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ORIANA\GLOSAS\Final\CARGA WEB INSTITUCIONAL - VALE\"/>
    </mc:Choice>
  </mc:AlternateContent>
  <bookViews>
    <workbookView xWindow="120" yWindow="690" windowWidth="19440" windowHeight="6960" tabRatio="910" firstSheet="1" activeTab="6"/>
  </bookViews>
  <sheets>
    <sheet name="24-01-001 IND. PROY " sheetId="25" r:id="rId1"/>
    <sheet name="24-02-001 IND. PROY" sheetId="26" r:id="rId2"/>
    <sheet name="24-02-002 IND. PROY" sheetId="27" r:id="rId3"/>
    <sheet name="24-02-003 IND. PROY" sheetId="28" r:id="rId4"/>
    <sheet name="24-03-001 IND. PROY   " sheetId="9" r:id="rId5"/>
    <sheet name="24-03-002 IND. PROY " sheetId="11" r:id="rId6"/>
    <sheet name="24-03-003 IND. PROY" sheetId="13" r:id="rId7"/>
    <sheet name="24-03-005 IND. PROY" sheetId="29" r:id="rId8"/>
    <sheet name="24-03-006 IND. PROY" sheetId="30" r:id="rId9"/>
    <sheet name="24-03-007 IND. PROY" sheetId="31" r:id="rId10"/>
    <sheet name="24-03-008 IND. PROY" sheetId="32" r:id="rId11"/>
    <sheet name="24-03-353 IND. PROY" sheetId="33" r:id="rId12"/>
  </sheets>
  <definedNames>
    <definedName name="_xlnm.Print_Area" localSheetId="0">'24-01-001 IND. PROY '!$A$1:$AG$200</definedName>
    <definedName name="_xlnm.Print_Area" localSheetId="1">'24-02-001 IND. PROY'!$A$1:$AG$200</definedName>
    <definedName name="_xlnm.Print_Area" localSheetId="2">'24-02-002 IND. PROY'!$A$1:$AG$200</definedName>
    <definedName name="_xlnm.Print_Area" localSheetId="3">'24-02-003 IND. PROY'!$A$1:$AG$200</definedName>
    <definedName name="_xlnm.Print_Area" localSheetId="4">'24-03-001 IND. PROY   '!$A$1:$AH$403</definedName>
    <definedName name="_xlnm.Print_Area" localSheetId="5">'24-03-002 IND. PROY '!$A$1:$AL$101</definedName>
    <definedName name="_xlnm.Print_Area" localSheetId="6">'24-03-003 IND. PROY'!$A$1:$AH$394</definedName>
    <definedName name="_xlnm.Print_Area" localSheetId="7">'24-03-005 IND. PROY'!$A$1:$AG$200</definedName>
    <definedName name="_xlnm.Print_Area" localSheetId="8">'24-03-006 IND. PROY'!$A$1:$AG$200</definedName>
    <definedName name="_xlnm.Print_Area" localSheetId="9">'24-03-007 IND. PROY'!$A$1:$AG$200</definedName>
    <definedName name="_xlnm.Print_Area" localSheetId="10">'24-03-008 IND. PROY'!$A$1:$AG$200</definedName>
    <definedName name="_xlnm.Print_Area" localSheetId="11">'24-03-353 IND. PROY'!$A$1:$AG$200</definedName>
  </definedNames>
  <calcPr calcId="162913"/>
</workbook>
</file>

<file path=xl/calcChain.xml><?xml version="1.0" encoding="utf-8"?>
<calcChain xmlns="http://schemas.openxmlformats.org/spreadsheetml/2006/main">
  <c r="A200" i="33" l="1"/>
  <c r="AC199" i="33"/>
  <c r="AB199" i="33"/>
  <c r="AA199" i="33"/>
  <c r="Y199" i="33"/>
  <c r="X199" i="33"/>
  <c r="W199" i="33"/>
  <c r="U199" i="33"/>
  <c r="T199" i="33"/>
  <c r="S199" i="33"/>
  <c r="Q199" i="33"/>
  <c r="P199" i="33"/>
  <c r="O199" i="33"/>
  <c r="M199" i="33"/>
  <c r="L199" i="33"/>
  <c r="I199" i="33"/>
  <c r="H199" i="33"/>
  <c r="AD198" i="33"/>
  <c r="Z198" i="33"/>
  <c r="V198" i="33"/>
  <c r="R198" i="33"/>
  <c r="AE198" i="33" s="1"/>
  <c r="AD197" i="33"/>
  <c r="Z197" i="33"/>
  <c r="V197" i="33"/>
  <c r="V199" i="33" s="1"/>
  <c r="R197" i="33"/>
  <c r="AE197" i="33" s="1"/>
  <c r="AE196" i="33"/>
  <c r="AD196" i="33"/>
  <c r="Z196" i="33"/>
  <c r="V196" i="33"/>
  <c r="R196" i="33"/>
  <c r="AD195" i="33"/>
  <c r="AE195" i="33" s="1"/>
  <c r="Z195" i="33"/>
  <c r="V195" i="33"/>
  <c r="R195" i="33"/>
  <c r="AE194" i="33"/>
  <c r="AD194" i="33"/>
  <c r="Z194" i="33"/>
  <c r="V194" i="33"/>
  <c r="R194" i="33"/>
  <c r="AD193" i="33"/>
  <c r="Z193" i="33"/>
  <c r="V193" i="33"/>
  <c r="AE193" i="33" s="1"/>
  <c r="R193" i="33"/>
  <c r="AD192" i="33"/>
  <c r="Z192" i="33"/>
  <c r="V192" i="33"/>
  <c r="R192" i="33"/>
  <c r="R199" i="33" s="1"/>
  <c r="AD191" i="33"/>
  <c r="Z191" i="33"/>
  <c r="V191" i="33"/>
  <c r="R191" i="33"/>
  <c r="AE191" i="33" s="1"/>
  <c r="AD190" i="33"/>
  <c r="Z190" i="33"/>
  <c r="V190" i="33"/>
  <c r="R190" i="33"/>
  <c r="AE190" i="33" s="1"/>
  <c r="AD189" i="33"/>
  <c r="AD199" i="33" s="1"/>
  <c r="Z189" i="33"/>
  <c r="Z199" i="33" s="1"/>
  <c r="V189" i="33"/>
  <c r="R189" i="33"/>
  <c r="AC187" i="33"/>
  <c r="AB187" i="33"/>
  <c r="AA187" i="33"/>
  <c r="Y187" i="33"/>
  <c r="X187" i="33"/>
  <c r="W187" i="33"/>
  <c r="U187" i="33"/>
  <c r="T187" i="33"/>
  <c r="S187" i="33"/>
  <c r="Q187" i="33"/>
  <c r="P187" i="33"/>
  <c r="O187" i="33"/>
  <c r="M187" i="33"/>
  <c r="L187" i="33"/>
  <c r="I187" i="33"/>
  <c r="H187" i="33"/>
  <c r="AD186" i="33"/>
  <c r="AE186" i="33" s="1"/>
  <c r="Z186" i="33"/>
  <c r="V186" i="33"/>
  <c r="R186" i="33"/>
  <c r="AE185" i="33"/>
  <c r="AD185" i="33"/>
  <c r="Z185" i="33"/>
  <c r="V185" i="33"/>
  <c r="R185" i="33"/>
  <c r="AD184" i="33"/>
  <c r="Z184" i="33"/>
  <c r="V184" i="33"/>
  <c r="AE184" i="33" s="1"/>
  <c r="R184" i="33"/>
  <c r="AD183" i="33"/>
  <c r="Z183" i="33"/>
  <c r="V183" i="33"/>
  <c r="R183" i="33"/>
  <c r="AE183" i="33" s="1"/>
  <c r="AD182" i="33"/>
  <c r="Z182" i="33"/>
  <c r="V182" i="33"/>
  <c r="R182" i="33"/>
  <c r="AE182" i="33" s="1"/>
  <c r="AD181" i="33"/>
  <c r="Z181" i="33"/>
  <c r="V181" i="33"/>
  <c r="R181" i="33"/>
  <c r="AE181" i="33" s="1"/>
  <c r="AD180" i="33"/>
  <c r="Z180" i="33"/>
  <c r="V180" i="33"/>
  <c r="R180" i="33"/>
  <c r="AE180" i="33" s="1"/>
  <c r="AE179" i="33"/>
  <c r="AF179" i="33" s="1"/>
  <c r="AD179" i="33"/>
  <c r="Z179" i="33"/>
  <c r="V179" i="33"/>
  <c r="R179" i="33"/>
  <c r="AD178" i="33"/>
  <c r="AD187" i="33" s="1"/>
  <c r="Z178" i="33"/>
  <c r="V178" i="33"/>
  <c r="R178" i="33"/>
  <c r="AE178" i="33" s="1"/>
  <c r="AD177" i="33"/>
  <c r="Z177" i="33"/>
  <c r="Z187" i="33" s="1"/>
  <c r="V177" i="33"/>
  <c r="V187" i="33" s="1"/>
  <c r="R177" i="33"/>
  <c r="R187" i="33" s="1"/>
  <c r="AC175" i="33"/>
  <c r="AB175" i="33"/>
  <c r="AA175" i="33"/>
  <c r="Y175" i="33"/>
  <c r="X175" i="33"/>
  <c r="W175" i="33"/>
  <c r="U175" i="33"/>
  <c r="T175" i="33"/>
  <c r="S175" i="33"/>
  <c r="Q175" i="33"/>
  <c r="P175" i="33"/>
  <c r="O175" i="33"/>
  <c r="M175" i="33"/>
  <c r="L175" i="33"/>
  <c r="I175" i="33"/>
  <c r="H175" i="33"/>
  <c r="AD174" i="33"/>
  <c r="Z174" i="33"/>
  <c r="V174" i="33"/>
  <c r="R174" i="33"/>
  <c r="AE174" i="33" s="1"/>
  <c r="AD173" i="33"/>
  <c r="Z173" i="33"/>
  <c r="V173" i="33"/>
  <c r="R173" i="33"/>
  <c r="AE173" i="33" s="1"/>
  <c r="AD172" i="33"/>
  <c r="Z172" i="33"/>
  <c r="V172" i="33"/>
  <c r="R172" i="33"/>
  <c r="AE172" i="33" s="1"/>
  <c r="AD171" i="33"/>
  <c r="Z171" i="33"/>
  <c r="V171" i="33"/>
  <c r="AE171" i="33" s="1"/>
  <c r="R171" i="33"/>
  <c r="AE170" i="33"/>
  <c r="AF170" i="33" s="1"/>
  <c r="AD170" i="33"/>
  <c r="Z170" i="33"/>
  <c r="V170" i="33"/>
  <c r="R170" i="33"/>
  <c r="AD169" i="33"/>
  <c r="Z169" i="33"/>
  <c r="V169" i="33"/>
  <c r="R169" i="33"/>
  <c r="AE169" i="33" s="1"/>
  <c r="AD168" i="33"/>
  <c r="Z168" i="33"/>
  <c r="V168" i="33"/>
  <c r="R168" i="33"/>
  <c r="AE168" i="33" s="1"/>
  <c r="AD167" i="33"/>
  <c r="Z167" i="33"/>
  <c r="V167" i="33"/>
  <c r="V175" i="33" s="1"/>
  <c r="R167" i="33"/>
  <c r="AE167" i="33" s="1"/>
  <c r="AE166" i="33"/>
  <c r="AD166" i="33"/>
  <c r="Z166" i="33"/>
  <c r="V166" i="33"/>
  <c r="R166" i="33"/>
  <c r="AD165" i="33"/>
  <c r="AE165" i="33" s="1"/>
  <c r="Z165" i="33"/>
  <c r="Z175" i="33" s="1"/>
  <c r="V165" i="33"/>
  <c r="R165" i="33"/>
  <c r="R175" i="33" s="1"/>
  <c r="AC163" i="33"/>
  <c r="AB163" i="33"/>
  <c r="AA163" i="33"/>
  <c r="Y163" i="33"/>
  <c r="X163" i="33"/>
  <c r="W163" i="33"/>
  <c r="U163" i="33"/>
  <c r="T163" i="33"/>
  <c r="S163" i="33"/>
  <c r="Q163" i="33"/>
  <c r="P163" i="33"/>
  <c r="O163" i="33"/>
  <c r="M163" i="33"/>
  <c r="L163" i="33"/>
  <c r="I163" i="33"/>
  <c r="H163" i="33"/>
  <c r="AD162" i="33"/>
  <c r="Z162" i="33"/>
  <c r="V162" i="33"/>
  <c r="R162" i="33"/>
  <c r="AE162" i="33" s="1"/>
  <c r="AE161" i="33"/>
  <c r="AF161" i="33" s="1"/>
  <c r="AD161" i="33"/>
  <c r="Z161" i="33"/>
  <c r="V161" i="33"/>
  <c r="R161" i="33"/>
  <c r="AD160" i="33"/>
  <c r="Z160" i="33"/>
  <c r="V160" i="33"/>
  <c r="R160" i="33"/>
  <c r="AE160" i="33" s="1"/>
  <c r="AD159" i="33"/>
  <c r="Z159" i="33"/>
  <c r="V159" i="33"/>
  <c r="R159" i="33"/>
  <c r="AE159" i="33" s="1"/>
  <c r="AD158" i="33"/>
  <c r="Z158" i="33"/>
  <c r="Z163" i="33" s="1"/>
  <c r="V158" i="33"/>
  <c r="R158" i="33"/>
  <c r="AE158" i="33" s="1"/>
  <c r="AE157" i="33"/>
  <c r="AD157" i="33"/>
  <c r="Z157" i="33"/>
  <c r="V157" i="33"/>
  <c r="R157" i="33"/>
  <c r="AD156" i="33"/>
  <c r="AE156" i="33" s="1"/>
  <c r="Z156" i="33"/>
  <c r="V156" i="33"/>
  <c r="R156" i="33"/>
  <c r="AE155" i="33"/>
  <c r="AD155" i="33"/>
  <c r="Z155" i="33"/>
  <c r="V155" i="33"/>
  <c r="R155" i="33"/>
  <c r="AD154" i="33"/>
  <c r="AD163" i="33" s="1"/>
  <c r="Z154" i="33"/>
  <c r="V154" i="33"/>
  <c r="AE154" i="33" s="1"/>
  <c r="R154" i="33"/>
  <c r="AD153" i="33"/>
  <c r="Z153" i="33"/>
  <c r="V153" i="33"/>
  <c r="V163" i="33" s="1"/>
  <c r="R153" i="33"/>
  <c r="R163" i="33" s="1"/>
  <c r="AC151" i="33"/>
  <c r="AB151" i="33"/>
  <c r="AA151" i="33"/>
  <c r="Y151" i="33"/>
  <c r="X151" i="33"/>
  <c r="W151" i="33"/>
  <c r="W200" i="33" s="1"/>
  <c r="U151" i="33"/>
  <c r="T151" i="33"/>
  <c r="S151" i="33"/>
  <c r="Q151" i="33"/>
  <c r="P151" i="33"/>
  <c r="O151" i="33"/>
  <c r="M151" i="33"/>
  <c r="L151" i="33"/>
  <c r="I151" i="33"/>
  <c r="H151" i="33"/>
  <c r="H200" i="33" s="1"/>
  <c r="AD150" i="33"/>
  <c r="Z150" i="33"/>
  <c r="V150" i="33"/>
  <c r="R150" i="33"/>
  <c r="AE150" i="33" s="1"/>
  <c r="AD149" i="33"/>
  <c r="Z149" i="33"/>
  <c r="V149" i="33"/>
  <c r="V151" i="33" s="1"/>
  <c r="R149" i="33"/>
  <c r="AE149" i="33" s="1"/>
  <c r="AE148" i="33"/>
  <c r="AD148" i="33"/>
  <c r="Z148" i="33"/>
  <c r="V148" i="33"/>
  <c r="R148" i="33"/>
  <c r="AD147" i="33"/>
  <c r="AE147" i="33" s="1"/>
  <c r="Z147" i="33"/>
  <c r="V147" i="33"/>
  <c r="R147" i="33"/>
  <c r="AE146" i="33"/>
  <c r="AD146" i="33"/>
  <c r="Z146" i="33"/>
  <c r="V146" i="33"/>
  <c r="R146" i="33"/>
  <c r="AD145" i="33"/>
  <c r="Z145" i="33"/>
  <c r="V145" i="33"/>
  <c r="AE145" i="33" s="1"/>
  <c r="R145" i="33"/>
  <c r="AD144" i="33"/>
  <c r="Z144" i="33"/>
  <c r="V144" i="33"/>
  <c r="R144" i="33"/>
  <c r="R151" i="33" s="1"/>
  <c r="AD143" i="33"/>
  <c r="Z143" i="33"/>
  <c r="V143" i="33"/>
  <c r="R143" i="33"/>
  <c r="AE143" i="33" s="1"/>
  <c r="AD142" i="33"/>
  <c r="Z142" i="33"/>
  <c r="V142" i="33"/>
  <c r="R142" i="33"/>
  <c r="AE142" i="33" s="1"/>
  <c r="AD141" i="33"/>
  <c r="AD151" i="33" s="1"/>
  <c r="Z141" i="33"/>
  <c r="Z151" i="33" s="1"/>
  <c r="V141" i="33"/>
  <c r="R141" i="33"/>
  <c r="AE141" i="33" s="1"/>
  <c r="AC139" i="33"/>
  <c r="AB139" i="33"/>
  <c r="AA139" i="33"/>
  <c r="Y139" i="33"/>
  <c r="X139" i="33"/>
  <c r="W139" i="33"/>
  <c r="U139" i="33"/>
  <c r="T139" i="33"/>
  <c r="S139" i="33"/>
  <c r="Q139" i="33"/>
  <c r="P139" i="33"/>
  <c r="O139" i="33"/>
  <c r="M139" i="33"/>
  <c r="L139" i="33"/>
  <c r="H139" i="33"/>
  <c r="AD138" i="33"/>
  <c r="Z138" i="33"/>
  <c r="V138" i="33"/>
  <c r="R138" i="33"/>
  <c r="AE138" i="33" s="1"/>
  <c r="AD137" i="33"/>
  <c r="Z137" i="33"/>
  <c r="V137" i="33"/>
  <c r="R137" i="33"/>
  <c r="AE137" i="33" s="1"/>
  <c r="AE136" i="33"/>
  <c r="AF136" i="33" s="1"/>
  <c r="AD136" i="33"/>
  <c r="Z136" i="33"/>
  <c r="V136" i="33"/>
  <c r="R136" i="33"/>
  <c r="AD135" i="33"/>
  <c r="Z135" i="33"/>
  <c r="V135" i="33"/>
  <c r="R135" i="33"/>
  <c r="AE135" i="33" s="1"/>
  <c r="AD134" i="33"/>
  <c r="Z134" i="33"/>
  <c r="V134" i="33"/>
  <c r="R134" i="33"/>
  <c r="AE134" i="33" s="1"/>
  <c r="AD133" i="33"/>
  <c r="Z133" i="33"/>
  <c r="V133" i="33"/>
  <c r="R133" i="33"/>
  <c r="AE133" i="33" s="1"/>
  <c r="AE132" i="33"/>
  <c r="AD132" i="33"/>
  <c r="Z132" i="33"/>
  <c r="V132" i="33"/>
  <c r="R132" i="33"/>
  <c r="R139" i="33" s="1"/>
  <c r="AD131" i="33"/>
  <c r="AE131" i="33" s="1"/>
  <c r="Z131" i="33"/>
  <c r="V131" i="33"/>
  <c r="R131" i="33"/>
  <c r="AE130" i="33"/>
  <c r="AD130" i="33"/>
  <c r="Z130" i="33"/>
  <c r="V130" i="33"/>
  <c r="R130" i="33"/>
  <c r="AD129" i="33"/>
  <c r="AD139" i="33" s="1"/>
  <c r="Z129" i="33"/>
  <c r="Z139" i="33" s="1"/>
  <c r="V129" i="33"/>
  <c r="AE129" i="33" s="1"/>
  <c r="R129" i="33"/>
  <c r="AC127" i="33"/>
  <c r="AB127" i="33"/>
  <c r="AA127" i="33"/>
  <c r="Y127" i="33"/>
  <c r="X127" i="33"/>
  <c r="W127" i="33"/>
  <c r="U127" i="33"/>
  <c r="T127" i="33"/>
  <c r="S127" i="33"/>
  <c r="Q127" i="33"/>
  <c r="P127" i="33"/>
  <c r="O127" i="33"/>
  <c r="M127" i="33"/>
  <c r="L127" i="33"/>
  <c r="I127" i="33"/>
  <c r="H127" i="33"/>
  <c r="AD126" i="33"/>
  <c r="Z126" i="33"/>
  <c r="V126" i="33"/>
  <c r="R126" i="33"/>
  <c r="AE126" i="33" s="1"/>
  <c r="AD125" i="33"/>
  <c r="Z125" i="33"/>
  <c r="V125" i="33"/>
  <c r="R125" i="33"/>
  <c r="AE125" i="33" s="1"/>
  <c r="AD124" i="33"/>
  <c r="Z124" i="33"/>
  <c r="V124" i="33"/>
  <c r="R124" i="33"/>
  <c r="AE124" i="33" s="1"/>
  <c r="AE123" i="33"/>
  <c r="AD123" i="33"/>
  <c r="Z123" i="33"/>
  <c r="V123" i="33"/>
  <c r="R123" i="33"/>
  <c r="AD122" i="33"/>
  <c r="AE122" i="33" s="1"/>
  <c r="Z122" i="33"/>
  <c r="V122" i="33"/>
  <c r="R122" i="33"/>
  <c r="AE121" i="33"/>
  <c r="AD121" i="33"/>
  <c r="Z121" i="33"/>
  <c r="V121" i="33"/>
  <c r="R121" i="33"/>
  <c r="AD120" i="33"/>
  <c r="Z120" i="33"/>
  <c r="V120" i="33"/>
  <c r="AE120" i="33" s="1"/>
  <c r="R120" i="33"/>
  <c r="AD119" i="33"/>
  <c r="Z119" i="33"/>
  <c r="V119" i="33"/>
  <c r="R119" i="33"/>
  <c r="AE119" i="33" s="1"/>
  <c r="AD118" i="33"/>
  <c r="Z118" i="33"/>
  <c r="V118" i="33"/>
  <c r="R118" i="33"/>
  <c r="AE118" i="33" s="1"/>
  <c r="AD117" i="33"/>
  <c r="AD127" i="33" s="1"/>
  <c r="Z117" i="33"/>
  <c r="Z127" i="33" s="1"/>
  <c r="V117" i="33"/>
  <c r="V127" i="33" s="1"/>
  <c r="R117" i="33"/>
  <c r="R127" i="33" s="1"/>
  <c r="AC115" i="33"/>
  <c r="AB115" i="33"/>
  <c r="AA115" i="33"/>
  <c r="Y115" i="33"/>
  <c r="X115" i="33"/>
  <c r="W115" i="33"/>
  <c r="U115" i="33"/>
  <c r="T115" i="33"/>
  <c r="S115" i="33"/>
  <c r="Q115" i="33"/>
  <c r="P115" i="33"/>
  <c r="O115" i="33"/>
  <c r="M115" i="33"/>
  <c r="L115" i="33"/>
  <c r="I115" i="33"/>
  <c r="H115" i="33"/>
  <c r="AE114" i="33"/>
  <c r="AD114" i="33"/>
  <c r="Z114" i="33"/>
  <c r="V114" i="33"/>
  <c r="R114" i="33"/>
  <c r="AD113" i="33"/>
  <c r="AE113" i="33" s="1"/>
  <c r="Z113" i="33"/>
  <c r="V113" i="33"/>
  <c r="R113" i="33"/>
  <c r="AE112" i="33"/>
  <c r="AD112" i="33"/>
  <c r="Z112" i="33"/>
  <c r="V112" i="33"/>
  <c r="R112" i="33"/>
  <c r="AD111" i="33"/>
  <c r="Z111" i="33"/>
  <c r="V111" i="33"/>
  <c r="AE111" i="33" s="1"/>
  <c r="R111" i="33"/>
  <c r="AD110" i="33"/>
  <c r="Z110" i="33"/>
  <c r="V110" i="33"/>
  <c r="R110" i="33"/>
  <c r="AE110" i="33" s="1"/>
  <c r="AD109" i="33"/>
  <c r="Z109" i="33"/>
  <c r="V109" i="33"/>
  <c r="R109" i="33"/>
  <c r="AE109" i="33" s="1"/>
  <c r="AD108" i="33"/>
  <c r="Z108" i="33"/>
  <c r="V108" i="33"/>
  <c r="R108" i="33"/>
  <c r="AE108" i="33" s="1"/>
  <c r="AD107" i="33"/>
  <c r="AD115" i="33" s="1"/>
  <c r="Z107" i="33"/>
  <c r="V107" i="33"/>
  <c r="AE107" i="33" s="1"/>
  <c r="R107" i="33"/>
  <c r="AE106" i="33"/>
  <c r="AF106" i="33" s="1"/>
  <c r="AD106" i="33"/>
  <c r="Z106" i="33"/>
  <c r="V106" i="33"/>
  <c r="R106" i="33"/>
  <c r="AD105" i="33"/>
  <c r="Z105" i="33"/>
  <c r="Z115" i="33" s="1"/>
  <c r="V105" i="33"/>
  <c r="V115" i="33" s="1"/>
  <c r="R105" i="33"/>
  <c r="R115" i="33" s="1"/>
  <c r="AC103" i="33"/>
  <c r="AB103" i="33"/>
  <c r="AA103" i="33"/>
  <c r="Y103" i="33"/>
  <c r="X103" i="33"/>
  <c r="W103" i="33"/>
  <c r="U103" i="33"/>
  <c r="T103" i="33"/>
  <c r="S103" i="33"/>
  <c r="Q103" i="33"/>
  <c r="P103" i="33"/>
  <c r="O103" i="33"/>
  <c r="M103" i="33"/>
  <c r="L103" i="33"/>
  <c r="I103" i="33"/>
  <c r="H103" i="33"/>
  <c r="AD102" i="33"/>
  <c r="Z102" i="33"/>
  <c r="V102" i="33"/>
  <c r="AE102" i="33" s="1"/>
  <c r="R102" i="33"/>
  <c r="AD101" i="33"/>
  <c r="Z101" i="33"/>
  <c r="V101" i="33"/>
  <c r="R101" i="33"/>
  <c r="AE101" i="33" s="1"/>
  <c r="AD100" i="33"/>
  <c r="Z100" i="33"/>
  <c r="V100" i="33"/>
  <c r="R100" i="33"/>
  <c r="AE100" i="33" s="1"/>
  <c r="AD99" i="33"/>
  <c r="Z99" i="33"/>
  <c r="V99" i="33"/>
  <c r="R99" i="33"/>
  <c r="AE99" i="33" s="1"/>
  <c r="AD98" i="33"/>
  <c r="Z98" i="33"/>
  <c r="V98" i="33"/>
  <c r="AE98" i="33" s="1"/>
  <c r="R98" i="33"/>
  <c r="AE97" i="33"/>
  <c r="AF97" i="33" s="1"/>
  <c r="AD97" i="33"/>
  <c r="Z97" i="33"/>
  <c r="V97" i="33"/>
  <c r="R97" i="33"/>
  <c r="AD96" i="33"/>
  <c r="Z96" i="33"/>
  <c r="V96" i="33"/>
  <c r="R96" i="33"/>
  <c r="AE96" i="33" s="1"/>
  <c r="AD95" i="33"/>
  <c r="Z95" i="33"/>
  <c r="V95" i="33"/>
  <c r="R95" i="33"/>
  <c r="AE95" i="33" s="1"/>
  <c r="AD94" i="33"/>
  <c r="Z94" i="33"/>
  <c r="V94" i="33"/>
  <c r="V103" i="33" s="1"/>
  <c r="R94" i="33"/>
  <c r="AE94" i="33" s="1"/>
  <c r="AE93" i="33"/>
  <c r="AD93" i="33"/>
  <c r="AD103" i="33" s="1"/>
  <c r="Z93" i="33"/>
  <c r="Z103" i="33" s="1"/>
  <c r="V93" i="33"/>
  <c r="R93" i="33"/>
  <c r="R103" i="33" s="1"/>
  <c r="AC91" i="33"/>
  <c r="AB91" i="33"/>
  <c r="AA91" i="33"/>
  <c r="Y91" i="33"/>
  <c r="X91" i="33"/>
  <c r="W91" i="33"/>
  <c r="U91" i="33"/>
  <c r="T91" i="33"/>
  <c r="S91" i="33"/>
  <c r="R91" i="33"/>
  <c r="Q91" i="33"/>
  <c r="P91" i="33"/>
  <c r="O91" i="33"/>
  <c r="M91" i="33"/>
  <c r="L91" i="33"/>
  <c r="I91" i="33"/>
  <c r="H91" i="33"/>
  <c r="AD90" i="33"/>
  <c r="Z90" i="33"/>
  <c r="V90" i="33"/>
  <c r="R90" i="33"/>
  <c r="AE90" i="33" s="1"/>
  <c r="AD89" i="33"/>
  <c r="Z89" i="33"/>
  <c r="AE89" i="33" s="1"/>
  <c r="V89" i="33"/>
  <c r="R89" i="33"/>
  <c r="AE88" i="33"/>
  <c r="AF88" i="33" s="1"/>
  <c r="AD88" i="33"/>
  <c r="Z88" i="33"/>
  <c r="V88" i="33"/>
  <c r="R88" i="33"/>
  <c r="AD87" i="33"/>
  <c r="Z87" i="33"/>
  <c r="V87" i="33"/>
  <c r="R87" i="33"/>
  <c r="AE87" i="33" s="1"/>
  <c r="AD86" i="33"/>
  <c r="Z86" i="33"/>
  <c r="V86" i="33"/>
  <c r="R86" i="33"/>
  <c r="AE86" i="33" s="1"/>
  <c r="AD85" i="33"/>
  <c r="Z85" i="33"/>
  <c r="V85" i="33"/>
  <c r="R85" i="33"/>
  <c r="AE85" i="33" s="1"/>
  <c r="AE84" i="33"/>
  <c r="AD84" i="33"/>
  <c r="Z84" i="33"/>
  <c r="Z91" i="33" s="1"/>
  <c r="V84" i="33"/>
  <c r="R84" i="33"/>
  <c r="AD83" i="33"/>
  <c r="AD91" i="33" s="1"/>
  <c r="Z83" i="33"/>
  <c r="V83" i="33"/>
  <c r="R83" i="33"/>
  <c r="AE82" i="33"/>
  <c r="AD82" i="33"/>
  <c r="Z82" i="33"/>
  <c r="V82" i="33"/>
  <c r="R82" i="33"/>
  <c r="AD81" i="33"/>
  <c r="Z81" i="33"/>
  <c r="V81" i="33"/>
  <c r="AE81" i="33" s="1"/>
  <c r="R81" i="33"/>
  <c r="AC79" i="33"/>
  <c r="AB79" i="33"/>
  <c r="AA79" i="33"/>
  <c r="Y79" i="33"/>
  <c r="X79" i="33"/>
  <c r="W79" i="33"/>
  <c r="U79" i="33"/>
  <c r="T79" i="33"/>
  <c r="S79" i="33"/>
  <c r="Q79" i="33"/>
  <c r="P79" i="33"/>
  <c r="O79" i="33"/>
  <c r="M79" i="33"/>
  <c r="L79" i="33"/>
  <c r="I79" i="33"/>
  <c r="H79" i="33"/>
  <c r="AD78" i="33"/>
  <c r="Z78" i="33"/>
  <c r="V78" i="33"/>
  <c r="R78" i="33"/>
  <c r="AE78" i="33" s="1"/>
  <c r="AD77" i="33"/>
  <c r="Z77" i="33"/>
  <c r="V77" i="33"/>
  <c r="R77" i="33"/>
  <c r="AE77" i="33" s="1"/>
  <c r="AD76" i="33"/>
  <c r="Z76" i="33"/>
  <c r="V76" i="33"/>
  <c r="R76" i="33"/>
  <c r="AE76" i="33" s="1"/>
  <c r="AE75" i="33"/>
  <c r="AD75" i="33"/>
  <c r="Z75" i="33"/>
  <c r="V75" i="33"/>
  <c r="R75" i="33"/>
  <c r="AD74" i="33"/>
  <c r="AE74" i="33" s="1"/>
  <c r="Z74" i="33"/>
  <c r="V74" i="33"/>
  <c r="R74" i="33"/>
  <c r="AE73" i="33"/>
  <c r="AD73" i="33"/>
  <c r="Z73" i="33"/>
  <c r="V73" i="33"/>
  <c r="R73" i="33"/>
  <c r="AD72" i="33"/>
  <c r="Z72" i="33"/>
  <c r="V72" i="33"/>
  <c r="AE72" i="33" s="1"/>
  <c r="R72" i="33"/>
  <c r="AD71" i="33"/>
  <c r="Z71" i="33"/>
  <c r="V71" i="33"/>
  <c r="R71" i="33"/>
  <c r="AE71" i="33" s="1"/>
  <c r="AD70" i="33"/>
  <c r="Z70" i="33"/>
  <c r="V70" i="33"/>
  <c r="R70" i="33"/>
  <c r="AE70" i="33" s="1"/>
  <c r="AD69" i="33"/>
  <c r="AD79" i="33" s="1"/>
  <c r="Z69" i="33"/>
  <c r="Z79" i="33" s="1"/>
  <c r="V69" i="33"/>
  <c r="V79" i="33" s="1"/>
  <c r="R69" i="33"/>
  <c r="R79" i="33" s="1"/>
  <c r="AC67" i="33"/>
  <c r="AB67" i="33"/>
  <c r="AA67" i="33"/>
  <c r="Y67" i="33"/>
  <c r="X67" i="33"/>
  <c r="W67" i="33"/>
  <c r="U67" i="33"/>
  <c r="T67" i="33"/>
  <c r="S67" i="33"/>
  <c r="Q67" i="33"/>
  <c r="P67" i="33"/>
  <c r="O67" i="33"/>
  <c r="M67" i="33"/>
  <c r="L67" i="33"/>
  <c r="I67" i="33"/>
  <c r="H67" i="33"/>
  <c r="AE66" i="33"/>
  <c r="AD66" i="33"/>
  <c r="Z66" i="33"/>
  <c r="V66" i="33"/>
  <c r="R66" i="33"/>
  <c r="AD65" i="33"/>
  <c r="AE65" i="33" s="1"/>
  <c r="Z65" i="33"/>
  <c r="V65" i="33"/>
  <c r="R65" i="33"/>
  <c r="AE64" i="33"/>
  <c r="AF64" i="33" s="1"/>
  <c r="AD64" i="33"/>
  <c r="Z64" i="33"/>
  <c r="V64" i="33"/>
  <c r="R64" i="33"/>
  <c r="AD63" i="33"/>
  <c r="Z63" i="33"/>
  <c r="V63" i="33"/>
  <c r="AE63" i="33" s="1"/>
  <c r="R63" i="33"/>
  <c r="AD62" i="33"/>
  <c r="Z62" i="33"/>
  <c r="V62" i="33"/>
  <c r="R62" i="33"/>
  <c r="AE62" i="33" s="1"/>
  <c r="AD61" i="33"/>
  <c r="Z61" i="33"/>
  <c r="V61" i="33"/>
  <c r="R61" i="33"/>
  <c r="AE61" i="33" s="1"/>
  <c r="AD60" i="33"/>
  <c r="Z60" i="33"/>
  <c r="V60" i="33"/>
  <c r="AE60" i="33" s="1"/>
  <c r="R60" i="33"/>
  <c r="AD59" i="33"/>
  <c r="AD67" i="33" s="1"/>
  <c r="Z59" i="33"/>
  <c r="AE59" i="33" s="1"/>
  <c r="V59" i="33"/>
  <c r="R59" i="33"/>
  <c r="AE58" i="33"/>
  <c r="AF58" i="33" s="1"/>
  <c r="AD58" i="33"/>
  <c r="Z58" i="33"/>
  <c r="V58" i="33"/>
  <c r="R58" i="33"/>
  <c r="AD57" i="33"/>
  <c r="Z57" i="33"/>
  <c r="Z67" i="33" s="1"/>
  <c r="V57" i="33"/>
  <c r="V67" i="33" s="1"/>
  <c r="R57" i="33"/>
  <c r="R67" i="33" s="1"/>
  <c r="AC55" i="33"/>
  <c r="AB55" i="33"/>
  <c r="AA55" i="33"/>
  <c r="Y55" i="33"/>
  <c r="X55" i="33"/>
  <c r="W55" i="33"/>
  <c r="U55" i="33"/>
  <c r="T55" i="33"/>
  <c r="S55" i="33"/>
  <c r="Q55" i="33"/>
  <c r="P55" i="33"/>
  <c r="O55" i="33"/>
  <c r="M55" i="33"/>
  <c r="L55" i="33"/>
  <c r="I55" i="33"/>
  <c r="H55" i="33"/>
  <c r="AD54" i="33"/>
  <c r="Z54" i="33"/>
  <c r="V54" i="33"/>
  <c r="R54" i="33"/>
  <c r="AE54" i="33" s="1"/>
  <c r="AD53" i="33"/>
  <c r="Z53" i="33"/>
  <c r="V53" i="33"/>
  <c r="R53" i="33"/>
  <c r="AE53" i="33" s="1"/>
  <c r="AD52" i="33"/>
  <c r="Z52" i="33"/>
  <c r="V52" i="33"/>
  <c r="R52" i="33"/>
  <c r="AE52" i="33" s="1"/>
  <c r="AD51" i="33"/>
  <c r="Z51" i="33"/>
  <c r="V51" i="33"/>
  <c r="AE51" i="33" s="1"/>
  <c r="R51" i="33"/>
  <c r="AD50" i="33"/>
  <c r="AE50" i="33" s="1"/>
  <c r="Z50" i="33"/>
  <c r="V50" i="33"/>
  <c r="R50" i="33"/>
  <c r="AE49" i="33"/>
  <c r="AF49" i="33" s="1"/>
  <c r="AD49" i="33"/>
  <c r="Z49" i="33"/>
  <c r="V49" i="33"/>
  <c r="R49" i="33"/>
  <c r="AD48" i="33"/>
  <c r="Z48" i="33"/>
  <c r="V48" i="33"/>
  <c r="R48" i="33"/>
  <c r="AE48" i="33" s="1"/>
  <c r="AD47" i="33"/>
  <c r="Z47" i="33"/>
  <c r="V47" i="33"/>
  <c r="R47" i="33"/>
  <c r="AE47" i="33" s="1"/>
  <c r="AD46" i="33"/>
  <c r="Z46" i="33"/>
  <c r="V46" i="33"/>
  <c r="V55" i="33" s="1"/>
  <c r="R46" i="33"/>
  <c r="AE46" i="33" s="1"/>
  <c r="AE45" i="33"/>
  <c r="AD45" i="33"/>
  <c r="AD55" i="33" s="1"/>
  <c r="Z45" i="33"/>
  <c r="Z55" i="33" s="1"/>
  <c r="V45" i="33"/>
  <c r="R45" i="33"/>
  <c r="R55" i="33" s="1"/>
  <c r="AC43" i="33"/>
  <c r="AB43" i="33"/>
  <c r="AA43" i="33"/>
  <c r="Y43" i="33"/>
  <c r="X43" i="33"/>
  <c r="W43" i="33"/>
  <c r="U43" i="33"/>
  <c r="T43" i="33"/>
  <c r="S43" i="33"/>
  <c r="R43" i="33"/>
  <c r="Q43" i="33"/>
  <c r="P43" i="33"/>
  <c r="O43" i="33"/>
  <c r="M43" i="33"/>
  <c r="L43" i="33"/>
  <c r="I43" i="33"/>
  <c r="H43" i="33"/>
  <c r="AD42" i="33"/>
  <c r="Z42" i="33"/>
  <c r="AE42" i="33" s="1"/>
  <c r="V42" i="33"/>
  <c r="R42" i="33"/>
  <c r="AD41" i="33"/>
  <c r="AE41" i="33" s="1"/>
  <c r="Z41" i="33"/>
  <c r="V41" i="33"/>
  <c r="R41" i="33"/>
  <c r="AE40" i="33"/>
  <c r="AF40" i="33" s="1"/>
  <c r="AD40" i="33"/>
  <c r="Z40" i="33"/>
  <c r="V40" i="33"/>
  <c r="R40" i="33"/>
  <c r="AD39" i="33"/>
  <c r="Z39" i="33"/>
  <c r="V39" i="33"/>
  <c r="R39" i="33"/>
  <c r="AE39" i="33" s="1"/>
  <c r="AD38" i="33"/>
  <c r="Z38" i="33"/>
  <c r="V38" i="33"/>
  <c r="R38" i="33"/>
  <c r="AE38" i="33" s="1"/>
  <c r="AD37" i="33"/>
  <c r="Z37" i="33"/>
  <c r="V37" i="33"/>
  <c r="R37" i="33"/>
  <c r="AE37" i="33" s="1"/>
  <c r="AE36" i="33"/>
  <c r="AD36" i="33"/>
  <c r="Z36" i="33"/>
  <c r="Z43" i="33" s="1"/>
  <c r="V36" i="33"/>
  <c r="R36" i="33"/>
  <c r="AD35" i="33"/>
  <c r="AE35" i="33" s="1"/>
  <c r="Z35" i="33"/>
  <c r="V35" i="33"/>
  <c r="R35" i="33"/>
  <c r="AE34" i="33"/>
  <c r="AF34" i="33" s="1"/>
  <c r="AD34" i="33"/>
  <c r="Z34" i="33"/>
  <c r="V34" i="33"/>
  <c r="R34" i="33"/>
  <c r="AD33" i="33"/>
  <c r="Z33" i="33"/>
  <c r="V33" i="33"/>
  <c r="V43" i="33" s="1"/>
  <c r="R33" i="33"/>
  <c r="AE33" i="33" s="1"/>
  <c r="AC31" i="33"/>
  <c r="AB31" i="33"/>
  <c r="AA31" i="33"/>
  <c r="Y31" i="33"/>
  <c r="X31" i="33"/>
  <c r="W31" i="33"/>
  <c r="U31" i="33"/>
  <c r="T31" i="33"/>
  <c r="S31" i="33"/>
  <c r="Q31" i="33"/>
  <c r="P31" i="33"/>
  <c r="O31" i="33"/>
  <c r="M31" i="33"/>
  <c r="L31" i="33"/>
  <c r="I31" i="33"/>
  <c r="H31" i="33"/>
  <c r="AD30" i="33"/>
  <c r="Z30" i="33"/>
  <c r="V30" i="33"/>
  <c r="R30" i="33"/>
  <c r="AE30" i="33" s="1"/>
  <c r="AD29" i="33"/>
  <c r="Z29" i="33"/>
  <c r="V29" i="33"/>
  <c r="R29" i="33"/>
  <c r="AE29" i="33" s="1"/>
  <c r="AD28" i="33"/>
  <c r="Z28" i="33"/>
  <c r="V28" i="33"/>
  <c r="R28" i="33"/>
  <c r="AE28" i="33" s="1"/>
  <c r="AE27" i="33"/>
  <c r="AD27" i="33"/>
  <c r="Z27" i="33"/>
  <c r="V27" i="33"/>
  <c r="R27" i="33"/>
  <c r="AD26" i="33"/>
  <c r="AE26" i="33" s="1"/>
  <c r="Z26" i="33"/>
  <c r="V26" i="33"/>
  <c r="R26" i="33"/>
  <c r="AE25" i="33"/>
  <c r="AF25" i="33" s="1"/>
  <c r="AD25" i="33"/>
  <c r="Z25" i="33"/>
  <c r="V25" i="33"/>
  <c r="R25" i="33"/>
  <c r="AD24" i="33"/>
  <c r="Z24" i="33"/>
  <c r="V24" i="33"/>
  <c r="R24" i="33"/>
  <c r="AE24" i="33" s="1"/>
  <c r="AD23" i="33"/>
  <c r="Z23" i="33"/>
  <c r="V23" i="33"/>
  <c r="R23" i="33"/>
  <c r="AE23" i="33" s="1"/>
  <c r="AD22" i="33"/>
  <c r="Z22" i="33"/>
  <c r="V22" i="33"/>
  <c r="AE22" i="33" s="1"/>
  <c r="R22" i="33"/>
  <c r="AD21" i="33"/>
  <c r="AD31" i="33" s="1"/>
  <c r="Z21" i="33"/>
  <c r="Z31" i="33" s="1"/>
  <c r="V21" i="33"/>
  <c r="V31" i="33" s="1"/>
  <c r="R21" i="33"/>
  <c r="R31" i="33" s="1"/>
  <c r="AC19" i="33"/>
  <c r="AC200" i="33" s="1"/>
  <c r="AB19" i="33"/>
  <c r="AB200" i="33" s="1"/>
  <c r="AA19" i="33"/>
  <c r="AA200" i="33" s="1"/>
  <c r="Y19" i="33"/>
  <c r="Y200" i="33" s="1"/>
  <c r="X19" i="33"/>
  <c r="X200" i="33" s="1"/>
  <c r="W19" i="33"/>
  <c r="U19" i="33"/>
  <c r="U200" i="33" s="1"/>
  <c r="T19" i="33"/>
  <c r="T200" i="33" s="1"/>
  <c r="S19" i="33"/>
  <c r="S200" i="33" s="1"/>
  <c r="Q19" i="33"/>
  <c r="Q200" i="33" s="1"/>
  <c r="P19" i="33"/>
  <c r="P200" i="33" s="1"/>
  <c r="O19" i="33"/>
  <c r="O200" i="33" s="1"/>
  <c r="M19" i="33"/>
  <c r="M200" i="33" s="1"/>
  <c r="L19" i="33"/>
  <c r="L200" i="33" s="1"/>
  <c r="I19" i="33"/>
  <c r="I200" i="33" s="1"/>
  <c r="H19" i="33"/>
  <c r="AD18" i="33"/>
  <c r="Z18" i="33"/>
  <c r="AE18" i="33" s="1"/>
  <c r="V18" i="33"/>
  <c r="R18" i="33"/>
  <c r="AD17" i="33"/>
  <c r="AE17" i="33" s="1"/>
  <c r="Z17" i="33"/>
  <c r="V17" i="33"/>
  <c r="R17" i="33"/>
  <c r="AE16" i="33"/>
  <c r="AD16" i="33"/>
  <c r="Z16" i="33"/>
  <c r="V16" i="33"/>
  <c r="R16" i="33"/>
  <c r="AD15" i="33"/>
  <c r="Z15" i="33"/>
  <c r="V15" i="33"/>
  <c r="R15" i="33"/>
  <c r="AE15" i="33" s="1"/>
  <c r="AD14" i="33"/>
  <c r="Z14" i="33"/>
  <c r="V14" i="33"/>
  <c r="R14" i="33"/>
  <c r="AE14" i="33" s="1"/>
  <c r="AD13" i="33"/>
  <c r="Z13" i="33"/>
  <c r="V13" i="33"/>
  <c r="AE13" i="33" s="1"/>
  <c r="R13" i="33"/>
  <c r="AD12" i="33"/>
  <c r="Z12" i="33"/>
  <c r="AE12" i="33" s="1"/>
  <c r="V12" i="33"/>
  <c r="R12" i="33"/>
  <c r="AD11" i="33"/>
  <c r="AE11" i="33" s="1"/>
  <c r="Z11" i="33"/>
  <c r="V11" i="33"/>
  <c r="R11" i="33"/>
  <c r="AE10" i="33"/>
  <c r="AF10" i="33" s="1"/>
  <c r="AD10" i="33"/>
  <c r="Z10" i="33"/>
  <c r="V10" i="33"/>
  <c r="R10" i="33"/>
  <c r="AD9" i="33"/>
  <c r="Z9" i="33"/>
  <c r="Z19" i="33" s="1"/>
  <c r="Z200" i="33" s="1"/>
  <c r="V9" i="33"/>
  <c r="V19" i="33" s="1"/>
  <c r="R9" i="33"/>
  <c r="R19" i="33" s="1"/>
  <c r="R200" i="33" s="1"/>
  <c r="A200" i="32"/>
  <c r="AC199" i="32"/>
  <c r="AB199" i="32"/>
  <c r="AA199" i="32"/>
  <c r="Y199" i="32"/>
  <c r="X199" i="32"/>
  <c r="W199" i="32"/>
  <c r="U199" i="32"/>
  <c r="T199" i="32"/>
  <c r="S199" i="32"/>
  <c r="Q199" i="32"/>
  <c r="P199" i="32"/>
  <c r="O199" i="32"/>
  <c r="M199" i="32"/>
  <c r="L199" i="32"/>
  <c r="I199" i="32"/>
  <c r="H199" i="32"/>
  <c r="AF198" i="32" s="1"/>
  <c r="AE198" i="32"/>
  <c r="AD198" i="32"/>
  <c r="Z198" i="32"/>
  <c r="V198" i="32"/>
  <c r="R198" i="32"/>
  <c r="AD197" i="32"/>
  <c r="Z197" i="32"/>
  <c r="V197" i="32"/>
  <c r="V199" i="32" s="1"/>
  <c r="R197" i="32"/>
  <c r="AE197" i="32" s="1"/>
  <c r="AD196" i="32"/>
  <c r="Z196" i="32"/>
  <c r="V196" i="32"/>
  <c r="R196" i="32"/>
  <c r="AE196" i="32" s="1"/>
  <c r="AD195" i="32"/>
  <c r="AE195" i="32" s="1"/>
  <c r="Z195" i="32"/>
  <c r="V195" i="32"/>
  <c r="R195" i="32"/>
  <c r="AD194" i="32"/>
  <c r="Z194" i="32"/>
  <c r="V194" i="32"/>
  <c r="AE194" i="32" s="1"/>
  <c r="R194" i="32"/>
  <c r="AF193" i="32"/>
  <c r="AE193" i="32"/>
  <c r="AD193" i="32"/>
  <c r="Z193" i="32"/>
  <c r="V193" i="32"/>
  <c r="R193" i="32"/>
  <c r="AD192" i="32"/>
  <c r="Z192" i="32"/>
  <c r="V192" i="32"/>
  <c r="R192" i="32"/>
  <c r="AE192" i="32" s="1"/>
  <c r="AE191" i="32"/>
  <c r="AF191" i="32" s="1"/>
  <c r="AD191" i="32"/>
  <c r="Z191" i="32"/>
  <c r="V191" i="32"/>
  <c r="R191" i="32"/>
  <c r="AD190" i="32"/>
  <c r="Z190" i="32"/>
  <c r="V190" i="32"/>
  <c r="R190" i="32"/>
  <c r="AE190" i="32" s="1"/>
  <c r="AD189" i="32"/>
  <c r="AD199" i="32" s="1"/>
  <c r="Z189" i="32"/>
  <c r="Z199" i="32" s="1"/>
  <c r="V189" i="32"/>
  <c r="R189" i="32"/>
  <c r="R199" i="32" s="1"/>
  <c r="AC187" i="32"/>
  <c r="AB187" i="32"/>
  <c r="AA187" i="32"/>
  <c r="Y187" i="32"/>
  <c r="X187" i="32"/>
  <c r="W187" i="32"/>
  <c r="U187" i="32"/>
  <c r="T187" i="32"/>
  <c r="S187" i="32"/>
  <c r="Q187" i="32"/>
  <c r="P187" i="32"/>
  <c r="O187" i="32"/>
  <c r="M187" i="32"/>
  <c r="L187" i="32"/>
  <c r="I187" i="32"/>
  <c r="H187" i="32"/>
  <c r="AD186" i="32"/>
  <c r="AE186" i="32" s="1"/>
  <c r="Z186" i="32"/>
  <c r="V186" i="32"/>
  <c r="R186" i="32"/>
  <c r="AD185" i="32"/>
  <c r="Z185" i="32"/>
  <c r="AE185" i="32" s="1"/>
  <c r="V185" i="32"/>
  <c r="R185" i="32"/>
  <c r="AF184" i="32"/>
  <c r="AE184" i="32"/>
  <c r="AD184" i="32"/>
  <c r="Z184" i="32"/>
  <c r="V184" i="32"/>
  <c r="R184" i="32"/>
  <c r="AD183" i="32"/>
  <c r="Z183" i="32"/>
  <c r="V183" i="32"/>
  <c r="R183" i="32"/>
  <c r="AE183" i="32" s="1"/>
  <c r="AE182" i="32"/>
  <c r="AF182" i="32" s="1"/>
  <c r="AD182" i="32"/>
  <c r="Z182" i="32"/>
  <c r="V182" i="32"/>
  <c r="R182" i="32"/>
  <c r="AD181" i="32"/>
  <c r="Z181" i="32"/>
  <c r="V181" i="32"/>
  <c r="R181" i="32"/>
  <c r="AE181" i="32" s="1"/>
  <c r="AE180" i="32"/>
  <c r="AF180" i="32" s="1"/>
  <c r="AD180" i="32"/>
  <c r="Z180" i="32"/>
  <c r="V180" i="32"/>
  <c r="R180" i="32"/>
  <c r="AE179" i="32"/>
  <c r="AF179" i="32" s="1"/>
  <c r="AD179" i="32"/>
  <c r="Z179" i="32"/>
  <c r="Z187" i="32" s="1"/>
  <c r="V179" i="32"/>
  <c r="R179" i="32"/>
  <c r="AD178" i="32"/>
  <c r="Z178" i="32"/>
  <c r="V178" i="32"/>
  <c r="R178" i="32"/>
  <c r="R187" i="32" s="1"/>
  <c r="AD177" i="32"/>
  <c r="AD187" i="32" s="1"/>
  <c r="Z177" i="32"/>
  <c r="V177" i="32"/>
  <c r="AE177" i="32" s="1"/>
  <c r="R177" i="32"/>
  <c r="AC175" i="32"/>
  <c r="AB175" i="32"/>
  <c r="AA175" i="32"/>
  <c r="Y175" i="32"/>
  <c r="X175" i="32"/>
  <c r="W175" i="32"/>
  <c r="U175" i="32"/>
  <c r="T175" i="32"/>
  <c r="S175" i="32"/>
  <c r="Q175" i="32"/>
  <c r="P175" i="32"/>
  <c r="O175" i="32"/>
  <c r="M175" i="32"/>
  <c r="L175" i="32"/>
  <c r="I175" i="32"/>
  <c r="H175" i="32"/>
  <c r="AD174" i="32"/>
  <c r="Z174" i="32"/>
  <c r="V174" i="32"/>
  <c r="R174" i="32"/>
  <c r="AE174" i="32" s="1"/>
  <c r="AE173" i="32"/>
  <c r="AF173" i="32" s="1"/>
  <c r="AD173" i="32"/>
  <c r="Z173" i="32"/>
  <c r="V173" i="32"/>
  <c r="R173" i="32"/>
  <c r="AD172" i="32"/>
  <c r="Z172" i="32"/>
  <c r="V172" i="32"/>
  <c r="R172" i="32"/>
  <c r="AE172" i="32" s="1"/>
  <c r="AE171" i="32"/>
  <c r="AD171" i="32"/>
  <c r="Z171" i="32"/>
  <c r="V171" i="32"/>
  <c r="R171" i="32"/>
  <c r="AE170" i="32"/>
  <c r="AF170" i="32" s="1"/>
  <c r="AD170" i="32"/>
  <c r="Z170" i="32"/>
  <c r="V170" i="32"/>
  <c r="R170" i="32"/>
  <c r="AD169" i="32"/>
  <c r="Z169" i="32"/>
  <c r="V169" i="32"/>
  <c r="R169" i="32"/>
  <c r="AE169" i="32" s="1"/>
  <c r="AD168" i="32"/>
  <c r="Z168" i="32"/>
  <c r="V168" i="32"/>
  <c r="AE168" i="32" s="1"/>
  <c r="R168" i="32"/>
  <c r="AD167" i="32"/>
  <c r="Z167" i="32"/>
  <c r="V167" i="32"/>
  <c r="R167" i="32"/>
  <c r="AE167" i="32" s="1"/>
  <c r="AD166" i="32"/>
  <c r="Z166" i="32"/>
  <c r="V166" i="32"/>
  <c r="R166" i="32"/>
  <c r="AE166" i="32" s="1"/>
  <c r="AD165" i="32"/>
  <c r="AD175" i="32" s="1"/>
  <c r="Z165" i="32"/>
  <c r="Z175" i="32" s="1"/>
  <c r="V165" i="32"/>
  <c r="V175" i="32" s="1"/>
  <c r="R165" i="32"/>
  <c r="R175" i="32" s="1"/>
  <c r="AC163" i="32"/>
  <c r="AB163" i="32"/>
  <c r="AA163" i="32"/>
  <c r="Y163" i="32"/>
  <c r="X163" i="32"/>
  <c r="W163" i="32"/>
  <c r="U163" i="32"/>
  <c r="T163" i="32"/>
  <c r="S163" i="32"/>
  <c r="Q163" i="32"/>
  <c r="P163" i="32"/>
  <c r="O163" i="32"/>
  <c r="M163" i="32"/>
  <c r="L163" i="32"/>
  <c r="I163" i="32"/>
  <c r="H163" i="32"/>
  <c r="AE162" i="32"/>
  <c r="AD162" i="32"/>
  <c r="Z162" i="32"/>
  <c r="V162" i="32"/>
  <c r="R162" i="32"/>
  <c r="AE161" i="32"/>
  <c r="AF161" i="32" s="1"/>
  <c r="AD161" i="32"/>
  <c r="Z161" i="32"/>
  <c r="V161" i="32"/>
  <c r="R161" i="32"/>
  <c r="AD160" i="32"/>
  <c r="Z160" i="32"/>
  <c r="V160" i="32"/>
  <c r="R160" i="32"/>
  <c r="AE160" i="32" s="1"/>
  <c r="AD159" i="32"/>
  <c r="Z159" i="32"/>
  <c r="V159" i="32"/>
  <c r="AE159" i="32" s="1"/>
  <c r="R159" i="32"/>
  <c r="AD158" i="32"/>
  <c r="Z158" i="32"/>
  <c r="Z163" i="32" s="1"/>
  <c r="V158" i="32"/>
  <c r="R158" i="32"/>
  <c r="AE158" i="32" s="1"/>
  <c r="AD157" i="32"/>
  <c r="Z157" i="32"/>
  <c r="V157" i="32"/>
  <c r="R157" i="32"/>
  <c r="AE157" i="32" s="1"/>
  <c r="AD156" i="32"/>
  <c r="AE156" i="32" s="1"/>
  <c r="Z156" i="32"/>
  <c r="V156" i="32"/>
  <c r="R156" i="32"/>
  <c r="AD155" i="32"/>
  <c r="Z155" i="32"/>
  <c r="AE155" i="32" s="1"/>
  <c r="V155" i="32"/>
  <c r="R155" i="32"/>
  <c r="AF154" i="32"/>
  <c r="AE154" i="32"/>
  <c r="AD154" i="32"/>
  <c r="AD163" i="32" s="1"/>
  <c r="Z154" i="32"/>
  <c r="V154" i="32"/>
  <c r="R154" i="32"/>
  <c r="AD153" i="32"/>
  <c r="Z153" i="32"/>
  <c r="V153" i="32"/>
  <c r="V163" i="32" s="1"/>
  <c r="R153" i="32"/>
  <c r="R163" i="32" s="1"/>
  <c r="AC151" i="32"/>
  <c r="AB151" i="32"/>
  <c r="AA151" i="32"/>
  <c r="Y151" i="32"/>
  <c r="X151" i="32"/>
  <c r="W151" i="32"/>
  <c r="W200" i="32" s="1"/>
  <c r="V151" i="32"/>
  <c r="U151" i="32"/>
  <c r="T151" i="32"/>
  <c r="S151" i="32"/>
  <c r="Q151" i="32"/>
  <c r="P151" i="32"/>
  <c r="O151" i="32"/>
  <c r="M151" i="32"/>
  <c r="L151" i="32"/>
  <c r="I151" i="32"/>
  <c r="H151" i="32"/>
  <c r="AF150" i="32" s="1"/>
  <c r="AE150" i="32"/>
  <c r="AD150" i="32"/>
  <c r="Z150" i="32"/>
  <c r="V150" i="32"/>
  <c r="R150" i="32"/>
  <c r="AD149" i="32"/>
  <c r="Z149" i="32"/>
  <c r="V149" i="32"/>
  <c r="R149" i="32"/>
  <c r="AE149" i="32" s="1"/>
  <c r="AD148" i="32"/>
  <c r="Z148" i="32"/>
  <c r="V148" i="32"/>
  <c r="AE148" i="32" s="1"/>
  <c r="R148" i="32"/>
  <c r="AD147" i="32"/>
  <c r="AE147" i="32" s="1"/>
  <c r="Z147" i="32"/>
  <c r="V147" i="32"/>
  <c r="R147" i="32"/>
  <c r="AD146" i="32"/>
  <c r="Z146" i="32"/>
  <c r="V146" i="32"/>
  <c r="AE146" i="32" s="1"/>
  <c r="R146" i="32"/>
  <c r="AF145" i="32"/>
  <c r="AE145" i="32"/>
  <c r="AD145" i="32"/>
  <c r="Z145" i="32"/>
  <c r="V145" i="32"/>
  <c r="R145" i="32"/>
  <c r="AD144" i="32"/>
  <c r="Z144" i="32"/>
  <c r="V144" i="32"/>
  <c r="R144" i="32"/>
  <c r="AE144" i="32" s="1"/>
  <c r="AE143" i="32"/>
  <c r="AD143" i="32"/>
  <c r="Z143" i="32"/>
  <c r="V143" i="32"/>
  <c r="R143" i="32"/>
  <c r="AD142" i="32"/>
  <c r="Z142" i="32"/>
  <c r="V142" i="32"/>
  <c r="R142" i="32"/>
  <c r="AE142" i="32" s="1"/>
  <c r="AE141" i="32"/>
  <c r="AE151" i="32" s="1"/>
  <c r="AD141" i="32"/>
  <c r="AD151" i="32" s="1"/>
  <c r="Z141" i="32"/>
  <c r="Z151" i="32" s="1"/>
  <c r="V141" i="32"/>
  <c r="R141" i="32"/>
  <c r="R151" i="32" s="1"/>
  <c r="AC139" i="32"/>
  <c r="AB139" i="32"/>
  <c r="AA139" i="32"/>
  <c r="Y139" i="32"/>
  <c r="X139" i="32"/>
  <c r="W139" i="32"/>
  <c r="U139" i="32"/>
  <c r="T139" i="32"/>
  <c r="S139" i="32"/>
  <c r="Q139" i="32"/>
  <c r="P139" i="32"/>
  <c r="O139" i="32"/>
  <c r="M139" i="32"/>
  <c r="L139" i="32"/>
  <c r="H139" i="32"/>
  <c r="AD138" i="32"/>
  <c r="Z138" i="32"/>
  <c r="V138" i="32"/>
  <c r="R138" i="32"/>
  <c r="AE138" i="32" s="1"/>
  <c r="AE137" i="32"/>
  <c r="AD137" i="32"/>
  <c r="Z137" i="32"/>
  <c r="V137" i="32"/>
  <c r="R137" i="32"/>
  <c r="AE136" i="32"/>
  <c r="AD136" i="32"/>
  <c r="Z136" i="32"/>
  <c r="V136" i="32"/>
  <c r="R136" i="32"/>
  <c r="AD135" i="32"/>
  <c r="Z135" i="32"/>
  <c r="V135" i="32"/>
  <c r="R135" i="32"/>
  <c r="AE135" i="32" s="1"/>
  <c r="AF134" i="32"/>
  <c r="AE134" i="32"/>
  <c r="AD134" i="32"/>
  <c r="Z134" i="32"/>
  <c r="V134" i="32"/>
  <c r="R134" i="32"/>
  <c r="AD133" i="32"/>
  <c r="Z133" i="32"/>
  <c r="V133" i="32"/>
  <c r="R133" i="32"/>
  <c r="AE133" i="32" s="1"/>
  <c r="AD132" i="32"/>
  <c r="Z132" i="32"/>
  <c r="V132" i="32"/>
  <c r="AE132" i="32" s="1"/>
  <c r="R132" i="32"/>
  <c r="AD131" i="32"/>
  <c r="AE131" i="32" s="1"/>
  <c r="Z131" i="32"/>
  <c r="V131" i="32"/>
  <c r="R131" i="32"/>
  <c r="AD130" i="32"/>
  <c r="AE130" i="32" s="1"/>
  <c r="Z130" i="32"/>
  <c r="V130" i="32"/>
  <c r="R130" i="32"/>
  <c r="AF129" i="32"/>
  <c r="AE129" i="32"/>
  <c r="AD129" i="32"/>
  <c r="AD139" i="32" s="1"/>
  <c r="Z129" i="32"/>
  <c r="Z139" i="32" s="1"/>
  <c r="V129" i="32"/>
  <c r="V139" i="32" s="1"/>
  <c r="R129" i="32"/>
  <c r="R139" i="32" s="1"/>
  <c r="AC127" i="32"/>
  <c r="AB127" i="32"/>
  <c r="AA127" i="32"/>
  <c r="Y127" i="32"/>
  <c r="X127" i="32"/>
  <c r="W127" i="32"/>
  <c r="U127" i="32"/>
  <c r="T127" i="32"/>
  <c r="S127" i="32"/>
  <c r="Q127" i="32"/>
  <c r="P127" i="32"/>
  <c r="O127" i="32"/>
  <c r="M127" i="32"/>
  <c r="L127" i="32"/>
  <c r="I127" i="32"/>
  <c r="H127" i="32"/>
  <c r="AD126" i="32"/>
  <c r="Z126" i="32"/>
  <c r="V126" i="32"/>
  <c r="R126" i="32"/>
  <c r="AE126" i="32" s="1"/>
  <c r="AF125" i="32"/>
  <c r="AE125" i="32"/>
  <c r="AD125" i="32"/>
  <c r="Z125" i="32"/>
  <c r="V125" i="32"/>
  <c r="R125" i="32"/>
  <c r="AD124" i="32"/>
  <c r="Z124" i="32"/>
  <c r="V124" i="32"/>
  <c r="R124" i="32"/>
  <c r="AE124" i="32" s="1"/>
  <c r="AD123" i="32"/>
  <c r="Z123" i="32"/>
  <c r="V123" i="32"/>
  <c r="AE123" i="32" s="1"/>
  <c r="R123" i="32"/>
  <c r="AD122" i="32"/>
  <c r="AE122" i="32" s="1"/>
  <c r="Z122" i="32"/>
  <c r="V122" i="32"/>
  <c r="R122" i="32"/>
  <c r="AD121" i="32"/>
  <c r="Z121" i="32"/>
  <c r="V121" i="32"/>
  <c r="AE121" i="32" s="1"/>
  <c r="R121" i="32"/>
  <c r="AF120" i="32"/>
  <c r="AE120" i="32"/>
  <c r="AD120" i="32"/>
  <c r="Z120" i="32"/>
  <c r="V120" i="32"/>
  <c r="R120" i="32"/>
  <c r="AD119" i="32"/>
  <c r="Z119" i="32"/>
  <c r="V119" i="32"/>
  <c r="R119" i="32"/>
  <c r="AE119" i="32" s="1"/>
  <c r="AD118" i="32"/>
  <c r="Z118" i="32"/>
  <c r="AE118" i="32" s="1"/>
  <c r="V118" i="32"/>
  <c r="R118" i="32"/>
  <c r="AD117" i="32"/>
  <c r="AD127" i="32" s="1"/>
  <c r="Z117" i="32"/>
  <c r="Z127" i="32" s="1"/>
  <c r="V117" i="32"/>
  <c r="V127" i="32" s="1"/>
  <c r="R117" i="32"/>
  <c r="R127" i="32" s="1"/>
  <c r="AC115" i="32"/>
  <c r="AB115" i="32"/>
  <c r="AA115" i="32"/>
  <c r="Y115" i="32"/>
  <c r="X115" i="32"/>
  <c r="W115" i="32"/>
  <c r="U115" i="32"/>
  <c r="T115" i="32"/>
  <c r="S115" i="32"/>
  <c r="Q115" i="32"/>
  <c r="P115" i="32"/>
  <c r="O115" i="32"/>
  <c r="M115" i="32"/>
  <c r="L115" i="32"/>
  <c r="I115" i="32"/>
  <c r="H115" i="32"/>
  <c r="AE114" i="32"/>
  <c r="AD114" i="32"/>
  <c r="Z114" i="32"/>
  <c r="V114" i="32"/>
  <c r="R114" i="32"/>
  <c r="AD113" i="32"/>
  <c r="AE113" i="32" s="1"/>
  <c r="Z113" i="32"/>
  <c r="V113" i="32"/>
  <c r="R113" i="32"/>
  <c r="AD112" i="32"/>
  <c r="Z112" i="32"/>
  <c r="V112" i="32"/>
  <c r="R112" i="32"/>
  <c r="AE112" i="32" s="1"/>
  <c r="AF111" i="32"/>
  <c r="AE111" i="32"/>
  <c r="AD111" i="32"/>
  <c r="Z111" i="32"/>
  <c r="V111" i="32"/>
  <c r="R111" i="32"/>
  <c r="AD110" i="32"/>
  <c r="Z110" i="32"/>
  <c r="V110" i="32"/>
  <c r="R110" i="32"/>
  <c r="AE110" i="32" s="1"/>
  <c r="AD109" i="32"/>
  <c r="Z109" i="32"/>
  <c r="V109" i="32"/>
  <c r="R109" i="32"/>
  <c r="AE109" i="32" s="1"/>
  <c r="AD108" i="32"/>
  <c r="Z108" i="32"/>
  <c r="V108" i="32"/>
  <c r="R108" i="32"/>
  <c r="AE108" i="32" s="1"/>
  <c r="AD107" i="32"/>
  <c r="AE107" i="32" s="1"/>
  <c r="Z107" i="32"/>
  <c r="V107" i="32"/>
  <c r="R107" i="32"/>
  <c r="AE106" i="32"/>
  <c r="AF106" i="32" s="1"/>
  <c r="AD106" i="32"/>
  <c r="Z106" i="32"/>
  <c r="V106" i="32"/>
  <c r="R106" i="32"/>
  <c r="AD105" i="32"/>
  <c r="AD115" i="32" s="1"/>
  <c r="Z105" i="32"/>
  <c r="Z115" i="32" s="1"/>
  <c r="V105" i="32"/>
  <c r="V115" i="32" s="1"/>
  <c r="R105" i="32"/>
  <c r="R115" i="32" s="1"/>
  <c r="AC103" i="32"/>
  <c r="AB103" i="32"/>
  <c r="AA103" i="32"/>
  <c r="Y103" i="32"/>
  <c r="X103" i="32"/>
  <c r="W103" i="32"/>
  <c r="U103" i="32"/>
  <c r="T103" i="32"/>
  <c r="S103" i="32"/>
  <c r="Q103" i="32"/>
  <c r="P103" i="32"/>
  <c r="O103" i="32"/>
  <c r="M103" i="32"/>
  <c r="L103" i="32"/>
  <c r="I103" i="32"/>
  <c r="H103" i="32"/>
  <c r="AF102" i="32"/>
  <c r="AE102" i="32"/>
  <c r="AD102" i="32"/>
  <c r="Z102" i="32"/>
  <c r="V102" i="32"/>
  <c r="R102" i="32"/>
  <c r="AD101" i="32"/>
  <c r="Z101" i="32"/>
  <c r="V101" i="32"/>
  <c r="R101" i="32"/>
  <c r="AE101" i="32" s="1"/>
  <c r="AD100" i="32"/>
  <c r="Z100" i="32"/>
  <c r="V100" i="32"/>
  <c r="R100" i="32"/>
  <c r="AE100" i="32" s="1"/>
  <c r="AD99" i="32"/>
  <c r="Z99" i="32"/>
  <c r="V99" i="32"/>
  <c r="R99" i="32"/>
  <c r="AE99" i="32" s="1"/>
  <c r="AD98" i="32"/>
  <c r="Z98" i="32"/>
  <c r="V98" i="32"/>
  <c r="AE98" i="32" s="1"/>
  <c r="R98" i="32"/>
  <c r="AE97" i="32"/>
  <c r="AD97" i="32"/>
  <c r="Z97" i="32"/>
  <c r="V97" i="32"/>
  <c r="R97" i="32"/>
  <c r="AD96" i="32"/>
  <c r="Z96" i="32"/>
  <c r="V96" i="32"/>
  <c r="R96" i="32"/>
  <c r="AE96" i="32" s="1"/>
  <c r="AD95" i="32"/>
  <c r="Z95" i="32"/>
  <c r="V95" i="32"/>
  <c r="R95" i="32"/>
  <c r="AE95" i="32" s="1"/>
  <c r="AD94" i="32"/>
  <c r="Z94" i="32"/>
  <c r="V94" i="32"/>
  <c r="V103" i="32" s="1"/>
  <c r="R94" i="32"/>
  <c r="AE94" i="32" s="1"/>
  <c r="AE93" i="32"/>
  <c r="AD93" i="32"/>
  <c r="AD103" i="32" s="1"/>
  <c r="Z93" i="32"/>
  <c r="Z103" i="32" s="1"/>
  <c r="V93" i="32"/>
  <c r="R93" i="32"/>
  <c r="R103" i="32" s="1"/>
  <c r="AC91" i="32"/>
  <c r="AB91" i="32"/>
  <c r="AA91" i="32"/>
  <c r="Y91" i="32"/>
  <c r="X91" i="32"/>
  <c r="W91" i="32"/>
  <c r="U91" i="32"/>
  <c r="T91" i="32"/>
  <c r="S91" i="32"/>
  <c r="R91" i="32"/>
  <c r="Q91" i="32"/>
  <c r="P91" i="32"/>
  <c r="O91" i="32"/>
  <c r="M91" i="32"/>
  <c r="L91" i="32"/>
  <c r="I91" i="32"/>
  <c r="H91" i="32"/>
  <c r="AD90" i="32"/>
  <c r="Z90" i="32"/>
  <c r="V90" i="32"/>
  <c r="R90" i="32"/>
  <c r="AE90" i="32" s="1"/>
  <c r="AD89" i="32"/>
  <c r="Z89" i="32"/>
  <c r="AE89" i="32" s="1"/>
  <c r="V89" i="32"/>
  <c r="R89" i="32"/>
  <c r="AE88" i="32"/>
  <c r="AF88" i="32" s="1"/>
  <c r="AD88" i="32"/>
  <c r="Z88" i="32"/>
  <c r="V88" i="32"/>
  <c r="R88" i="32"/>
  <c r="AD87" i="32"/>
  <c r="Z87" i="32"/>
  <c r="V87" i="32"/>
  <c r="R87" i="32"/>
  <c r="AE87" i="32" s="1"/>
  <c r="AD86" i="32"/>
  <c r="Z86" i="32"/>
  <c r="V86" i="32"/>
  <c r="R86" i="32"/>
  <c r="AE86" i="32" s="1"/>
  <c r="AD85" i="32"/>
  <c r="Z85" i="32"/>
  <c r="V85" i="32"/>
  <c r="R85" i="32"/>
  <c r="AE85" i="32" s="1"/>
  <c r="AE84" i="32"/>
  <c r="AD84" i="32"/>
  <c r="Z84" i="32"/>
  <c r="V84" i="32"/>
  <c r="R84" i="32"/>
  <c r="AD83" i="32"/>
  <c r="AD91" i="32" s="1"/>
  <c r="Z83" i="32"/>
  <c r="V83" i="32"/>
  <c r="R83" i="32"/>
  <c r="AE82" i="32"/>
  <c r="AD82" i="32"/>
  <c r="Z82" i="32"/>
  <c r="V82" i="32"/>
  <c r="R82" i="32"/>
  <c r="AF81" i="32"/>
  <c r="AE81" i="32"/>
  <c r="AD81" i="32"/>
  <c r="Z81" i="32"/>
  <c r="Z91" i="32" s="1"/>
  <c r="V81" i="32"/>
  <c r="V91" i="32" s="1"/>
  <c r="R81" i="32"/>
  <c r="AC79" i="32"/>
  <c r="AB79" i="32"/>
  <c r="AA79" i="32"/>
  <c r="Y79" i="32"/>
  <c r="X79" i="32"/>
  <c r="W79" i="32"/>
  <c r="U79" i="32"/>
  <c r="T79" i="32"/>
  <c r="S79" i="32"/>
  <c r="Q79" i="32"/>
  <c r="P79" i="32"/>
  <c r="O79" i="32"/>
  <c r="M79" i="32"/>
  <c r="L79" i="32"/>
  <c r="I79" i="32"/>
  <c r="H79" i="32"/>
  <c r="AD78" i="32"/>
  <c r="Z78" i="32"/>
  <c r="V78" i="32"/>
  <c r="R78" i="32"/>
  <c r="AE78" i="32" s="1"/>
  <c r="AD77" i="32"/>
  <c r="Z77" i="32"/>
  <c r="V77" i="32"/>
  <c r="R77" i="32"/>
  <c r="AE77" i="32" s="1"/>
  <c r="AD76" i="32"/>
  <c r="Z76" i="32"/>
  <c r="V76" i="32"/>
  <c r="R76" i="32"/>
  <c r="AE76" i="32" s="1"/>
  <c r="AD75" i="32"/>
  <c r="Z75" i="32"/>
  <c r="V75" i="32"/>
  <c r="AE75" i="32" s="1"/>
  <c r="R75" i="32"/>
  <c r="AD74" i="32"/>
  <c r="AE74" i="32" s="1"/>
  <c r="Z74" i="32"/>
  <c r="V74" i="32"/>
  <c r="R74" i="32"/>
  <c r="AE73" i="32"/>
  <c r="AD73" i="32"/>
  <c r="Z73" i="32"/>
  <c r="V73" i="32"/>
  <c r="R73" i="32"/>
  <c r="AD72" i="32"/>
  <c r="Z72" i="32"/>
  <c r="V72" i="32"/>
  <c r="AE72" i="32" s="1"/>
  <c r="R72" i="32"/>
  <c r="AD71" i="32"/>
  <c r="Z71" i="32"/>
  <c r="V71" i="32"/>
  <c r="R71" i="32"/>
  <c r="AE71" i="32" s="1"/>
  <c r="AD70" i="32"/>
  <c r="Z70" i="32"/>
  <c r="V70" i="32"/>
  <c r="R70" i="32"/>
  <c r="AE70" i="32" s="1"/>
  <c r="AD69" i="32"/>
  <c r="AD79" i="32" s="1"/>
  <c r="Z69" i="32"/>
  <c r="Z79" i="32" s="1"/>
  <c r="V69" i="32"/>
  <c r="V79" i="32" s="1"/>
  <c r="R69" i="32"/>
  <c r="R79" i="32" s="1"/>
  <c r="AC67" i="32"/>
  <c r="AB67" i="32"/>
  <c r="AA67" i="32"/>
  <c r="Y67" i="32"/>
  <c r="X67" i="32"/>
  <c r="W67" i="32"/>
  <c r="U67" i="32"/>
  <c r="T67" i="32"/>
  <c r="S67" i="32"/>
  <c r="Q67" i="32"/>
  <c r="P67" i="32"/>
  <c r="O67" i="32"/>
  <c r="M67" i="32"/>
  <c r="L67" i="32"/>
  <c r="I67" i="32"/>
  <c r="H67" i="32"/>
  <c r="AD66" i="32"/>
  <c r="Z66" i="32"/>
  <c r="V66" i="32"/>
  <c r="R66" i="32"/>
  <c r="AE66" i="32" s="1"/>
  <c r="AD65" i="32"/>
  <c r="AE65" i="32" s="1"/>
  <c r="Z65" i="32"/>
  <c r="V65" i="32"/>
  <c r="R65" i="32"/>
  <c r="AE64" i="32"/>
  <c r="AD64" i="32"/>
  <c r="Z64" i="32"/>
  <c r="V64" i="32"/>
  <c r="R64" i="32"/>
  <c r="AD63" i="32"/>
  <c r="Z63" i="32"/>
  <c r="V63" i="32"/>
  <c r="AE63" i="32" s="1"/>
  <c r="R63" i="32"/>
  <c r="AD62" i="32"/>
  <c r="Z62" i="32"/>
  <c r="V62" i="32"/>
  <c r="R62" i="32"/>
  <c r="AE62" i="32" s="1"/>
  <c r="AD61" i="32"/>
  <c r="Z61" i="32"/>
  <c r="V61" i="32"/>
  <c r="R61" i="32"/>
  <c r="AE61" i="32" s="1"/>
  <c r="AD60" i="32"/>
  <c r="Z60" i="32"/>
  <c r="V60" i="32"/>
  <c r="R60" i="32"/>
  <c r="AE60" i="32" s="1"/>
  <c r="AD59" i="32"/>
  <c r="Z59" i="32"/>
  <c r="V59" i="32"/>
  <c r="AE59" i="32" s="1"/>
  <c r="R59" i="32"/>
  <c r="AE58" i="32"/>
  <c r="AD58" i="32"/>
  <c r="Z58" i="32"/>
  <c r="V58" i="32"/>
  <c r="R58" i="32"/>
  <c r="AD57" i="32"/>
  <c r="AD67" i="32" s="1"/>
  <c r="Z57" i="32"/>
  <c r="Z67" i="32" s="1"/>
  <c r="V57" i="32"/>
  <c r="V67" i="32" s="1"/>
  <c r="R57" i="32"/>
  <c r="R67" i="32" s="1"/>
  <c r="AC55" i="32"/>
  <c r="AB55" i="32"/>
  <c r="AA55" i="32"/>
  <c r="Y55" i="32"/>
  <c r="X55" i="32"/>
  <c r="W55" i="32"/>
  <c r="U55" i="32"/>
  <c r="T55" i="32"/>
  <c r="S55" i="32"/>
  <c r="Q55" i="32"/>
  <c r="P55" i="32"/>
  <c r="O55" i="32"/>
  <c r="M55" i="32"/>
  <c r="L55" i="32"/>
  <c r="I55" i="32"/>
  <c r="H55" i="32"/>
  <c r="AD54" i="32"/>
  <c r="Z54" i="32"/>
  <c r="V54" i="32"/>
  <c r="R54" i="32"/>
  <c r="AE54" i="32" s="1"/>
  <c r="AD53" i="32"/>
  <c r="Z53" i="32"/>
  <c r="V53" i="32"/>
  <c r="R53" i="32"/>
  <c r="AE53" i="32" s="1"/>
  <c r="AD52" i="32"/>
  <c r="Z52" i="32"/>
  <c r="V52" i="32"/>
  <c r="R52" i="32"/>
  <c r="AE52" i="32" s="1"/>
  <c r="AD51" i="32"/>
  <c r="Z51" i="32"/>
  <c r="V51" i="32"/>
  <c r="R51" i="32"/>
  <c r="AE51" i="32" s="1"/>
  <c r="AD50" i="32"/>
  <c r="Z50" i="32"/>
  <c r="V50" i="32"/>
  <c r="AE50" i="32" s="1"/>
  <c r="R50" i="32"/>
  <c r="AE49" i="32"/>
  <c r="AF49" i="32" s="1"/>
  <c r="AD49" i="32"/>
  <c r="Z49" i="32"/>
  <c r="V49" i="32"/>
  <c r="R49" i="32"/>
  <c r="AD48" i="32"/>
  <c r="Z48" i="32"/>
  <c r="V48" i="32"/>
  <c r="R48" i="32"/>
  <c r="AE48" i="32" s="1"/>
  <c r="AE47" i="32"/>
  <c r="AF47" i="32" s="1"/>
  <c r="AD47" i="32"/>
  <c r="Z47" i="32"/>
  <c r="V47" i="32"/>
  <c r="R47" i="32"/>
  <c r="AD46" i="32"/>
  <c r="Z46" i="32"/>
  <c r="V46" i="32"/>
  <c r="V55" i="32" s="1"/>
  <c r="R46" i="32"/>
  <c r="AE46" i="32" s="1"/>
  <c r="AD45" i="32"/>
  <c r="AD55" i="32" s="1"/>
  <c r="Z45" i="32"/>
  <c r="Z55" i="32" s="1"/>
  <c r="V45" i="32"/>
  <c r="R45" i="32"/>
  <c r="R55" i="32" s="1"/>
  <c r="AC43" i="32"/>
  <c r="AB43" i="32"/>
  <c r="AA43" i="32"/>
  <c r="Y43" i="32"/>
  <c r="X43" i="32"/>
  <c r="W43" i="32"/>
  <c r="U43" i="32"/>
  <c r="T43" i="32"/>
  <c r="S43" i="32"/>
  <c r="R43" i="32"/>
  <c r="Q43" i="32"/>
  <c r="P43" i="32"/>
  <c r="O43" i="32"/>
  <c r="M43" i="32"/>
  <c r="L43" i="32"/>
  <c r="I43" i="32"/>
  <c r="H43" i="32"/>
  <c r="AD42" i="32"/>
  <c r="Z42" i="32"/>
  <c r="V42" i="32"/>
  <c r="R42" i="32"/>
  <c r="AE42" i="32" s="1"/>
  <c r="AD41" i="32"/>
  <c r="Z41" i="32"/>
  <c r="V41" i="32"/>
  <c r="AE41" i="32" s="1"/>
  <c r="R41" i="32"/>
  <c r="AE40" i="32"/>
  <c r="AF40" i="32" s="1"/>
  <c r="AD40" i="32"/>
  <c r="Z40" i="32"/>
  <c r="V40" i="32"/>
  <c r="R40" i="32"/>
  <c r="AD39" i="32"/>
  <c r="Z39" i="32"/>
  <c r="V39" i="32"/>
  <c r="R39" i="32"/>
  <c r="AE39" i="32" s="1"/>
  <c r="AE38" i="32"/>
  <c r="AF38" i="32" s="1"/>
  <c r="AD38" i="32"/>
  <c r="Z38" i="32"/>
  <c r="V38" i="32"/>
  <c r="R38" i="32"/>
  <c r="AD37" i="32"/>
  <c r="Z37" i="32"/>
  <c r="V37" i="32"/>
  <c r="AE37" i="32" s="1"/>
  <c r="R37" i="32"/>
  <c r="AD36" i="32"/>
  <c r="Z36" i="32"/>
  <c r="V36" i="32"/>
  <c r="AE36" i="32" s="1"/>
  <c r="R36" i="32"/>
  <c r="AD35" i="32"/>
  <c r="AE35" i="32" s="1"/>
  <c r="Z35" i="32"/>
  <c r="V35" i="32"/>
  <c r="R35" i="32"/>
  <c r="AD34" i="32"/>
  <c r="Z34" i="32"/>
  <c r="V34" i="32"/>
  <c r="AE34" i="32" s="1"/>
  <c r="R34" i="32"/>
  <c r="AD33" i="32"/>
  <c r="Z33" i="32"/>
  <c r="Z43" i="32" s="1"/>
  <c r="V33" i="32"/>
  <c r="AE33" i="32" s="1"/>
  <c r="R33" i="32"/>
  <c r="AC31" i="32"/>
  <c r="AB31" i="32"/>
  <c r="AA31" i="32"/>
  <c r="Y31" i="32"/>
  <c r="X31" i="32"/>
  <c r="W31" i="32"/>
  <c r="U31" i="32"/>
  <c r="T31" i="32"/>
  <c r="S31" i="32"/>
  <c r="Q31" i="32"/>
  <c r="P31" i="32"/>
  <c r="O31" i="32"/>
  <c r="M31" i="32"/>
  <c r="L31" i="32"/>
  <c r="I31" i="32"/>
  <c r="H31" i="32"/>
  <c r="AD30" i="32"/>
  <c r="Z30" i="32"/>
  <c r="V30" i="32"/>
  <c r="R30" i="32"/>
  <c r="AE30" i="32" s="1"/>
  <c r="AD29" i="32"/>
  <c r="Z29" i="32"/>
  <c r="V29" i="32"/>
  <c r="R29" i="32"/>
  <c r="AE29" i="32" s="1"/>
  <c r="AD28" i="32"/>
  <c r="Z28" i="32"/>
  <c r="V28" i="32"/>
  <c r="R28" i="32"/>
  <c r="AE28" i="32" s="1"/>
  <c r="AD27" i="32"/>
  <c r="Z27" i="32"/>
  <c r="V27" i="32"/>
  <c r="R27" i="32"/>
  <c r="AE27" i="32" s="1"/>
  <c r="AD26" i="32"/>
  <c r="AE26" i="32" s="1"/>
  <c r="Z26" i="32"/>
  <c r="V26" i="32"/>
  <c r="R26" i="32"/>
  <c r="AE25" i="32"/>
  <c r="AD25" i="32"/>
  <c r="Z25" i="32"/>
  <c r="V25" i="32"/>
  <c r="R25" i="32"/>
  <c r="AF24" i="32"/>
  <c r="AE24" i="32"/>
  <c r="AD24" i="32"/>
  <c r="Z24" i="32"/>
  <c r="V24" i="32"/>
  <c r="R24" i="32"/>
  <c r="AD23" i="32"/>
  <c r="Z23" i="32"/>
  <c r="V23" i="32"/>
  <c r="R23" i="32"/>
  <c r="AE23" i="32" s="1"/>
  <c r="AD22" i="32"/>
  <c r="Z22" i="32"/>
  <c r="V22" i="32"/>
  <c r="R22" i="32"/>
  <c r="AE22" i="32" s="1"/>
  <c r="AD21" i="32"/>
  <c r="AD31" i="32" s="1"/>
  <c r="Z21" i="32"/>
  <c r="Z31" i="32" s="1"/>
  <c r="V21" i="32"/>
  <c r="V31" i="32" s="1"/>
  <c r="R21" i="32"/>
  <c r="R31" i="32" s="1"/>
  <c r="AC19" i="32"/>
  <c r="AC200" i="32" s="1"/>
  <c r="AB19" i="32"/>
  <c r="AB200" i="32" s="1"/>
  <c r="AA19" i="32"/>
  <c r="AA200" i="32" s="1"/>
  <c r="Y19" i="32"/>
  <c r="Y200" i="32" s="1"/>
  <c r="X19" i="32"/>
  <c r="X200" i="32" s="1"/>
  <c r="W19" i="32"/>
  <c r="U19" i="32"/>
  <c r="U200" i="32" s="1"/>
  <c r="T19" i="32"/>
  <c r="T200" i="32" s="1"/>
  <c r="S19" i="32"/>
  <c r="S200" i="32" s="1"/>
  <c r="Q19" i="32"/>
  <c r="Q200" i="32" s="1"/>
  <c r="P19" i="32"/>
  <c r="P200" i="32" s="1"/>
  <c r="O19" i="32"/>
  <c r="O200" i="32" s="1"/>
  <c r="M19" i="32"/>
  <c r="M200" i="32" s="1"/>
  <c r="L19" i="32"/>
  <c r="L200" i="32" s="1"/>
  <c r="I19" i="32"/>
  <c r="I200" i="32" s="1"/>
  <c r="H19" i="32"/>
  <c r="AD18" i="32"/>
  <c r="Z18" i="32"/>
  <c r="V18" i="32"/>
  <c r="R18" i="32"/>
  <c r="AE18" i="32" s="1"/>
  <c r="AD17" i="32"/>
  <c r="AE17" i="32" s="1"/>
  <c r="Z17" i="32"/>
  <c r="V17" i="32"/>
  <c r="R17" i="32"/>
  <c r="AD16" i="32"/>
  <c r="Z16" i="32"/>
  <c r="V16" i="32"/>
  <c r="R16" i="32"/>
  <c r="AE16" i="32" s="1"/>
  <c r="AF15" i="32"/>
  <c r="AE15" i="32"/>
  <c r="AD15" i="32"/>
  <c r="Z15" i="32"/>
  <c r="V15" i="32"/>
  <c r="R15" i="32"/>
  <c r="AD14" i="32"/>
  <c r="Z14" i="32"/>
  <c r="V14" i="32"/>
  <c r="R14" i="32"/>
  <c r="AE14" i="32" s="1"/>
  <c r="AD13" i="32"/>
  <c r="Z13" i="32"/>
  <c r="V13" i="32"/>
  <c r="R13" i="32"/>
  <c r="AE13" i="32" s="1"/>
  <c r="AD12" i="32"/>
  <c r="Z12" i="32"/>
  <c r="V12" i="32"/>
  <c r="R12" i="32"/>
  <c r="AE12" i="32" s="1"/>
  <c r="AD11" i="32"/>
  <c r="Z11" i="32"/>
  <c r="V11" i="32"/>
  <c r="AE11" i="32" s="1"/>
  <c r="R11" i="32"/>
  <c r="AE10" i="32"/>
  <c r="AF10" i="32" s="1"/>
  <c r="AD10" i="32"/>
  <c r="Z10" i="32"/>
  <c r="V10" i="32"/>
  <c r="R10" i="32"/>
  <c r="AD9" i="32"/>
  <c r="AD19" i="32" s="1"/>
  <c r="Z9" i="32"/>
  <c r="Z19" i="32" s="1"/>
  <c r="V9" i="32"/>
  <c r="V19" i="32" s="1"/>
  <c r="R9" i="32"/>
  <c r="R19" i="32" s="1"/>
  <c r="A200" i="31"/>
  <c r="AC199" i="31"/>
  <c r="AB199" i="31"/>
  <c r="AA199" i="31"/>
  <c r="Y199" i="31"/>
  <c r="X199" i="31"/>
  <c r="W199" i="31"/>
  <c r="V199" i="31"/>
  <c r="U199" i="31"/>
  <c r="T199" i="31"/>
  <c r="S199" i="31"/>
  <c r="Q199" i="31"/>
  <c r="P199" i="31"/>
  <c r="O199" i="31"/>
  <c r="M199" i="31"/>
  <c r="L199" i="31"/>
  <c r="I199" i="31"/>
  <c r="H199" i="31"/>
  <c r="AE198" i="31"/>
  <c r="AF198" i="31" s="1"/>
  <c r="AD198" i="31"/>
  <c r="Z198" i="31"/>
  <c r="V198" i="31"/>
  <c r="R198" i="31"/>
  <c r="AD197" i="31"/>
  <c r="Z197" i="31"/>
  <c r="V197" i="31"/>
  <c r="AE197" i="31" s="1"/>
  <c r="R197" i="31"/>
  <c r="AD196" i="31"/>
  <c r="Z196" i="31"/>
  <c r="AE196" i="31" s="1"/>
  <c r="V196" i="31"/>
  <c r="R196" i="31"/>
  <c r="AD195" i="31"/>
  <c r="Z195" i="31"/>
  <c r="V195" i="31"/>
  <c r="R195" i="31"/>
  <c r="AE195" i="31" s="1"/>
  <c r="AE194" i="31"/>
  <c r="AD194" i="31"/>
  <c r="Z194" i="31"/>
  <c r="V194" i="31"/>
  <c r="R194" i="31"/>
  <c r="AF193" i="31"/>
  <c r="AE193" i="31"/>
  <c r="AD193" i="31"/>
  <c r="Z193" i="31"/>
  <c r="V193" i="31"/>
  <c r="R193" i="31"/>
  <c r="AD192" i="31"/>
  <c r="Z192" i="31"/>
  <c r="V192" i="31"/>
  <c r="R192" i="31"/>
  <c r="AE192" i="31" s="1"/>
  <c r="AD191" i="31"/>
  <c r="Z191" i="31"/>
  <c r="V191" i="31"/>
  <c r="AE191" i="31" s="1"/>
  <c r="R191" i="31"/>
  <c r="AD190" i="31"/>
  <c r="Z190" i="31"/>
  <c r="V190" i="31"/>
  <c r="R190" i="31"/>
  <c r="AE190" i="31" s="1"/>
  <c r="AD189" i="31"/>
  <c r="AD199" i="31" s="1"/>
  <c r="Z189" i="31"/>
  <c r="Z199" i="31" s="1"/>
  <c r="V189" i="31"/>
  <c r="R189" i="31"/>
  <c r="R199" i="31" s="1"/>
  <c r="AC187" i="31"/>
  <c r="AB187" i="31"/>
  <c r="AA187" i="31"/>
  <c r="Y187" i="31"/>
  <c r="X187" i="31"/>
  <c r="W187" i="31"/>
  <c r="U187" i="31"/>
  <c r="T187" i="31"/>
  <c r="S187" i="31"/>
  <c r="Q187" i="31"/>
  <c r="P187" i="31"/>
  <c r="O187" i="31"/>
  <c r="M187" i="31"/>
  <c r="L187" i="31"/>
  <c r="I187" i="31"/>
  <c r="H187" i="31"/>
  <c r="AD186" i="31"/>
  <c r="Z186" i="31"/>
  <c r="V186" i="31"/>
  <c r="R186" i="31"/>
  <c r="AE186" i="31" s="1"/>
  <c r="AE185" i="31"/>
  <c r="AD185" i="31"/>
  <c r="Z185" i="31"/>
  <c r="V185" i="31"/>
  <c r="R185" i="31"/>
  <c r="AF184" i="31"/>
  <c r="AE184" i="31"/>
  <c r="AD184" i="31"/>
  <c r="Z184" i="31"/>
  <c r="V184" i="31"/>
  <c r="R184" i="31"/>
  <c r="AD183" i="31"/>
  <c r="Z183" i="31"/>
  <c r="V183" i="31"/>
  <c r="R183" i="31"/>
  <c r="AE183" i="31" s="1"/>
  <c r="AD182" i="31"/>
  <c r="Z182" i="31"/>
  <c r="V182" i="31"/>
  <c r="AE182" i="31" s="1"/>
  <c r="R182" i="31"/>
  <c r="AD181" i="31"/>
  <c r="Z181" i="31"/>
  <c r="V181" i="31"/>
  <c r="R181" i="31"/>
  <c r="AE181" i="31" s="1"/>
  <c r="AE180" i="31"/>
  <c r="AD180" i="31"/>
  <c r="Z180" i="31"/>
  <c r="V180" i="31"/>
  <c r="R180" i="31"/>
  <c r="AE179" i="31"/>
  <c r="AD179" i="31"/>
  <c r="AD187" i="31" s="1"/>
  <c r="Z179" i="31"/>
  <c r="V179" i="31"/>
  <c r="R179" i="31"/>
  <c r="AD178" i="31"/>
  <c r="Z178" i="31"/>
  <c r="V178" i="31"/>
  <c r="R178" i="31"/>
  <c r="AE178" i="31" s="1"/>
  <c r="AD177" i="31"/>
  <c r="Z177" i="31"/>
  <c r="Z187" i="31" s="1"/>
  <c r="V177" i="31"/>
  <c r="V187" i="31" s="1"/>
  <c r="R177" i="31"/>
  <c r="R187" i="31" s="1"/>
  <c r="AC175" i="31"/>
  <c r="AB175" i="31"/>
  <c r="AA175" i="31"/>
  <c r="Y175" i="31"/>
  <c r="X175" i="31"/>
  <c r="W175" i="31"/>
  <c r="U175" i="31"/>
  <c r="T175" i="31"/>
  <c r="S175" i="31"/>
  <c r="Q175" i="31"/>
  <c r="P175" i="31"/>
  <c r="O175" i="31"/>
  <c r="M175" i="31"/>
  <c r="L175" i="31"/>
  <c r="I175" i="31"/>
  <c r="H175" i="31"/>
  <c r="AD174" i="31"/>
  <c r="Z174" i="31"/>
  <c r="V174" i="31"/>
  <c r="R174" i="31"/>
  <c r="AE174" i="31" s="1"/>
  <c r="AD173" i="31"/>
  <c r="Z173" i="31"/>
  <c r="V173" i="31"/>
  <c r="AE173" i="31" s="1"/>
  <c r="R173" i="31"/>
  <c r="AD172" i="31"/>
  <c r="Z172" i="31"/>
  <c r="V172" i="31"/>
  <c r="R172" i="31"/>
  <c r="AE172" i="31" s="1"/>
  <c r="AE171" i="31"/>
  <c r="AD171" i="31"/>
  <c r="Z171" i="31"/>
  <c r="V171" i="31"/>
  <c r="R171" i="31"/>
  <c r="AE170" i="31"/>
  <c r="AD170" i="31"/>
  <c r="Z170" i="31"/>
  <c r="V170" i="31"/>
  <c r="R170" i="31"/>
  <c r="AD169" i="31"/>
  <c r="Z169" i="31"/>
  <c r="V169" i="31"/>
  <c r="AE169" i="31" s="1"/>
  <c r="R169" i="31"/>
  <c r="AD168" i="31"/>
  <c r="Z168" i="31"/>
  <c r="V168" i="31"/>
  <c r="AE168" i="31" s="1"/>
  <c r="R168" i="31"/>
  <c r="AD167" i="31"/>
  <c r="Z167" i="31"/>
  <c r="V167" i="31"/>
  <c r="R167" i="31"/>
  <c r="AE167" i="31" s="1"/>
  <c r="AD166" i="31"/>
  <c r="Z166" i="31"/>
  <c r="AE166" i="31" s="1"/>
  <c r="V166" i="31"/>
  <c r="R166" i="31"/>
  <c r="AD165" i="31"/>
  <c r="AD175" i="31" s="1"/>
  <c r="Z165" i="31"/>
  <c r="Z175" i="31" s="1"/>
  <c r="V165" i="31"/>
  <c r="V175" i="31" s="1"/>
  <c r="R165" i="31"/>
  <c r="R175" i="31" s="1"/>
  <c r="AC163" i="31"/>
  <c r="AB163" i="31"/>
  <c r="AA163" i="31"/>
  <c r="Y163" i="31"/>
  <c r="X163" i="31"/>
  <c r="W163" i="31"/>
  <c r="U163" i="31"/>
  <c r="T163" i="31"/>
  <c r="S163" i="31"/>
  <c r="Q163" i="31"/>
  <c r="P163" i="31"/>
  <c r="O163" i="31"/>
  <c r="M163" i="31"/>
  <c r="L163" i="31"/>
  <c r="I163" i="31"/>
  <c r="H163" i="31"/>
  <c r="AE162" i="31"/>
  <c r="AD162" i="31"/>
  <c r="Z162" i="31"/>
  <c r="V162" i="31"/>
  <c r="R162" i="31"/>
  <c r="AE161" i="31"/>
  <c r="AD161" i="31"/>
  <c r="Z161" i="31"/>
  <c r="V161" i="31"/>
  <c r="R161" i="31"/>
  <c r="AD160" i="31"/>
  <c r="Z160" i="31"/>
  <c r="V160" i="31"/>
  <c r="R160" i="31"/>
  <c r="AE160" i="31" s="1"/>
  <c r="AD159" i="31"/>
  <c r="Z159" i="31"/>
  <c r="V159" i="31"/>
  <c r="AE159" i="31" s="1"/>
  <c r="R159" i="31"/>
  <c r="AD158" i="31"/>
  <c r="Z158" i="31"/>
  <c r="V158" i="31"/>
  <c r="AE158" i="31" s="1"/>
  <c r="R158" i="31"/>
  <c r="AD157" i="31"/>
  <c r="AE157" i="31" s="1"/>
  <c r="Z157" i="31"/>
  <c r="V157" i="31"/>
  <c r="R157" i="31"/>
  <c r="AD156" i="31"/>
  <c r="Z156" i="31"/>
  <c r="V156" i="31"/>
  <c r="R156" i="31"/>
  <c r="AE156" i="31" s="1"/>
  <c r="AD155" i="31"/>
  <c r="Z155" i="31"/>
  <c r="V155" i="31"/>
  <c r="AE155" i="31" s="1"/>
  <c r="R155" i="31"/>
  <c r="AD154" i="31"/>
  <c r="Z154" i="31"/>
  <c r="V154" i="31"/>
  <c r="V163" i="31" s="1"/>
  <c r="R154" i="31"/>
  <c r="AE154" i="31" s="1"/>
  <c r="AD153" i="31"/>
  <c r="AD163" i="31" s="1"/>
  <c r="Z153" i="31"/>
  <c r="Z163" i="31" s="1"/>
  <c r="V153" i="31"/>
  <c r="R153" i="31"/>
  <c r="R163" i="31" s="1"/>
  <c r="AC151" i="31"/>
  <c r="AB151" i="31"/>
  <c r="AA151" i="31"/>
  <c r="Y151" i="31"/>
  <c r="X151" i="31"/>
  <c r="W151" i="31"/>
  <c r="U151" i="31"/>
  <c r="T151" i="31"/>
  <c r="S151" i="31"/>
  <c r="Q151" i="31"/>
  <c r="P151" i="31"/>
  <c r="O151" i="31"/>
  <c r="M151" i="31"/>
  <c r="L151" i="31"/>
  <c r="I151" i="31"/>
  <c r="H151" i="31"/>
  <c r="AD150" i="31"/>
  <c r="Z150" i="31"/>
  <c r="V150" i="31"/>
  <c r="AE150" i="31" s="1"/>
  <c r="R150" i="31"/>
  <c r="AD149" i="31"/>
  <c r="Z149" i="31"/>
  <c r="V149" i="31"/>
  <c r="V151" i="31" s="1"/>
  <c r="R149" i="31"/>
  <c r="AD148" i="31"/>
  <c r="AE148" i="31" s="1"/>
  <c r="Z148" i="31"/>
  <c r="V148" i="31"/>
  <c r="R148" i="31"/>
  <c r="AD147" i="31"/>
  <c r="Z147" i="31"/>
  <c r="V147" i="31"/>
  <c r="R147" i="31"/>
  <c r="AE147" i="31" s="1"/>
  <c r="AD146" i="31"/>
  <c r="Z146" i="31"/>
  <c r="V146" i="31"/>
  <c r="AE146" i="31" s="1"/>
  <c r="R146" i="31"/>
  <c r="AD145" i="31"/>
  <c r="Z145" i="31"/>
  <c r="V145" i="31"/>
  <c r="R145" i="31"/>
  <c r="AE145" i="31" s="1"/>
  <c r="AD144" i="31"/>
  <c r="Z144" i="31"/>
  <c r="V144" i="31"/>
  <c r="R144" i="31"/>
  <c r="AE144" i="31" s="1"/>
  <c r="AD143" i="31"/>
  <c r="Z143" i="31"/>
  <c r="V143" i="31"/>
  <c r="AE143" i="31" s="1"/>
  <c r="R143" i="31"/>
  <c r="AD142" i="31"/>
  <c r="Z142" i="31"/>
  <c r="V142" i="31"/>
  <c r="R142" i="31"/>
  <c r="AE142" i="31" s="1"/>
  <c r="AE141" i="31"/>
  <c r="AD141" i="31"/>
  <c r="AD151" i="31" s="1"/>
  <c r="Z141" i="31"/>
  <c r="Z151" i="31" s="1"/>
  <c r="V141" i="31"/>
  <c r="R141" i="31"/>
  <c r="R151" i="31" s="1"/>
  <c r="AC139" i="31"/>
  <c r="AB139" i="31"/>
  <c r="AA139" i="31"/>
  <c r="Y139" i="31"/>
  <c r="X139" i="31"/>
  <c r="W139" i="31"/>
  <c r="U139" i="31"/>
  <c r="T139" i="31"/>
  <c r="S139" i="31"/>
  <c r="Q139" i="31"/>
  <c r="P139" i="31"/>
  <c r="O139" i="31"/>
  <c r="M139" i="31"/>
  <c r="L139" i="31"/>
  <c r="H139" i="31"/>
  <c r="AD138" i="31"/>
  <c r="Z138" i="31"/>
  <c r="V138" i="31"/>
  <c r="R138" i="31"/>
  <c r="AE138" i="31" s="1"/>
  <c r="AE137" i="31"/>
  <c r="AD137" i="31"/>
  <c r="Z137" i="31"/>
  <c r="V137" i="31"/>
  <c r="R137" i="31"/>
  <c r="AE136" i="31"/>
  <c r="AD136" i="31"/>
  <c r="Z136" i="31"/>
  <c r="V136" i="31"/>
  <c r="R136" i="31"/>
  <c r="AD135" i="31"/>
  <c r="Z135" i="31"/>
  <c r="V135" i="31"/>
  <c r="AE135" i="31" s="1"/>
  <c r="R135" i="31"/>
  <c r="AD134" i="31"/>
  <c r="Z134" i="31"/>
  <c r="V134" i="31"/>
  <c r="AE134" i="31" s="1"/>
  <c r="R134" i="31"/>
  <c r="AD133" i="31"/>
  <c r="Z133" i="31"/>
  <c r="V133" i="31"/>
  <c r="AE133" i="31" s="1"/>
  <c r="R133" i="31"/>
  <c r="AD132" i="31"/>
  <c r="AE132" i="31" s="1"/>
  <c r="Z132" i="31"/>
  <c r="V132" i="31"/>
  <c r="R132" i="31"/>
  <c r="AD131" i="31"/>
  <c r="Z131" i="31"/>
  <c r="Z139" i="31" s="1"/>
  <c r="V131" i="31"/>
  <c r="R131" i="31"/>
  <c r="AE131" i="31" s="1"/>
  <c r="AD130" i="31"/>
  <c r="Z130" i="31"/>
  <c r="V130" i="31"/>
  <c r="AE130" i="31" s="1"/>
  <c r="R130" i="31"/>
  <c r="AD129" i="31"/>
  <c r="AD139" i="31" s="1"/>
  <c r="Z129" i="31"/>
  <c r="V129" i="31"/>
  <c r="V139" i="31" s="1"/>
  <c r="R129" i="31"/>
  <c r="R139" i="31" s="1"/>
  <c r="AC127" i="31"/>
  <c r="AB127" i="31"/>
  <c r="AA127" i="31"/>
  <c r="Y127" i="31"/>
  <c r="X127" i="31"/>
  <c r="W127" i="31"/>
  <c r="U127" i="31"/>
  <c r="T127" i="31"/>
  <c r="S127" i="31"/>
  <c r="Q127" i="31"/>
  <c r="P127" i="31"/>
  <c r="O127" i="31"/>
  <c r="M127" i="31"/>
  <c r="L127" i="31"/>
  <c r="I127" i="31"/>
  <c r="H127" i="31"/>
  <c r="AD126" i="31"/>
  <c r="Z126" i="31"/>
  <c r="V126" i="31"/>
  <c r="AE126" i="31" s="1"/>
  <c r="R126" i="31"/>
  <c r="AD125" i="31"/>
  <c r="Z125" i="31"/>
  <c r="V125" i="31"/>
  <c r="AE125" i="31" s="1"/>
  <c r="R125" i="31"/>
  <c r="AD124" i="31"/>
  <c r="Z124" i="31"/>
  <c r="V124" i="31"/>
  <c r="AE124" i="31" s="1"/>
  <c r="R124" i="31"/>
  <c r="AE123" i="31"/>
  <c r="AD123" i="31"/>
  <c r="Z123" i="31"/>
  <c r="V123" i="31"/>
  <c r="R123" i="31"/>
  <c r="AD122" i="31"/>
  <c r="Z122" i="31"/>
  <c r="V122" i="31"/>
  <c r="R122" i="31"/>
  <c r="AE122" i="31" s="1"/>
  <c r="AD121" i="31"/>
  <c r="Z121" i="31"/>
  <c r="V121" i="31"/>
  <c r="AE121" i="31" s="1"/>
  <c r="R121" i="31"/>
  <c r="AD120" i="31"/>
  <c r="Z120" i="31"/>
  <c r="V120" i="31"/>
  <c r="R120" i="31"/>
  <c r="AE120" i="31" s="1"/>
  <c r="AD119" i="31"/>
  <c r="Z119" i="31"/>
  <c r="V119" i="31"/>
  <c r="R119" i="31"/>
  <c r="AE119" i="31" s="1"/>
  <c r="AD118" i="31"/>
  <c r="AD127" i="31" s="1"/>
  <c r="Z118" i="31"/>
  <c r="V118" i="31"/>
  <c r="AE118" i="31" s="1"/>
  <c r="R118" i="31"/>
  <c r="AD117" i="31"/>
  <c r="Z117" i="31"/>
  <c r="Z127" i="31" s="1"/>
  <c r="V117" i="31"/>
  <c r="V127" i="31" s="1"/>
  <c r="R117" i="31"/>
  <c r="R127" i="31" s="1"/>
  <c r="AC115" i="31"/>
  <c r="AB115" i="31"/>
  <c r="AA115" i="31"/>
  <c r="Y115" i="31"/>
  <c r="X115" i="31"/>
  <c r="W115" i="31"/>
  <c r="U115" i="31"/>
  <c r="T115" i="31"/>
  <c r="S115" i="31"/>
  <c r="Q115" i="31"/>
  <c r="P115" i="31"/>
  <c r="O115" i="31"/>
  <c r="M115" i="31"/>
  <c r="L115" i="31"/>
  <c r="I115" i="31"/>
  <c r="H115" i="31"/>
  <c r="AE114" i="31"/>
  <c r="AD114" i="31"/>
  <c r="Z114" i="31"/>
  <c r="V114" i="31"/>
  <c r="R114" i="31"/>
  <c r="AD113" i="31"/>
  <c r="Z113" i="31"/>
  <c r="V113" i="31"/>
  <c r="R113" i="31"/>
  <c r="AE113" i="31" s="1"/>
  <c r="AD112" i="31"/>
  <c r="Z112" i="31"/>
  <c r="V112" i="31"/>
  <c r="AE112" i="31" s="1"/>
  <c r="R112" i="31"/>
  <c r="AD111" i="31"/>
  <c r="Z111" i="31"/>
  <c r="V111" i="31"/>
  <c r="R111" i="31"/>
  <c r="AE111" i="31" s="1"/>
  <c r="AD110" i="31"/>
  <c r="Z110" i="31"/>
  <c r="V110" i="31"/>
  <c r="R110" i="31"/>
  <c r="AE110" i="31" s="1"/>
  <c r="AD109" i="31"/>
  <c r="Z109" i="31"/>
  <c r="V109" i="31"/>
  <c r="AE109" i="31" s="1"/>
  <c r="R109" i="31"/>
  <c r="AD108" i="31"/>
  <c r="Z108" i="31"/>
  <c r="V108" i="31"/>
  <c r="V115" i="31" s="1"/>
  <c r="R108" i="31"/>
  <c r="AE108" i="31" s="1"/>
  <c r="AE107" i="31"/>
  <c r="AD107" i="31"/>
  <c r="Z107" i="31"/>
  <c r="V107" i="31"/>
  <c r="R107" i="31"/>
  <c r="AE106" i="31"/>
  <c r="AD106" i="31"/>
  <c r="AD115" i="31" s="1"/>
  <c r="Z106" i="31"/>
  <c r="V106" i="31"/>
  <c r="R106" i="31"/>
  <c r="R115" i="31" s="1"/>
  <c r="AD105" i="31"/>
  <c r="Z105" i="31"/>
  <c r="Z115" i="31" s="1"/>
  <c r="V105" i="31"/>
  <c r="R105" i="31"/>
  <c r="AE105" i="31" s="1"/>
  <c r="AC103" i="31"/>
  <c r="AB103" i="31"/>
  <c r="AA103" i="31"/>
  <c r="Y103" i="31"/>
  <c r="X103" i="31"/>
  <c r="W103" i="31"/>
  <c r="U103" i="31"/>
  <c r="T103" i="31"/>
  <c r="S103" i="31"/>
  <c r="Q103" i="31"/>
  <c r="P103" i="31"/>
  <c r="O103" i="31"/>
  <c r="M103" i="31"/>
  <c r="L103" i="31"/>
  <c r="I103" i="31"/>
  <c r="H103" i="31"/>
  <c r="AD102" i="31"/>
  <c r="Z102" i="31"/>
  <c r="V102" i="31"/>
  <c r="R102" i="31"/>
  <c r="AE102" i="31" s="1"/>
  <c r="AD101" i="31"/>
  <c r="Z101" i="31"/>
  <c r="V101" i="31"/>
  <c r="R101" i="31"/>
  <c r="AE101" i="31" s="1"/>
  <c r="AD100" i="31"/>
  <c r="Z100" i="31"/>
  <c r="V100" i="31"/>
  <c r="AE100" i="31" s="1"/>
  <c r="R100" i="31"/>
  <c r="AD99" i="31"/>
  <c r="Z99" i="31"/>
  <c r="V99" i="31"/>
  <c r="R99" i="31"/>
  <c r="AE99" i="31" s="1"/>
  <c r="AE98" i="31"/>
  <c r="AD98" i="31"/>
  <c r="Z98" i="31"/>
  <c r="V98" i="31"/>
  <c r="R98" i="31"/>
  <c r="AE97" i="31"/>
  <c r="AD97" i="31"/>
  <c r="Z97" i="31"/>
  <c r="V97" i="31"/>
  <c r="R97" i="31"/>
  <c r="AD96" i="31"/>
  <c r="Z96" i="31"/>
  <c r="V96" i="31"/>
  <c r="AE96" i="31" s="1"/>
  <c r="R96" i="31"/>
  <c r="AD95" i="31"/>
  <c r="Z95" i="31"/>
  <c r="V95" i="31"/>
  <c r="AE95" i="31" s="1"/>
  <c r="R95" i="31"/>
  <c r="AD94" i="31"/>
  <c r="Z94" i="31"/>
  <c r="V94" i="31"/>
  <c r="AE94" i="31" s="1"/>
  <c r="R94" i="31"/>
  <c r="R103" i="31" s="1"/>
  <c r="AD93" i="31"/>
  <c r="AD103" i="31" s="1"/>
  <c r="Z93" i="31"/>
  <c r="Z103" i="31" s="1"/>
  <c r="V93" i="31"/>
  <c r="V103" i="31" s="1"/>
  <c r="R93" i="31"/>
  <c r="AC91" i="31"/>
  <c r="AB91" i="31"/>
  <c r="AA91" i="31"/>
  <c r="Y91" i="31"/>
  <c r="X91" i="31"/>
  <c r="W91" i="31"/>
  <c r="U91" i="31"/>
  <c r="T91" i="31"/>
  <c r="S91" i="31"/>
  <c r="R91" i="31"/>
  <c r="Q91" i="31"/>
  <c r="P91" i="31"/>
  <c r="O91" i="31"/>
  <c r="M91" i="31"/>
  <c r="L91" i="31"/>
  <c r="I91" i="31"/>
  <c r="H91" i="31"/>
  <c r="AD90" i="31"/>
  <c r="Z90" i="31"/>
  <c r="V90" i="31"/>
  <c r="R90" i="31"/>
  <c r="AE90" i="31" s="1"/>
  <c r="AE89" i="31"/>
  <c r="AD89" i="31"/>
  <c r="Z89" i="31"/>
  <c r="V89" i="31"/>
  <c r="R89" i="31"/>
  <c r="AE88" i="31"/>
  <c r="AD88" i="31"/>
  <c r="Z88" i="31"/>
  <c r="V88" i="31"/>
  <c r="R88" i="31"/>
  <c r="AD87" i="31"/>
  <c r="Z87" i="31"/>
  <c r="V87" i="31"/>
  <c r="AE87" i="31" s="1"/>
  <c r="R87" i="31"/>
  <c r="AD86" i="31"/>
  <c r="Z86" i="31"/>
  <c r="Z91" i="31" s="1"/>
  <c r="V86" i="31"/>
  <c r="AE86" i="31" s="1"/>
  <c r="R86" i="31"/>
  <c r="AD85" i="31"/>
  <c r="Z85" i="31"/>
  <c r="V85" i="31"/>
  <c r="AE85" i="31" s="1"/>
  <c r="R85" i="31"/>
  <c r="AD84" i="31"/>
  <c r="AE84" i="31" s="1"/>
  <c r="Z84" i="31"/>
  <c r="V84" i="31"/>
  <c r="R84" i="31"/>
  <c r="AD83" i="31"/>
  <c r="AD91" i="31" s="1"/>
  <c r="Z83" i="31"/>
  <c r="V83" i="31"/>
  <c r="R83" i="31"/>
  <c r="AE83" i="31" s="1"/>
  <c r="AD82" i="31"/>
  <c r="Z82" i="31"/>
  <c r="V82" i="31"/>
  <c r="AE82" i="31" s="1"/>
  <c r="R82" i="31"/>
  <c r="AD81" i="31"/>
  <c r="Z81" i="31"/>
  <c r="V81" i="31"/>
  <c r="V91" i="31" s="1"/>
  <c r="R81" i="31"/>
  <c r="AE81" i="31" s="1"/>
  <c r="AC79" i="31"/>
  <c r="AB79" i="31"/>
  <c r="AA79" i="31"/>
  <c r="Y79" i="31"/>
  <c r="X79" i="31"/>
  <c r="W79" i="31"/>
  <c r="U79" i="31"/>
  <c r="T79" i="31"/>
  <c r="S79" i="31"/>
  <c r="Q79" i="31"/>
  <c r="P79" i="31"/>
  <c r="O79" i="31"/>
  <c r="M79" i="31"/>
  <c r="L79" i="31"/>
  <c r="I79" i="31"/>
  <c r="H79" i="31"/>
  <c r="AD78" i="31"/>
  <c r="Z78" i="31"/>
  <c r="V78" i="31"/>
  <c r="R78" i="31"/>
  <c r="AE78" i="31" s="1"/>
  <c r="AD77" i="31"/>
  <c r="Z77" i="31"/>
  <c r="V77" i="31"/>
  <c r="AE77" i="31" s="1"/>
  <c r="R77" i="31"/>
  <c r="AD76" i="31"/>
  <c r="Z76" i="31"/>
  <c r="V76" i="31"/>
  <c r="AE76" i="31" s="1"/>
  <c r="R76" i="31"/>
  <c r="AE75" i="31"/>
  <c r="AD75" i="31"/>
  <c r="Z75" i="31"/>
  <c r="V75" i="31"/>
  <c r="R75" i="31"/>
  <c r="AD74" i="31"/>
  <c r="Z74" i="31"/>
  <c r="V74" i="31"/>
  <c r="R74" i="31"/>
  <c r="AE74" i="31" s="1"/>
  <c r="AD73" i="31"/>
  <c r="Z73" i="31"/>
  <c r="V73" i="31"/>
  <c r="AE73" i="31" s="1"/>
  <c r="R73" i="31"/>
  <c r="AD72" i="31"/>
  <c r="Z72" i="31"/>
  <c r="V72" i="31"/>
  <c r="V79" i="31" s="1"/>
  <c r="R72" i="31"/>
  <c r="AE72" i="31" s="1"/>
  <c r="AD71" i="31"/>
  <c r="Z71" i="31"/>
  <c r="V71" i="31"/>
  <c r="R71" i="31"/>
  <c r="AE71" i="31" s="1"/>
  <c r="AD70" i="31"/>
  <c r="AD79" i="31" s="1"/>
  <c r="Z70" i="31"/>
  <c r="V70" i="31"/>
  <c r="AE70" i="31" s="1"/>
  <c r="R70" i="31"/>
  <c r="AD69" i="31"/>
  <c r="Z69" i="31"/>
  <c r="Z79" i="31" s="1"/>
  <c r="V69" i="31"/>
  <c r="R69" i="31"/>
  <c r="R79" i="31" s="1"/>
  <c r="AC67" i="31"/>
  <c r="AB67" i="31"/>
  <c r="AA67" i="31"/>
  <c r="Y67" i="31"/>
  <c r="X67" i="31"/>
  <c r="W67" i="31"/>
  <c r="U67" i="31"/>
  <c r="T67" i="31"/>
  <c r="S67" i="31"/>
  <c r="Q67" i="31"/>
  <c r="P67" i="31"/>
  <c r="O67" i="31"/>
  <c r="M67" i="31"/>
  <c r="L67" i="31"/>
  <c r="I67" i="31"/>
  <c r="H67" i="31"/>
  <c r="AE66" i="31"/>
  <c r="AD66" i="31"/>
  <c r="Z66" i="31"/>
  <c r="V66" i="31"/>
  <c r="R66" i="31"/>
  <c r="AD65" i="31"/>
  <c r="Z65" i="31"/>
  <c r="V65" i="31"/>
  <c r="R65" i="31"/>
  <c r="AE65" i="31" s="1"/>
  <c r="AD64" i="31"/>
  <c r="Z64" i="31"/>
  <c r="V64" i="31"/>
  <c r="AE64" i="31" s="1"/>
  <c r="R64" i="31"/>
  <c r="AD63" i="31"/>
  <c r="Z63" i="31"/>
  <c r="V63" i="31"/>
  <c r="V67" i="31" s="1"/>
  <c r="R63" i="31"/>
  <c r="AE63" i="31" s="1"/>
  <c r="AD62" i="31"/>
  <c r="Z62" i="31"/>
  <c r="V62" i="31"/>
  <c r="R62" i="31"/>
  <c r="AE62" i="31" s="1"/>
  <c r="AD61" i="31"/>
  <c r="Z61" i="31"/>
  <c r="V61" i="31"/>
  <c r="AE61" i="31" s="1"/>
  <c r="R61" i="31"/>
  <c r="AD60" i="31"/>
  <c r="Z60" i="31"/>
  <c r="V60" i="31"/>
  <c r="R60" i="31"/>
  <c r="AE60" i="31" s="1"/>
  <c r="AE59" i="31"/>
  <c r="AD59" i="31"/>
  <c r="Z59" i="31"/>
  <c r="V59" i="31"/>
  <c r="R59" i="31"/>
  <c r="AE58" i="31"/>
  <c r="AD58" i="31"/>
  <c r="AD67" i="31" s="1"/>
  <c r="Z58" i="31"/>
  <c r="V58" i="31"/>
  <c r="R58" i="31"/>
  <c r="R67" i="31" s="1"/>
  <c r="AD57" i="31"/>
  <c r="Z57" i="31"/>
  <c r="Z67" i="31" s="1"/>
  <c r="V57" i="31"/>
  <c r="AE57" i="31" s="1"/>
  <c r="R57" i="31"/>
  <c r="AC55" i="31"/>
  <c r="AB55" i="31"/>
  <c r="AA55" i="31"/>
  <c r="Y55" i="31"/>
  <c r="X55" i="31"/>
  <c r="W55" i="31"/>
  <c r="U55" i="31"/>
  <c r="T55" i="31"/>
  <c r="S55" i="31"/>
  <c r="Q55" i="31"/>
  <c r="P55" i="31"/>
  <c r="O55" i="31"/>
  <c r="M55" i="31"/>
  <c r="L55" i="31"/>
  <c r="I55" i="31"/>
  <c r="H55" i="31"/>
  <c r="AD54" i="31"/>
  <c r="Z54" i="31"/>
  <c r="V54" i="31"/>
  <c r="R54" i="31"/>
  <c r="AE54" i="31" s="1"/>
  <c r="AD53" i="31"/>
  <c r="Z53" i="31"/>
  <c r="V53" i="31"/>
  <c r="R53" i="31"/>
  <c r="AE53" i="31" s="1"/>
  <c r="AD52" i="31"/>
  <c r="Z52" i="31"/>
  <c r="V52" i="31"/>
  <c r="AE52" i="31" s="1"/>
  <c r="R52" i="31"/>
  <c r="AD51" i="31"/>
  <c r="Z51" i="31"/>
  <c r="V51" i="31"/>
  <c r="R51" i="31"/>
  <c r="AE51" i="31" s="1"/>
  <c r="AE50" i="31"/>
  <c r="AD50" i="31"/>
  <c r="Z50" i="31"/>
  <c r="V50" i="31"/>
  <c r="R50" i="31"/>
  <c r="AE49" i="31"/>
  <c r="AD49" i="31"/>
  <c r="Z49" i="31"/>
  <c r="V49" i="31"/>
  <c r="R49" i="31"/>
  <c r="AD48" i="31"/>
  <c r="Z48" i="31"/>
  <c r="V48" i="31"/>
  <c r="AE48" i="31" s="1"/>
  <c r="R48" i="31"/>
  <c r="AD47" i="31"/>
  <c r="Z47" i="31"/>
  <c r="V47" i="31"/>
  <c r="AE47" i="31" s="1"/>
  <c r="R47" i="31"/>
  <c r="AD46" i="31"/>
  <c r="Z46" i="31"/>
  <c r="V46" i="31"/>
  <c r="AE46" i="31" s="1"/>
  <c r="R46" i="31"/>
  <c r="R55" i="31" s="1"/>
  <c r="AD45" i="31"/>
  <c r="AD55" i="31" s="1"/>
  <c r="Z45" i="31"/>
  <c r="Z55" i="31" s="1"/>
  <c r="V45" i="31"/>
  <c r="V55" i="31" s="1"/>
  <c r="R45" i="31"/>
  <c r="AC43" i="31"/>
  <c r="AB43" i="31"/>
  <c r="AA43" i="31"/>
  <c r="Y43" i="31"/>
  <c r="X43" i="31"/>
  <c r="W43" i="31"/>
  <c r="U43" i="31"/>
  <c r="T43" i="31"/>
  <c r="S43" i="31"/>
  <c r="R43" i="31"/>
  <c r="Q43" i="31"/>
  <c r="P43" i="31"/>
  <c r="O43" i="31"/>
  <c r="M43" i="31"/>
  <c r="L43" i="31"/>
  <c r="I43" i="31"/>
  <c r="H43" i="31"/>
  <c r="AD42" i="31"/>
  <c r="Z42" i="31"/>
  <c r="V42" i="31"/>
  <c r="R42" i="31"/>
  <c r="AE42" i="31" s="1"/>
  <c r="AE41" i="31"/>
  <c r="AD41" i="31"/>
  <c r="Z41" i="31"/>
  <c r="V41" i="31"/>
  <c r="R41" i="31"/>
  <c r="AE40" i="31"/>
  <c r="AD40" i="31"/>
  <c r="Z40" i="31"/>
  <c r="V40" i="31"/>
  <c r="R40" i="31"/>
  <c r="AD39" i="31"/>
  <c r="Z39" i="31"/>
  <c r="V39" i="31"/>
  <c r="AE39" i="31" s="1"/>
  <c r="R39" i="31"/>
  <c r="AD38" i="31"/>
  <c r="Z38" i="31"/>
  <c r="Z43" i="31" s="1"/>
  <c r="V38" i="31"/>
  <c r="AE38" i="31" s="1"/>
  <c r="R38" i="31"/>
  <c r="AD37" i="31"/>
  <c r="Z37" i="31"/>
  <c r="V37" i="31"/>
  <c r="AE37" i="31" s="1"/>
  <c r="R37" i="31"/>
  <c r="AE36" i="31"/>
  <c r="AD36" i="31"/>
  <c r="Z36" i="31"/>
  <c r="V36" i="31"/>
  <c r="R36" i="31"/>
  <c r="AD35" i="31"/>
  <c r="AD43" i="31" s="1"/>
  <c r="Z35" i="31"/>
  <c r="V35" i="31"/>
  <c r="R35" i="31"/>
  <c r="AE35" i="31" s="1"/>
  <c r="AD34" i="31"/>
  <c r="Z34" i="31"/>
  <c r="V34" i="31"/>
  <c r="AE34" i="31" s="1"/>
  <c r="R34" i="31"/>
  <c r="AD33" i="31"/>
  <c r="Z33" i="31"/>
  <c r="V33" i="31"/>
  <c r="V43" i="31" s="1"/>
  <c r="R33" i="31"/>
  <c r="AE33" i="31" s="1"/>
  <c r="AC31" i="31"/>
  <c r="AB31" i="31"/>
  <c r="AA31" i="31"/>
  <c r="Y31" i="31"/>
  <c r="X31" i="31"/>
  <c r="W31" i="31"/>
  <c r="U31" i="31"/>
  <c r="T31" i="31"/>
  <c r="S31" i="31"/>
  <c r="Q31" i="31"/>
  <c r="P31" i="31"/>
  <c r="O31" i="31"/>
  <c r="M31" i="31"/>
  <c r="L31" i="31"/>
  <c r="I31" i="31"/>
  <c r="H31" i="31"/>
  <c r="AD30" i="31"/>
  <c r="Z30" i="31"/>
  <c r="V30" i="31"/>
  <c r="R30" i="31"/>
  <c r="AE30" i="31" s="1"/>
  <c r="AD29" i="31"/>
  <c r="Z29" i="31"/>
  <c r="V29" i="31"/>
  <c r="AE29" i="31" s="1"/>
  <c r="R29" i="31"/>
  <c r="AD28" i="31"/>
  <c r="Z28" i="31"/>
  <c r="V28" i="31"/>
  <c r="AE28" i="31" s="1"/>
  <c r="R28" i="31"/>
  <c r="AE27" i="31"/>
  <c r="AD27" i="31"/>
  <c r="Z27" i="31"/>
  <c r="V27" i="31"/>
  <c r="R27" i="31"/>
  <c r="AD26" i="31"/>
  <c r="Z26" i="31"/>
  <c r="V26" i="31"/>
  <c r="R26" i="31"/>
  <c r="AE26" i="31" s="1"/>
  <c r="AD25" i="31"/>
  <c r="Z25" i="31"/>
  <c r="V25" i="31"/>
  <c r="AE25" i="31" s="1"/>
  <c r="R25" i="31"/>
  <c r="AD24" i="31"/>
  <c r="Z24" i="31"/>
  <c r="V24" i="31"/>
  <c r="V31" i="31" s="1"/>
  <c r="R24" i="31"/>
  <c r="AE24" i="31" s="1"/>
  <c r="AD23" i="31"/>
  <c r="Z23" i="31"/>
  <c r="V23" i="31"/>
  <c r="R23" i="31"/>
  <c r="AE23" i="31" s="1"/>
  <c r="AD22" i="31"/>
  <c r="AD31" i="31" s="1"/>
  <c r="Z22" i="31"/>
  <c r="V22" i="31"/>
  <c r="AE22" i="31" s="1"/>
  <c r="R22" i="31"/>
  <c r="AD21" i="31"/>
  <c r="Z21" i="31"/>
  <c r="Z31" i="31" s="1"/>
  <c r="V21" i="31"/>
  <c r="R21" i="31"/>
  <c r="R31" i="31" s="1"/>
  <c r="AC19" i="31"/>
  <c r="AC200" i="31" s="1"/>
  <c r="AB19" i="31"/>
  <c r="AB200" i="31" s="1"/>
  <c r="AA19" i="31"/>
  <c r="AA200" i="31" s="1"/>
  <c r="Y19" i="31"/>
  <c r="Y200" i="31" s="1"/>
  <c r="X19" i="31"/>
  <c r="X200" i="31" s="1"/>
  <c r="W19" i="31"/>
  <c r="W200" i="31" s="1"/>
  <c r="U19" i="31"/>
  <c r="U200" i="31" s="1"/>
  <c r="T19" i="31"/>
  <c r="T200" i="31" s="1"/>
  <c r="S19" i="31"/>
  <c r="S200" i="31" s="1"/>
  <c r="Q19" i="31"/>
  <c r="Q200" i="31" s="1"/>
  <c r="P19" i="31"/>
  <c r="P200" i="31" s="1"/>
  <c r="O19" i="31"/>
  <c r="O200" i="31" s="1"/>
  <c r="M19" i="31"/>
  <c r="M200" i="31" s="1"/>
  <c r="L19" i="31"/>
  <c r="L200" i="31" s="1"/>
  <c r="I19" i="31"/>
  <c r="I200" i="31" s="1"/>
  <c r="H19" i="31"/>
  <c r="H200" i="31" s="1"/>
  <c r="AE18" i="31"/>
  <c r="AD18" i="31"/>
  <c r="Z18" i="31"/>
  <c r="V18" i="31"/>
  <c r="R18" i="31"/>
  <c r="AD17" i="31"/>
  <c r="Z17" i="31"/>
  <c r="V17" i="31"/>
  <c r="R17" i="31"/>
  <c r="AE17" i="31" s="1"/>
  <c r="AD16" i="31"/>
  <c r="Z16" i="31"/>
  <c r="V16" i="31"/>
  <c r="AE16" i="31" s="1"/>
  <c r="R16" i="31"/>
  <c r="AD15" i="31"/>
  <c r="Z15" i="31"/>
  <c r="V15" i="31"/>
  <c r="V19" i="31" s="1"/>
  <c r="R15" i="31"/>
  <c r="AE15" i="31" s="1"/>
  <c r="AD14" i="31"/>
  <c r="Z14" i="31"/>
  <c r="V14" i="31"/>
  <c r="R14" i="31"/>
  <c r="AE14" i="31" s="1"/>
  <c r="AD13" i="31"/>
  <c r="Z13" i="31"/>
  <c r="V13" i="31"/>
  <c r="AE13" i="31" s="1"/>
  <c r="R13" i="31"/>
  <c r="AD12" i="31"/>
  <c r="Z12" i="31"/>
  <c r="V12" i="31"/>
  <c r="R12" i="31"/>
  <c r="AE12" i="31" s="1"/>
  <c r="AE11" i="31"/>
  <c r="AD11" i="31"/>
  <c r="Z11" i="31"/>
  <c r="V11" i="31"/>
  <c r="R11" i="31"/>
  <c r="AE10" i="31"/>
  <c r="AD10" i="31"/>
  <c r="AD19" i="31" s="1"/>
  <c r="Z10" i="31"/>
  <c r="V10" i="31"/>
  <c r="R10" i="31"/>
  <c r="R19" i="31" s="1"/>
  <c r="AD9" i="31"/>
  <c r="Z9" i="31"/>
  <c r="Z19" i="31" s="1"/>
  <c r="V9" i="31"/>
  <c r="AE9" i="31" s="1"/>
  <c r="R9" i="31"/>
  <c r="AD199" i="30"/>
  <c r="A200" i="30"/>
  <c r="AC199" i="30"/>
  <c r="AB199" i="30"/>
  <c r="AA199" i="30"/>
  <c r="Y199" i="30"/>
  <c r="X199" i="30"/>
  <c r="W199" i="30"/>
  <c r="U199" i="30"/>
  <c r="T199" i="30"/>
  <c r="S199" i="30"/>
  <c r="Q199" i="30"/>
  <c r="P199" i="30"/>
  <c r="O199" i="30"/>
  <c r="M199" i="30"/>
  <c r="L199" i="30"/>
  <c r="I199" i="30"/>
  <c r="H199" i="30"/>
  <c r="AF190" i="30" s="1"/>
  <c r="AD198" i="30"/>
  <c r="Z198" i="30"/>
  <c r="V198" i="30"/>
  <c r="AE198" i="30" s="1"/>
  <c r="R198" i="30"/>
  <c r="AD197" i="30"/>
  <c r="Z197" i="30"/>
  <c r="V197" i="30"/>
  <c r="V199" i="30" s="1"/>
  <c r="R197" i="30"/>
  <c r="AE197" i="30" s="1"/>
  <c r="AD196" i="30"/>
  <c r="Z196" i="30"/>
  <c r="V196" i="30"/>
  <c r="AE196" i="30" s="1"/>
  <c r="R196" i="30"/>
  <c r="AD195" i="30"/>
  <c r="AE195" i="30" s="1"/>
  <c r="Z195" i="30"/>
  <c r="V195" i="30"/>
  <c r="R195" i="30"/>
  <c r="AD194" i="30"/>
  <c r="Z194" i="30"/>
  <c r="V194" i="30"/>
  <c r="R194" i="30"/>
  <c r="AE194" i="30" s="1"/>
  <c r="AF193" i="30"/>
  <c r="AE193" i="30"/>
  <c r="AD193" i="30"/>
  <c r="Z193" i="30"/>
  <c r="V193" i="30"/>
  <c r="R193" i="30"/>
  <c r="AD192" i="30"/>
  <c r="Z192" i="30"/>
  <c r="V192" i="30"/>
  <c r="R192" i="30"/>
  <c r="AE192" i="30" s="1"/>
  <c r="AD191" i="30"/>
  <c r="Z191" i="30"/>
  <c r="V191" i="30"/>
  <c r="R191" i="30"/>
  <c r="AD190" i="30"/>
  <c r="Z190" i="30"/>
  <c r="V190" i="30"/>
  <c r="R190" i="30"/>
  <c r="AD189" i="30"/>
  <c r="Z189" i="30"/>
  <c r="AE189" i="30" s="1"/>
  <c r="V189" i="30"/>
  <c r="R189" i="30"/>
  <c r="AC187" i="30"/>
  <c r="AB187" i="30"/>
  <c r="AA187" i="30"/>
  <c r="Y187" i="30"/>
  <c r="X187" i="30"/>
  <c r="W187" i="30"/>
  <c r="U187" i="30"/>
  <c r="T187" i="30"/>
  <c r="S187" i="30"/>
  <c r="Q187" i="30"/>
  <c r="P187" i="30"/>
  <c r="O187" i="30"/>
  <c r="M187" i="30"/>
  <c r="L187" i="30"/>
  <c r="I187" i="30"/>
  <c r="H187" i="30"/>
  <c r="AD186" i="30"/>
  <c r="AE186" i="30" s="1"/>
  <c r="Z186" i="30"/>
  <c r="V186" i="30"/>
  <c r="R186" i="30"/>
  <c r="AD185" i="30"/>
  <c r="Z185" i="30"/>
  <c r="V185" i="30"/>
  <c r="R185" i="30"/>
  <c r="AE185" i="30" s="1"/>
  <c r="AF184" i="30"/>
  <c r="AE184" i="30"/>
  <c r="AD184" i="30"/>
  <c r="Z184" i="30"/>
  <c r="V184" i="30"/>
  <c r="R184" i="30"/>
  <c r="AD183" i="30"/>
  <c r="Z183" i="30"/>
  <c r="V183" i="30"/>
  <c r="R183" i="30"/>
  <c r="AE183" i="30" s="1"/>
  <c r="AD182" i="30"/>
  <c r="Z182" i="30"/>
  <c r="V182" i="30"/>
  <c r="R182" i="30"/>
  <c r="AE182" i="30" s="1"/>
  <c r="AD181" i="30"/>
  <c r="Z181" i="30"/>
  <c r="AE181" i="30" s="1"/>
  <c r="V181" i="30"/>
  <c r="R181" i="30"/>
  <c r="AD180" i="30"/>
  <c r="Z180" i="30"/>
  <c r="Z187" i="30" s="1"/>
  <c r="V180" i="30"/>
  <c r="R180" i="30"/>
  <c r="AE179" i="30"/>
  <c r="AD179" i="30"/>
  <c r="Z179" i="30"/>
  <c r="V179" i="30"/>
  <c r="R179" i="30"/>
  <c r="AD178" i="30"/>
  <c r="Z178" i="30"/>
  <c r="V178" i="30"/>
  <c r="R178" i="30"/>
  <c r="R187" i="30" s="1"/>
  <c r="AD177" i="30"/>
  <c r="AD187" i="30" s="1"/>
  <c r="Z177" i="30"/>
  <c r="V177" i="30"/>
  <c r="AE177" i="30" s="1"/>
  <c r="R177" i="30"/>
  <c r="AC175" i="30"/>
  <c r="AB175" i="30"/>
  <c r="AA175" i="30"/>
  <c r="Y175" i="30"/>
  <c r="X175" i="30"/>
  <c r="W175" i="30"/>
  <c r="U175" i="30"/>
  <c r="T175" i="30"/>
  <c r="S175" i="30"/>
  <c r="Q175" i="30"/>
  <c r="P175" i="30"/>
  <c r="O175" i="30"/>
  <c r="M175" i="30"/>
  <c r="L175" i="30"/>
  <c r="I175" i="30"/>
  <c r="H175" i="30"/>
  <c r="AD174" i="30"/>
  <c r="Z174" i="30"/>
  <c r="V174" i="30"/>
  <c r="R174" i="30"/>
  <c r="R175" i="30" s="1"/>
  <c r="AD173" i="30"/>
  <c r="Z173" i="30"/>
  <c r="V173" i="30"/>
  <c r="R173" i="30"/>
  <c r="AE173" i="30" s="1"/>
  <c r="AD172" i="30"/>
  <c r="Z172" i="30"/>
  <c r="AE172" i="30" s="1"/>
  <c r="V172" i="30"/>
  <c r="R172" i="30"/>
  <c r="AD171" i="30"/>
  <c r="Z171" i="30"/>
  <c r="AE171" i="30" s="1"/>
  <c r="V171" i="30"/>
  <c r="R171" i="30"/>
  <c r="AE170" i="30"/>
  <c r="AD170" i="30"/>
  <c r="Z170" i="30"/>
  <c r="V170" i="30"/>
  <c r="R170" i="30"/>
  <c r="AD169" i="30"/>
  <c r="Z169" i="30"/>
  <c r="V169" i="30"/>
  <c r="R169" i="30"/>
  <c r="AE169" i="30" s="1"/>
  <c r="AD168" i="30"/>
  <c r="Z168" i="30"/>
  <c r="V168" i="30"/>
  <c r="AE168" i="30" s="1"/>
  <c r="R168" i="30"/>
  <c r="AD167" i="30"/>
  <c r="Z167" i="30"/>
  <c r="V167" i="30"/>
  <c r="R167" i="30"/>
  <c r="AE167" i="30" s="1"/>
  <c r="AD166" i="30"/>
  <c r="Z166" i="30"/>
  <c r="V166" i="30"/>
  <c r="AE166" i="30" s="1"/>
  <c r="R166" i="30"/>
  <c r="AD165" i="30"/>
  <c r="AD175" i="30" s="1"/>
  <c r="Z165" i="30"/>
  <c r="Z175" i="30" s="1"/>
  <c r="V165" i="30"/>
  <c r="V175" i="30" s="1"/>
  <c r="R165" i="30"/>
  <c r="AC163" i="30"/>
  <c r="AB163" i="30"/>
  <c r="AA163" i="30"/>
  <c r="Y163" i="30"/>
  <c r="X163" i="30"/>
  <c r="W163" i="30"/>
  <c r="U163" i="30"/>
  <c r="T163" i="30"/>
  <c r="S163" i="30"/>
  <c r="Q163" i="30"/>
  <c r="P163" i="30"/>
  <c r="O163" i="30"/>
  <c r="M163" i="30"/>
  <c r="L163" i="30"/>
  <c r="I163" i="30"/>
  <c r="H163" i="30"/>
  <c r="AD162" i="30"/>
  <c r="Z162" i="30"/>
  <c r="AE162" i="30" s="1"/>
  <c r="V162" i="30"/>
  <c r="R162" i="30"/>
  <c r="AE161" i="30"/>
  <c r="AD161" i="30"/>
  <c r="Z161" i="30"/>
  <c r="V161" i="30"/>
  <c r="R161" i="30"/>
  <c r="AD160" i="30"/>
  <c r="Z160" i="30"/>
  <c r="V160" i="30"/>
  <c r="R160" i="30"/>
  <c r="AE160" i="30" s="1"/>
  <c r="AD159" i="30"/>
  <c r="Z159" i="30"/>
  <c r="V159" i="30"/>
  <c r="AE159" i="30" s="1"/>
  <c r="R159" i="30"/>
  <c r="AD158" i="30"/>
  <c r="Z158" i="30"/>
  <c r="V158" i="30"/>
  <c r="R158" i="30"/>
  <c r="AE158" i="30" s="1"/>
  <c r="AD157" i="30"/>
  <c r="Z157" i="30"/>
  <c r="V157" i="30"/>
  <c r="AE157" i="30" s="1"/>
  <c r="R157" i="30"/>
  <c r="AD156" i="30"/>
  <c r="AE156" i="30" s="1"/>
  <c r="Z156" i="30"/>
  <c r="V156" i="30"/>
  <c r="R156" i="30"/>
  <c r="AD155" i="30"/>
  <c r="AD163" i="30" s="1"/>
  <c r="Z155" i="30"/>
  <c r="V155" i="30"/>
  <c r="R155" i="30"/>
  <c r="AE155" i="30" s="1"/>
  <c r="AF154" i="30"/>
  <c r="AE154" i="30"/>
  <c r="AD154" i="30"/>
  <c r="Z154" i="30"/>
  <c r="V154" i="30"/>
  <c r="R154" i="30"/>
  <c r="AD153" i="30"/>
  <c r="Z153" i="30"/>
  <c r="Z163" i="30" s="1"/>
  <c r="V153" i="30"/>
  <c r="V163" i="30" s="1"/>
  <c r="R153" i="30"/>
  <c r="R163" i="30" s="1"/>
  <c r="AC151" i="30"/>
  <c r="AB151" i="30"/>
  <c r="AA151" i="30"/>
  <c r="Y151" i="30"/>
  <c r="X151" i="30"/>
  <c r="W151" i="30"/>
  <c r="U151" i="30"/>
  <c r="T151" i="30"/>
  <c r="S151" i="30"/>
  <c r="Q151" i="30"/>
  <c r="P151" i="30"/>
  <c r="O151" i="30"/>
  <c r="M151" i="30"/>
  <c r="L151" i="30"/>
  <c r="I151" i="30"/>
  <c r="H151" i="30"/>
  <c r="AD150" i="30"/>
  <c r="Z150" i="30"/>
  <c r="V150" i="30"/>
  <c r="AE150" i="30" s="1"/>
  <c r="R150" i="30"/>
  <c r="AD149" i="30"/>
  <c r="Z149" i="30"/>
  <c r="V149" i="30"/>
  <c r="V151" i="30" s="1"/>
  <c r="R149" i="30"/>
  <c r="AE149" i="30" s="1"/>
  <c r="AD148" i="30"/>
  <c r="Z148" i="30"/>
  <c r="V148" i="30"/>
  <c r="AE148" i="30" s="1"/>
  <c r="R148" i="30"/>
  <c r="AD147" i="30"/>
  <c r="AE147" i="30" s="1"/>
  <c r="Z147" i="30"/>
  <c r="V147" i="30"/>
  <c r="R147" i="30"/>
  <c r="AD146" i="30"/>
  <c r="Z146" i="30"/>
  <c r="V146" i="30"/>
  <c r="R146" i="30"/>
  <c r="AE146" i="30" s="1"/>
  <c r="AF145" i="30"/>
  <c r="AE145" i="30"/>
  <c r="AD145" i="30"/>
  <c r="Z145" i="30"/>
  <c r="V145" i="30"/>
  <c r="R145" i="30"/>
  <c r="AD144" i="30"/>
  <c r="Z144" i="30"/>
  <c r="V144" i="30"/>
  <c r="R144" i="30"/>
  <c r="AE144" i="30" s="1"/>
  <c r="AD143" i="30"/>
  <c r="Z143" i="30"/>
  <c r="V143" i="30"/>
  <c r="R143" i="30"/>
  <c r="AE143" i="30" s="1"/>
  <c r="AD142" i="30"/>
  <c r="Z142" i="30"/>
  <c r="AE142" i="30" s="1"/>
  <c r="V142" i="30"/>
  <c r="R142" i="30"/>
  <c r="AD141" i="30"/>
  <c r="AD151" i="30" s="1"/>
  <c r="Z141" i="30"/>
  <c r="AE141" i="30" s="1"/>
  <c r="V141" i="30"/>
  <c r="R141" i="30"/>
  <c r="R151" i="30" s="1"/>
  <c r="AC139" i="30"/>
  <c r="AB139" i="30"/>
  <c r="AA139" i="30"/>
  <c r="Y139" i="30"/>
  <c r="X139" i="30"/>
  <c r="W139" i="30"/>
  <c r="U139" i="30"/>
  <c r="T139" i="30"/>
  <c r="S139" i="30"/>
  <c r="Q139" i="30"/>
  <c r="P139" i="30"/>
  <c r="O139" i="30"/>
  <c r="M139" i="30"/>
  <c r="L139" i="30"/>
  <c r="H139" i="30"/>
  <c r="AD138" i="30"/>
  <c r="Z138" i="30"/>
  <c r="AE138" i="30" s="1"/>
  <c r="V138" i="30"/>
  <c r="R138" i="30"/>
  <c r="AD137" i="30"/>
  <c r="Z137" i="30"/>
  <c r="AE137" i="30" s="1"/>
  <c r="V137" i="30"/>
  <c r="R137" i="30"/>
  <c r="AE136" i="30"/>
  <c r="AD136" i="30"/>
  <c r="Z136" i="30"/>
  <c r="V136" i="30"/>
  <c r="R136" i="30"/>
  <c r="AD135" i="30"/>
  <c r="Z135" i="30"/>
  <c r="V135" i="30"/>
  <c r="R135" i="30"/>
  <c r="AE135" i="30" s="1"/>
  <c r="AD134" i="30"/>
  <c r="Z134" i="30"/>
  <c r="V134" i="30"/>
  <c r="AE134" i="30" s="1"/>
  <c r="R134" i="30"/>
  <c r="AD133" i="30"/>
  <c r="Z133" i="30"/>
  <c r="V133" i="30"/>
  <c r="R133" i="30"/>
  <c r="AE133" i="30" s="1"/>
  <c r="AD132" i="30"/>
  <c r="Z132" i="30"/>
  <c r="V132" i="30"/>
  <c r="AE132" i="30" s="1"/>
  <c r="R132" i="30"/>
  <c r="AD131" i="30"/>
  <c r="AE131" i="30" s="1"/>
  <c r="Z131" i="30"/>
  <c r="V131" i="30"/>
  <c r="R131" i="30"/>
  <c r="AD130" i="30"/>
  <c r="AD139" i="30" s="1"/>
  <c r="Z130" i="30"/>
  <c r="V130" i="30"/>
  <c r="R130" i="30"/>
  <c r="R139" i="30" s="1"/>
  <c r="AF129" i="30"/>
  <c r="AE129" i="30"/>
  <c r="AD129" i="30"/>
  <c r="Z129" i="30"/>
  <c r="Z139" i="30" s="1"/>
  <c r="V129" i="30"/>
  <c r="V139" i="30" s="1"/>
  <c r="R129" i="30"/>
  <c r="AC127" i="30"/>
  <c r="AB127" i="30"/>
  <c r="AA127" i="30"/>
  <c r="Y127" i="30"/>
  <c r="X127" i="30"/>
  <c r="W127" i="30"/>
  <c r="U127" i="30"/>
  <c r="T127" i="30"/>
  <c r="S127" i="30"/>
  <c r="Q127" i="30"/>
  <c r="P127" i="30"/>
  <c r="O127" i="30"/>
  <c r="M127" i="30"/>
  <c r="L127" i="30"/>
  <c r="I127" i="30"/>
  <c r="H127" i="30"/>
  <c r="AD126" i="30"/>
  <c r="Z126" i="30"/>
  <c r="V126" i="30"/>
  <c r="R126" i="30"/>
  <c r="AE126" i="30" s="1"/>
  <c r="AD125" i="30"/>
  <c r="Z125" i="30"/>
  <c r="V125" i="30"/>
  <c r="AE125" i="30" s="1"/>
  <c r="R125" i="30"/>
  <c r="AD124" i="30"/>
  <c r="Z124" i="30"/>
  <c r="V124" i="30"/>
  <c r="R124" i="30"/>
  <c r="AE124" i="30" s="1"/>
  <c r="AD123" i="30"/>
  <c r="Z123" i="30"/>
  <c r="V123" i="30"/>
  <c r="R123" i="30"/>
  <c r="AE123" i="30" s="1"/>
  <c r="AD122" i="30"/>
  <c r="AE122" i="30" s="1"/>
  <c r="Z122" i="30"/>
  <c r="V122" i="30"/>
  <c r="R122" i="30"/>
  <c r="AD121" i="30"/>
  <c r="Z121" i="30"/>
  <c r="V121" i="30"/>
  <c r="R121" i="30"/>
  <c r="AE121" i="30" s="1"/>
  <c r="AF120" i="30"/>
  <c r="AE120" i="30"/>
  <c r="AD120" i="30"/>
  <c r="Z120" i="30"/>
  <c r="V120" i="30"/>
  <c r="R120" i="30"/>
  <c r="AD119" i="30"/>
  <c r="Z119" i="30"/>
  <c r="V119" i="30"/>
  <c r="R119" i="30"/>
  <c r="AE119" i="30" s="1"/>
  <c r="AD118" i="30"/>
  <c r="Z118" i="30"/>
  <c r="V118" i="30"/>
  <c r="R118" i="30"/>
  <c r="AE118" i="30" s="1"/>
  <c r="AD117" i="30"/>
  <c r="AD127" i="30" s="1"/>
  <c r="Z117" i="30"/>
  <c r="Z127" i="30" s="1"/>
  <c r="V117" i="30"/>
  <c r="V127" i="30" s="1"/>
  <c r="R117" i="30"/>
  <c r="R127" i="30" s="1"/>
  <c r="AC115" i="30"/>
  <c r="AB115" i="30"/>
  <c r="AA115" i="30"/>
  <c r="Y115" i="30"/>
  <c r="X115" i="30"/>
  <c r="W115" i="30"/>
  <c r="U115" i="30"/>
  <c r="T115" i="30"/>
  <c r="S115" i="30"/>
  <c r="Q115" i="30"/>
  <c r="P115" i="30"/>
  <c r="O115" i="30"/>
  <c r="M115" i="30"/>
  <c r="L115" i="30"/>
  <c r="I115" i="30"/>
  <c r="H115" i="30"/>
  <c r="AD114" i="30"/>
  <c r="Z114" i="30"/>
  <c r="V114" i="30"/>
  <c r="R114" i="30"/>
  <c r="AE114" i="30" s="1"/>
  <c r="AD113" i="30"/>
  <c r="AE113" i="30" s="1"/>
  <c r="Z113" i="30"/>
  <c r="V113" i="30"/>
  <c r="R113" i="30"/>
  <c r="AD112" i="30"/>
  <c r="Z112" i="30"/>
  <c r="V112" i="30"/>
  <c r="R112" i="30"/>
  <c r="AE112" i="30" s="1"/>
  <c r="AF111" i="30"/>
  <c r="AE111" i="30"/>
  <c r="AD111" i="30"/>
  <c r="Z111" i="30"/>
  <c r="V111" i="30"/>
  <c r="R111" i="30"/>
  <c r="AD110" i="30"/>
  <c r="Z110" i="30"/>
  <c r="V110" i="30"/>
  <c r="R110" i="30"/>
  <c r="AE110" i="30" s="1"/>
  <c r="AD109" i="30"/>
  <c r="Z109" i="30"/>
  <c r="V109" i="30"/>
  <c r="R109" i="30"/>
  <c r="AE109" i="30" s="1"/>
  <c r="AD108" i="30"/>
  <c r="Z108" i="30"/>
  <c r="AE108" i="30" s="1"/>
  <c r="V108" i="30"/>
  <c r="R108" i="30"/>
  <c r="AD107" i="30"/>
  <c r="Z107" i="30"/>
  <c r="AE107" i="30" s="1"/>
  <c r="V107" i="30"/>
  <c r="R107" i="30"/>
  <c r="AE106" i="30"/>
  <c r="AD106" i="30"/>
  <c r="Z106" i="30"/>
  <c r="V106" i="30"/>
  <c r="R106" i="30"/>
  <c r="AD105" i="30"/>
  <c r="AD115" i="30" s="1"/>
  <c r="Z105" i="30"/>
  <c r="V105" i="30"/>
  <c r="V115" i="30" s="1"/>
  <c r="R105" i="30"/>
  <c r="R115" i="30" s="1"/>
  <c r="AC103" i="30"/>
  <c r="AB103" i="30"/>
  <c r="AA103" i="30"/>
  <c r="Y103" i="30"/>
  <c r="X103" i="30"/>
  <c r="W103" i="30"/>
  <c r="U103" i="30"/>
  <c r="T103" i="30"/>
  <c r="S103" i="30"/>
  <c r="Q103" i="30"/>
  <c r="P103" i="30"/>
  <c r="O103" i="30"/>
  <c r="M103" i="30"/>
  <c r="L103" i="30"/>
  <c r="I103" i="30"/>
  <c r="H103" i="30"/>
  <c r="AF102" i="30"/>
  <c r="AE102" i="30"/>
  <c r="AD102" i="30"/>
  <c r="Z102" i="30"/>
  <c r="V102" i="30"/>
  <c r="R102" i="30"/>
  <c r="AD101" i="30"/>
  <c r="Z101" i="30"/>
  <c r="V101" i="30"/>
  <c r="R101" i="30"/>
  <c r="AE101" i="30" s="1"/>
  <c r="AD100" i="30"/>
  <c r="Z100" i="30"/>
  <c r="V100" i="30"/>
  <c r="R100" i="30"/>
  <c r="AE100" i="30" s="1"/>
  <c r="AD99" i="30"/>
  <c r="Z99" i="30"/>
  <c r="AE99" i="30" s="1"/>
  <c r="V99" i="30"/>
  <c r="R99" i="30"/>
  <c r="AD98" i="30"/>
  <c r="Z98" i="30"/>
  <c r="AE98" i="30" s="1"/>
  <c r="V98" i="30"/>
  <c r="R98" i="30"/>
  <c r="AE97" i="30"/>
  <c r="AD97" i="30"/>
  <c r="Z97" i="30"/>
  <c r="V97" i="30"/>
  <c r="R97" i="30"/>
  <c r="AD96" i="30"/>
  <c r="Z96" i="30"/>
  <c r="V96" i="30"/>
  <c r="R96" i="30"/>
  <c r="AE96" i="30" s="1"/>
  <c r="AD95" i="30"/>
  <c r="Z95" i="30"/>
  <c r="V95" i="30"/>
  <c r="AE95" i="30" s="1"/>
  <c r="R95" i="30"/>
  <c r="AD94" i="30"/>
  <c r="Z94" i="30"/>
  <c r="Z103" i="30" s="1"/>
  <c r="V94" i="30"/>
  <c r="V103" i="30" s="1"/>
  <c r="R94" i="30"/>
  <c r="R103" i="30" s="1"/>
  <c r="AD93" i="30"/>
  <c r="AD103" i="30" s="1"/>
  <c r="Z93" i="30"/>
  <c r="V93" i="30"/>
  <c r="R93" i="30"/>
  <c r="AE93" i="30" s="1"/>
  <c r="AC91" i="30"/>
  <c r="AB91" i="30"/>
  <c r="AA91" i="30"/>
  <c r="Y91" i="30"/>
  <c r="X91" i="30"/>
  <c r="W91" i="30"/>
  <c r="U91" i="30"/>
  <c r="T91" i="30"/>
  <c r="S91" i="30"/>
  <c r="R91" i="30"/>
  <c r="Q91" i="30"/>
  <c r="P91" i="30"/>
  <c r="O91" i="30"/>
  <c r="M91" i="30"/>
  <c r="L91" i="30"/>
  <c r="I91" i="30"/>
  <c r="H91" i="30"/>
  <c r="AD90" i="30"/>
  <c r="Z90" i="30"/>
  <c r="AE90" i="30" s="1"/>
  <c r="V90" i="30"/>
  <c r="R90" i="30"/>
  <c r="AD89" i="30"/>
  <c r="Z89" i="30"/>
  <c r="AE89" i="30" s="1"/>
  <c r="V89" i="30"/>
  <c r="R89" i="30"/>
  <c r="AE88" i="30"/>
  <c r="AD88" i="30"/>
  <c r="Z88" i="30"/>
  <c r="V88" i="30"/>
  <c r="R88" i="30"/>
  <c r="AD87" i="30"/>
  <c r="Z87" i="30"/>
  <c r="V87" i="30"/>
  <c r="R87" i="30"/>
  <c r="AE87" i="30" s="1"/>
  <c r="AD86" i="30"/>
  <c r="Z86" i="30"/>
  <c r="V86" i="30"/>
  <c r="AE86" i="30" s="1"/>
  <c r="R86" i="30"/>
  <c r="AD85" i="30"/>
  <c r="Z85" i="30"/>
  <c r="V85" i="30"/>
  <c r="R85" i="30"/>
  <c r="AE85" i="30" s="1"/>
  <c r="AD84" i="30"/>
  <c r="Z84" i="30"/>
  <c r="V84" i="30"/>
  <c r="AE84" i="30" s="1"/>
  <c r="R84" i="30"/>
  <c r="AD83" i="30"/>
  <c r="AD91" i="30" s="1"/>
  <c r="Z83" i="30"/>
  <c r="V83" i="30"/>
  <c r="R83" i="30"/>
  <c r="AD82" i="30"/>
  <c r="Z82" i="30"/>
  <c r="V82" i="30"/>
  <c r="R82" i="30"/>
  <c r="AE82" i="30" s="1"/>
  <c r="AF81" i="30"/>
  <c r="AE81" i="30"/>
  <c r="AD81" i="30"/>
  <c r="Z81" i="30"/>
  <c r="Z91" i="30" s="1"/>
  <c r="V81" i="30"/>
  <c r="V91" i="30" s="1"/>
  <c r="R81" i="30"/>
  <c r="AC79" i="30"/>
  <c r="AB79" i="30"/>
  <c r="AA79" i="30"/>
  <c r="Y79" i="30"/>
  <c r="X79" i="30"/>
  <c r="W79" i="30"/>
  <c r="U79" i="30"/>
  <c r="T79" i="30"/>
  <c r="S79" i="30"/>
  <c r="Q79" i="30"/>
  <c r="P79" i="30"/>
  <c r="O79" i="30"/>
  <c r="M79" i="30"/>
  <c r="L79" i="30"/>
  <c r="I79" i="30"/>
  <c r="H79" i="30"/>
  <c r="AD78" i="30"/>
  <c r="Z78" i="30"/>
  <c r="V78" i="30"/>
  <c r="R78" i="30"/>
  <c r="AE78" i="30" s="1"/>
  <c r="AD77" i="30"/>
  <c r="Z77" i="30"/>
  <c r="V77" i="30"/>
  <c r="R77" i="30"/>
  <c r="AE77" i="30" s="1"/>
  <c r="AD76" i="30"/>
  <c r="Z76" i="30"/>
  <c r="V76" i="30"/>
  <c r="R76" i="30"/>
  <c r="AE76" i="30" s="1"/>
  <c r="AD75" i="30"/>
  <c r="Z75" i="30"/>
  <c r="V75" i="30"/>
  <c r="R75" i="30"/>
  <c r="AE75" i="30" s="1"/>
  <c r="AD74" i="30"/>
  <c r="AE74" i="30" s="1"/>
  <c r="Z74" i="30"/>
  <c r="V74" i="30"/>
  <c r="R74" i="30"/>
  <c r="AD73" i="30"/>
  <c r="Z73" i="30"/>
  <c r="V73" i="30"/>
  <c r="R73" i="30"/>
  <c r="AE73" i="30" s="1"/>
  <c r="AF72" i="30"/>
  <c r="AE72" i="30"/>
  <c r="AD72" i="30"/>
  <c r="Z72" i="30"/>
  <c r="V72" i="30"/>
  <c r="R72" i="30"/>
  <c r="AD71" i="30"/>
  <c r="Z71" i="30"/>
  <c r="V71" i="30"/>
  <c r="R71" i="30"/>
  <c r="AE71" i="30" s="1"/>
  <c r="AD70" i="30"/>
  <c r="Z70" i="30"/>
  <c r="V70" i="30"/>
  <c r="R70" i="30"/>
  <c r="AE70" i="30" s="1"/>
  <c r="AD69" i="30"/>
  <c r="AD79" i="30" s="1"/>
  <c r="Z69" i="30"/>
  <c r="Z79" i="30" s="1"/>
  <c r="V69" i="30"/>
  <c r="V79" i="30" s="1"/>
  <c r="R69" i="30"/>
  <c r="AC67" i="30"/>
  <c r="AB67" i="30"/>
  <c r="AA67" i="30"/>
  <c r="Y67" i="30"/>
  <c r="X67" i="30"/>
  <c r="W67" i="30"/>
  <c r="U67" i="30"/>
  <c r="T67" i="30"/>
  <c r="S67" i="30"/>
  <c r="Q67" i="30"/>
  <c r="P67" i="30"/>
  <c r="O67" i="30"/>
  <c r="M67" i="30"/>
  <c r="L67" i="30"/>
  <c r="I67" i="30"/>
  <c r="H67" i="30"/>
  <c r="AD66" i="30"/>
  <c r="Z66" i="30"/>
  <c r="V66" i="30"/>
  <c r="R66" i="30"/>
  <c r="AE66" i="30" s="1"/>
  <c r="AD65" i="30"/>
  <c r="AE65" i="30" s="1"/>
  <c r="Z65" i="30"/>
  <c r="V65" i="30"/>
  <c r="R65" i="30"/>
  <c r="AD64" i="30"/>
  <c r="Z64" i="30"/>
  <c r="V64" i="30"/>
  <c r="R64" i="30"/>
  <c r="AE64" i="30" s="1"/>
  <c r="AF63" i="30"/>
  <c r="AE63" i="30"/>
  <c r="AD63" i="30"/>
  <c r="Z63" i="30"/>
  <c r="V63" i="30"/>
  <c r="R63" i="30"/>
  <c r="AD62" i="30"/>
  <c r="Z62" i="30"/>
  <c r="V62" i="30"/>
  <c r="R62" i="30"/>
  <c r="AE62" i="30" s="1"/>
  <c r="AD61" i="30"/>
  <c r="Z61" i="30"/>
  <c r="V61" i="30"/>
  <c r="R61" i="30"/>
  <c r="AE61" i="30" s="1"/>
  <c r="AD60" i="30"/>
  <c r="Z60" i="30"/>
  <c r="Z67" i="30" s="1"/>
  <c r="V60" i="30"/>
  <c r="R60" i="30"/>
  <c r="AD59" i="30"/>
  <c r="Z59" i="30"/>
  <c r="AE59" i="30" s="1"/>
  <c r="V59" i="30"/>
  <c r="R59" i="30"/>
  <c r="AE58" i="30"/>
  <c r="AD58" i="30"/>
  <c r="Z58" i="30"/>
  <c r="V58" i="30"/>
  <c r="R58" i="30"/>
  <c r="AD57" i="30"/>
  <c r="AD67" i="30" s="1"/>
  <c r="Z57" i="30"/>
  <c r="V57" i="30"/>
  <c r="V67" i="30" s="1"/>
  <c r="R57" i="30"/>
  <c r="R67" i="30" s="1"/>
  <c r="AC55" i="30"/>
  <c r="AB55" i="30"/>
  <c r="AA55" i="30"/>
  <c r="Y55" i="30"/>
  <c r="X55" i="30"/>
  <c r="W55" i="30"/>
  <c r="U55" i="30"/>
  <c r="T55" i="30"/>
  <c r="S55" i="30"/>
  <c r="Q55" i="30"/>
  <c r="P55" i="30"/>
  <c r="O55" i="30"/>
  <c r="M55" i="30"/>
  <c r="L55" i="30"/>
  <c r="I55" i="30"/>
  <c r="H55" i="30"/>
  <c r="AF54" i="30"/>
  <c r="AE54" i="30"/>
  <c r="AD54" i="30"/>
  <c r="Z54" i="30"/>
  <c r="V54" i="30"/>
  <c r="R54" i="30"/>
  <c r="AD53" i="30"/>
  <c r="Z53" i="30"/>
  <c r="V53" i="30"/>
  <c r="R53" i="30"/>
  <c r="AE53" i="30" s="1"/>
  <c r="AD52" i="30"/>
  <c r="Z52" i="30"/>
  <c r="V52" i="30"/>
  <c r="R52" i="30"/>
  <c r="AE52" i="30" s="1"/>
  <c r="AD51" i="30"/>
  <c r="Z51" i="30"/>
  <c r="AE51" i="30" s="1"/>
  <c r="V51" i="30"/>
  <c r="R51" i="30"/>
  <c r="AD50" i="30"/>
  <c r="Z50" i="30"/>
  <c r="AE50" i="30" s="1"/>
  <c r="V50" i="30"/>
  <c r="R50" i="30"/>
  <c r="AE49" i="30"/>
  <c r="AD49" i="30"/>
  <c r="Z49" i="30"/>
  <c r="V49" i="30"/>
  <c r="R49" i="30"/>
  <c r="AD48" i="30"/>
  <c r="Z48" i="30"/>
  <c r="V48" i="30"/>
  <c r="R48" i="30"/>
  <c r="AE48" i="30" s="1"/>
  <c r="AD47" i="30"/>
  <c r="Z47" i="30"/>
  <c r="V47" i="30"/>
  <c r="AE47" i="30" s="1"/>
  <c r="R47" i="30"/>
  <c r="AD46" i="30"/>
  <c r="Z46" i="30"/>
  <c r="Z55" i="30" s="1"/>
  <c r="V46" i="30"/>
  <c r="V55" i="30" s="1"/>
  <c r="R46" i="30"/>
  <c r="R55" i="30" s="1"/>
  <c r="AD45" i="30"/>
  <c r="AD55" i="30" s="1"/>
  <c r="Z45" i="30"/>
  <c r="V45" i="30"/>
  <c r="R45" i="30"/>
  <c r="AE45" i="30" s="1"/>
  <c r="AC43" i="30"/>
  <c r="AB43" i="30"/>
  <c r="AA43" i="30"/>
  <c r="Y43" i="30"/>
  <c r="X43" i="30"/>
  <c r="W43" i="30"/>
  <c r="U43" i="30"/>
  <c r="T43" i="30"/>
  <c r="S43" i="30"/>
  <c r="R43" i="30"/>
  <c r="Q43" i="30"/>
  <c r="P43" i="30"/>
  <c r="O43" i="30"/>
  <c r="M43" i="30"/>
  <c r="L43" i="30"/>
  <c r="I43" i="30"/>
  <c r="H43" i="30"/>
  <c r="AD42" i="30"/>
  <c r="Z42" i="30"/>
  <c r="AE42" i="30" s="1"/>
  <c r="V42" i="30"/>
  <c r="R42" i="30"/>
  <c r="AD41" i="30"/>
  <c r="Z41" i="30"/>
  <c r="AE41" i="30" s="1"/>
  <c r="V41" i="30"/>
  <c r="R41" i="30"/>
  <c r="AE40" i="30"/>
  <c r="AD40" i="30"/>
  <c r="Z40" i="30"/>
  <c r="V40" i="30"/>
  <c r="R40" i="30"/>
  <c r="AD39" i="30"/>
  <c r="Z39" i="30"/>
  <c r="V39" i="30"/>
  <c r="R39" i="30"/>
  <c r="AE39" i="30" s="1"/>
  <c r="AD38" i="30"/>
  <c r="Z38" i="30"/>
  <c r="V38" i="30"/>
  <c r="AE38" i="30" s="1"/>
  <c r="R38" i="30"/>
  <c r="AD37" i="30"/>
  <c r="Z37" i="30"/>
  <c r="V37" i="30"/>
  <c r="R37" i="30"/>
  <c r="AE37" i="30" s="1"/>
  <c r="AD36" i="30"/>
  <c r="Z36" i="30"/>
  <c r="V36" i="30"/>
  <c r="R36" i="30"/>
  <c r="AE36" i="30" s="1"/>
  <c r="AD35" i="30"/>
  <c r="AD43" i="30" s="1"/>
  <c r="Z35" i="30"/>
  <c r="V35" i="30"/>
  <c r="R35" i="30"/>
  <c r="AD34" i="30"/>
  <c r="Z34" i="30"/>
  <c r="V34" i="30"/>
  <c r="R34" i="30"/>
  <c r="AE34" i="30" s="1"/>
  <c r="AF33" i="30"/>
  <c r="AE33" i="30"/>
  <c r="AD33" i="30"/>
  <c r="Z33" i="30"/>
  <c r="Z43" i="30" s="1"/>
  <c r="V33" i="30"/>
  <c r="V43" i="30" s="1"/>
  <c r="R33" i="30"/>
  <c r="AC31" i="30"/>
  <c r="AB31" i="30"/>
  <c r="AA31" i="30"/>
  <c r="Y31" i="30"/>
  <c r="X31" i="30"/>
  <c r="W31" i="30"/>
  <c r="U31" i="30"/>
  <c r="T31" i="30"/>
  <c r="S31" i="30"/>
  <c r="Q31" i="30"/>
  <c r="P31" i="30"/>
  <c r="O31" i="30"/>
  <c r="M31" i="30"/>
  <c r="L31" i="30"/>
  <c r="I31" i="30"/>
  <c r="H31" i="30"/>
  <c r="AD30" i="30"/>
  <c r="Z30" i="30"/>
  <c r="V30" i="30"/>
  <c r="R30" i="30"/>
  <c r="AE30" i="30" s="1"/>
  <c r="AD29" i="30"/>
  <c r="Z29" i="30"/>
  <c r="V29" i="30"/>
  <c r="AE29" i="30" s="1"/>
  <c r="R29" i="30"/>
  <c r="AD28" i="30"/>
  <c r="Z28" i="30"/>
  <c r="V28" i="30"/>
  <c r="R28" i="30"/>
  <c r="AE28" i="30" s="1"/>
  <c r="AD27" i="30"/>
  <c r="Z27" i="30"/>
  <c r="V27" i="30"/>
  <c r="AE27" i="30" s="1"/>
  <c r="R27" i="30"/>
  <c r="AD26" i="30"/>
  <c r="AE26" i="30" s="1"/>
  <c r="Z26" i="30"/>
  <c r="V26" i="30"/>
  <c r="R26" i="30"/>
  <c r="AD25" i="30"/>
  <c r="Z25" i="30"/>
  <c r="V25" i="30"/>
  <c r="R25" i="30"/>
  <c r="AE25" i="30" s="1"/>
  <c r="AF24" i="30"/>
  <c r="AE24" i="30"/>
  <c r="AD24" i="30"/>
  <c r="Z24" i="30"/>
  <c r="V24" i="30"/>
  <c r="R24" i="30"/>
  <c r="AD23" i="30"/>
  <c r="Z23" i="30"/>
  <c r="V23" i="30"/>
  <c r="R23" i="30"/>
  <c r="AE23" i="30" s="1"/>
  <c r="AD22" i="30"/>
  <c r="Z22" i="30"/>
  <c r="V22" i="30"/>
  <c r="R22" i="30"/>
  <c r="AE22" i="30" s="1"/>
  <c r="AD21" i="30"/>
  <c r="AD31" i="30" s="1"/>
  <c r="Z21" i="30"/>
  <c r="Z31" i="30" s="1"/>
  <c r="V21" i="30"/>
  <c r="V31" i="30" s="1"/>
  <c r="R21" i="30"/>
  <c r="AC19" i="30"/>
  <c r="AC200" i="30" s="1"/>
  <c r="AB19" i="30"/>
  <c r="AB200" i="30" s="1"/>
  <c r="AA19" i="30"/>
  <c r="Y19" i="30"/>
  <c r="Y200" i="30" s="1"/>
  <c r="X19" i="30"/>
  <c r="X200" i="30" s="1"/>
  <c r="W19" i="30"/>
  <c r="W200" i="30" s="1"/>
  <c r="U19" i="30"/>
  <c r="U200" i="30" s="1"/>
  <c r="T19" i="30"/>
  <c r="T200" i="30" s="1"/>
  <c r="S19" i="30"/>
  <c r="S200" i="30" s="1"/>
  <c r="Q19" i="30"/>
  <c r="Q200" i="30" s="1"/>
  <c r="P19" i="30"/>
  <c r="O19" i="30"/>
  <c r="O200" i="30" s="1"/>
  <c r="M19" i="30"/>
  <c r="M200" i="30" s="1"/>
  <c r="L19" i="30"/>
  <c r="L200" i="30" s="1"/>
  <c r="I19" i="30"/>
  <c r="I200" i="30" s="1"/>
  <c r="H19" i="30"/>
  <c r="AD18" i="30"/>
  <c r="Z18" i="30"/>
  <c r="V18" i="30"/>
  <c r="R18" i="30"/>
  <c r="AE18" i="30" s="1"/>
  <c r="AD17" i="30"/>
  <c r="AE17" i="30" s="1"/>
  <c r="Z17" i="30"/>
  <c r="V17" i="30"/>
  <c r="R17" i="30"/>
  <c r="AD16" i="30"/>
  <c r="Z16" i="30"/>
  <c r="V16" i="30"/>
  <c r="R16" i="30"/>
  <c r="AE16" i="30" s="1"/>
  <c r="AF15" i="30"/>
  <c r="AE15" i="30"/>
  <c r="AD15" i="30"/>
  <c r="Z15" i="30"/>
  <c r="V15" i="30"/>
  <c r="R15" i="30"/>
  <c r="AD14" i="30"/>
  <c r="Z14" i="30"/>
  <c r="V14" i="30"/>
  <c r="R14" i="30"/>
  <c r="AE14" i="30" s="1"/>
  <c r="AD13" i="30"/>
  <c r="Z13" i="30"/>
  <c r="V13" i="30"/>
  <c r="R13" i="30"/>
  <c r="AE13" i="30" s="1"/>
  <c r="AD12" i="30"/>
  <c r="Z12" i="30"/>
  <c r="Z19" i="30" s="1"/>
  <c r="V12" i="30"/>
  <c r="R12" i="30"/>
  <c r="AD11" i="30"/>
  <c r="Z11" i="30"/>
  <c r="AE11" i="30" s="1"/>
  <c r="V11" i="30"/>
  <c r="R11" i="30"/>
  <c r="AE10" i="30"/>
  <c r="AD10" i="30"/>
  <c r="Z10" i="30"/>
  <c r="V10" i="30"/>
  <c r="R10" i="30"/>
  <c r="AD9" i="30"/>
  <c r="AD19" i="30" s="1"/>
  <c r="Z9" i="30"/>
  <c r="V9" i="30"/>
  <c r="V19" i="30" s="1"/>
  <c r="R9" i="30"/>
  <c r="R19" i="30" s="1"/>
  <c r="A200" i="29"/>
  <c r="AC199" i="29"/>
  <c r="AB199" i="29"/>
  <c r="AA199" i="29"/>
  <c r="Y199" i="29"/>
  <c r="X199" i="29"/>
  <c r="W199" i="29"/>
  <c r="V199" i="29"/>
  <c r="U199" i="29"/>
  <c r="T199" i="29"/>
  <c r="S199" i="29"/>
  <c r="Q199" i="29"/>
  <c r="P199" i="29"/>
  <c r="O199" i="29"/>
  <c r="M199" i="29"/>
  <c r="L199" i="29"/>
  <c r="I199" i="29"/>
  <c r="H199" i="29"/>
  <c r="AE198" i="29"/>
  <c r="AF198" i="29" s="1"/>
  <c r="AD198" i="29"/>
  <c r="Z198" i="29"/>
  <c r="V198" i="29"/>
  <c r="R198" i="29"/>
  <c r="AD197" i="29"/>
  <c r="Z197" i="29"/>
  <c r="V197" i="29"/>
  <c r="R197" i="29"/>
  <c r="AE197" i="29" s="1"/>
  <c r="AD196" i="29"/>
  <c r="Z196" i="29"/>
  <c r="V196" i="29"/>
  <c r="R196" i="29"/>
  <c r="AE196" i="29" s="1"/>
  <c r="AD195" i="29"/>
  <c r="AE195" i="29" s="1"/>
  <c r="Z195" i="29"/>
  <c r="V195" i="29"/>
  <c r="R195" i="29"/>
  <c r="AD194" i="29"/>
  <c r="Z194" i="29"/>
  <c r="V194" i="29"/>
  <c r="R194" i="29"/>
  <c r="AE194" i="29" s="1"/>
  <c r="AD193" i="29"/>
  <c r="AE193" i="29" s="1"/>
  <c r="Z193" i="29"/>
  <c r="V193" i="29"/>
  <c r="R193" i="29"/>
  <c r="AD192" i="29"/>
  <c r="Z192" i="29"/>
  <c r="V192" i="29"/>
  <c r="R192" i="29"/>
  <c r="AE192" i="29" s="1"/>
  <c r="AD191" i="29"/>
  <c r="Z191" i="29"/>
  <c r="V191" i="29"/>
  <c r="R191" i="29"/>
  <c r="AE191" i="29" s="1"/>
  <c r="AD190" i="29"/>
  <c r="Z190" i="29"/>
  <c r="V190" i="29"/>
  <c r="R190" i="29"/>
  <c r="AE190" i="29" s="1"/>
  <c r="AD189" i="29"/>
  <c r="AD199" i="29" s="1"/>
  <c r="Z189" i="29"/>
  <c r="Z199" i="29" s="1"/>
  <c r="V189" i="29"/>
  <c r="R189" i="29"/>
  <c r="R199" i="29" s="1"/>
  <c r="AC187" i="29"/>
  <c r="AB187" i="29"/>
  <c r="AA187" i="29"/>
  <c r="Y187" i="29"/>
  <c r="X187" i="29"/>
  <c r="W187" i="29"/>
  <c r="U187" i="29"/>
  <c r="T187" i="29"/>
  <c r="S187" i="29"/>
  <c r="Q187" i="29"/>
  <c r="P187" i="29"/>
  <c r="O187" i="29"/>
  <c r="M187" i="29"/>
  <c r="L187" i="29"/>
  <c r="I187" i="29"/>
  <c r="H187" i="29"/>
  <c r="AD186" i="29"/>
  <c r="AE186" i="29" s="1"/>
  <c r="Z186" i="29"/>
  <c r="V186" i="29"/>
  <c r="R186" i="29"/>
  <c r="AD185" i="29"/>
  <c r="Z185" i="29"/>
  <c r="V185" i="29"/>
  <c r="R185" i="29"/>
  <c r="AE185" i="29" s="1"/>
  <c r="AF184" i="29"/>
  <c r="AE184" i="29"/>
  <c r="AD184" i="29"/>
  <c r="Z184" i="29"/>
  <c r="V184" i="29"/>
  <c r="R184" i="29"/>
  <c r="AD183" i="29"/>
  <c r="Z183" i="29"/>
  <c r="V183" i="29"/>
  <c r="R183" i="29"/>
  <c r="AE183" i="29" s="1"/>
  <c r="AD182" i="29"/>
  <c r="Z182" i="29"/>
  <c r="V182" i="29"/>
  <c r="R182" i="29"/>
  <c r="AE182" i="29" s="1"/>
  <c r="AD181" i="29"/>
  <c r="Z181" i="29"/>
  <c r="V181" i="29"/>
  <c r="R181" i="29"/>
  <c r="AE181" i="29" s="1"/>
  <c r="AD180" i="29"/>
  <c r="Z180" i="29"/>
  <c r="V180" i="29"/>
  <c r="AE180" i="29" s="1"/>
  <c r="R180" i="29"/>
  <c r="AE179" i="29"/>
  <c r="AD179" i="29"/>
  <c r="Z179" i="29"/>
  <c r="Z187" i="29" s="1"/>
  <c r="V179" i="29"/>
  <c r="R179" i="29"/>
  <c r="AE178" i="29"/>
  <c r="AD178" i="29"/>
  <c r="AD187" i="29" s="1"/>
  <c r="Z178" i="29"/>
  <c r="V178" i="29"/>
  <c r="R178" i="29"/>
  <c r="R187" i="29" s="1"/>
  <c r="AF177" i="29"/>
  <c r="AE177" i="29"/>
  <c r="AD177" i="29"/>
  <c r="Z177" i="29"/>
  <c r="V177" i="29"/>
  <c r="V187" i="29" s="1"/>
  <c r="R177" i="29"/>
  <c r="AC175" i="29"/>
  <c r="AB175" i="29"/>
  <c r="AA175" i="29"/>
  <c r="Y175" i="29"/>
  <c r="X175" i="29"/>
  <c r="W175" i="29"/>
  <c r="U175" i="29"/>
  <c r="T175" i="29"/>
  <c r="S175" i="29"/>
  <c r="Q175" i="29"/>
  <c r="P175" i="29"/>
  <c r="O175" i="29"/>
  <c r="M175" i="29"/>
  <c r="L175" i="29"/>
  <c r="I175" i="29"/>
  <c r="H175" i="29"/>
  <c r="AD174" i="29"/>
  <c r="Z174" i="29"/>
  <c r="V174" i="29"/>
  <c r="R174" i="29"/>
  <c r="AE174" i="29" s="1"/>
  <c r="AD173" i="29"/>
  <c r="Z173" i="29"/>
  <c r="V173" i="29"/>
  <c r="R173" i="29"/>
  <c r="AE173" i="29" s="1"/>
  <c r="AD172" i="29"/>
  <c r="Z172" i="29"/>
  <c r="V172" i="29"/>
  <c r="R172" i="29"/>
  <c r="AE172" i="29" s="1"/>
  <c r="AD171" i="29"/>
  <c r="Z171" i="29"/>
  <c r="V171" i="29"/>
  <c r="AE171" i="29" s="1"/>
  <c r="R171" i="29"/>
  <c r="AE170" i="29"/>
  <c r="AD170" i="29"/>
  <c r="Z170" i="29"/>
  <c r="V170" i="29"/>
  <c r="R170" i="29"/>
  <c r="AE169" i="29"/>
  <c r="AD169" i="29"/>
  <c r="Z169" i="29"/>
  <c r="V169" i="29"/>
  <c r="R169" i="29"/>
  <c r="AF168" i="29"/>
  <c r="AE168" i="29"/>
  <c r="AD168" i="29"/>
  <c r="Z168" i="29"/>
  <c r="V168" i="29"/>
  <c r="R168" i="29"/>
  <c r="AD167" i="29"/>
  <c r="Z167" i="29"/>
  <c r="V167" i="29"/>
  <c r="R167" i="29"/>
  <c r="AE167" i="29" s="1"/>
  <c r="AD166" i="29"/>
  <c r="Z166" i="29"/>
  <c r="V166" i="29"/>
  <c r="R166" i="29"/>
  <c r="AE166" i="29" s="1"/>
  <c r="AD165" i="29"/>
  <c r="AE165" i="29" s="1"/>
  <c r="Z165" i="29"/>
  <c r="Z175" i="29" s="1"/>
  <c r="V165" i="29"/>
  <c r="V175" i="29" s="1"/>
  <c r="R165" i="29"/>
  <c r="R175" i="29" s="1"/>
  <c r="AC163" i="29"/>
  <c r="AB163" i="29"/>
  <c r="AA163" i="29"/>
  <c r="Y163" i="29"/>
  <c r="X163" i="29"/>
  <c r="W163" i="29"/>
  <c r="U163" i="29"/>
  <c r="T163" i="29"/>
  <c r="S163" i="29"/>
  <c r="Q163" i="29"/>
  <c r="P163" i="29"/>
  <c r="O163" i="29"/>
  <c r="M163" i="29"/>
  <c r="L163" i="29"/>
  <c r="I163" i="29"/>
  <c r="H163" i="29"/>
  <c r="AD162" i="29"/>
  <c r="Z162" i="29"/>
  <c r="V162" i="29"/>
  <c r="AE162" i="29" s="1"/>
  <c r="R162" i="29"/>
  <c r="AE161" i="29"/>
  <c r="AD161" i="29"/>
  <c r="Z161" i="29"/>
  <c r="V161" i="29"/>
  <c r="R161" i="29"/>
  <c r="AE160" i="29"/>
  <c r="AD160" i="29"/>
  <c r="Z160" i="29"/>
  <c r="V160" i="29"/>
  <c r="R160" i="29"/>
  <c r="AF159" i="29"/>
  <c r="AE159" i="29"/>
  <c r="AD159" i="29"/>
  <c r="Z159" i="29"/>
  <c r="V159" i="29"/>
  <c r="R159" i="29"/>
  <c r="AD158" i="29"/>
  <c r="Z158" i="29"/>
  <c r="Z163" i="29" s="1"/>
  <c r="V158" i="29"/>
  <c r="R158" i="29"/>
  <c r="AE158" i="29" s="1"/>
  <c r="AD157" i="29"/>
  <c r="Z157" i="29"/>
  <c r="V157" i="29"/>
  <c r="R157" i="29"/>
  <c r="AE157" i="29" s="1"/>
  <c r="AD156" i="29"/>
  <c r="AE156" i="29" s="1"/>
  <c r="Z156" i="29"/>
  <c r="V156" i="29"/>
  <c r="R156" i="29"/>
  <c r="AD155" i="29"/>
  <c r="AD163" i="29" s="1"/>
  <c r="Z155" i="29"/>
  <c r="V155" i="29"/>
  <c r="AE155" i="29" s="1"/>
  <c r="R155" i="29"/>
  <c r="AF154" i="29"/>
  <c r="AE154" i="29"/>
  <c r="AD154" i="29"/>
  <c r="Z154" i="29"/>
  <c r="V154" i="29"/>
  <c r="R154" i="29"/>
  <c r="AD153" i="29"/>
  <c r="Z153" i="29"/>
  <c r="V153" i="29"/>
  <c r="V163" i="29" s="1"/>
  <c r="R153" i="29"/>
  <c r="AC151" i="29"/>
  <c r="AB151" i="29"/>
  <c r="AA151" i="29"/>
  <c r="Y151" i="29"/>
  <c r="X151" i="29"/>
  <c r="W151" i="29"/>
  <c r="V151" i="29"/>
  <c r="U151" i="29"/>
  <c r="T151" i="29"/>
  <c r="S151" i="29"/>
  <c r="Q151" i="29"/>
  <c r="P151" i="29"/>
  <c r="O151" i="29"/>
  <c r="M151" i="29"/>
  <c r="L151" i="29"/>
  <c r="I151" i="29"/>
  <c r="H151" i="29"/>
  <c r="AF150" i="29" s="1"/>
  <c r="AE150" i="29"/>
  <c r="AD150" i="29"/>
  <c r="Z150" i="29"/>
  <c r="V150" i="29"/>
  <c r="R150" i="29"/>
  <c r="AD149" i="29"/>
  <c r="Z149" i="29"/>
  <c r="V149" i="29"/>
  <c r="R149" i="29"/>
  <c r="AE149" i="29" s="1"/>
  <c r="AD148" i="29"/>
  <c r="Z148" i="29"/>
  <c r="V148" i="29"/>
  <c r="R148" i="29"/>
  <c r="AE148" i="29" s="1"/>
  <c r="AD147" i="29"/>
  <c r="AE147" i="29" s="1"/>
  <c r="Z147" i="29"/>
  <c r="V147" i="29"/>
  <c r="R147" i="29"/>
  <c r="AD146" i="29"/>
  <c r="Z146" i="29"/>
  <c r="V146" i="29"/>
  <c r="R146" i="29"/>
  <c r="AE146" i="29" s="1"/>
  <c r="AF145" i="29"/>
  <c r="AE145" i="29"/>
  <c r="AD145" i="29"/>
  <c r="Z145" i="29"/>
  <c r="V145" i="29"/>
  <c r="R145" i="29"/>
  <c r="AD144" i="29"/>
  <c r="Z144" i="29"/>
  <c r="V144" i="29"/>
  <c r="R144" i="29"/>
  <c r="AE144" i="29" s="1"/>
  <c r="AD143" i="29"/>
  <c r="Z143" i="29"/>
  <c r="V143" i="29"/>
  <c r="R143" i="29"/>
  <c r="AE143" i="29" s="1"/>
  <c r="AD142" i="29"/>
  <c r="Z142" i="29"/>
  <c r="V142" i="29"/>
  <c r="R142" i="29"/>
  <c r="AD141" i="29"/>
  <c r="AD151" i="29" s="1"/>
  <c r="Z141" i="29"/>
  <c r="Z151" i="29" s="1"/>
  <c r="V141" i="29"/>
  <c r="AE141" i="29" s="1"/>
  <c r="R141" i="29"/>
  <c r="R151" i="29" s="1"/>
  <c r="AC139" i="29"/>
  <c r="AB139" i="29"/>
  <c r="AA139" i="29"/>
  <c r="Y139" i="29"/>
  <c r="X139" i="29"/>
  <c r="W139" i="29"/>
  <c r="U139" i="29"/>
  <c r="T139" i="29"/>
  <c r="S139" i="29"/>
  <c r="Q139" i="29"/>
  <c r="P139" i="29"/>
  <c r="O139" i="29"/>
  <c r="M139" i="29"/>
  <c r="L139" i="29"/>
  <c r="H139" i="29"/>
  <c r="AF134" i="29" s="1"/>
  <c r="AD138" i="29"/>
  <c r="Z138" i="29"/>
  <c r="V138" i="29"/>
  <c r="R138" i="29"/>
  <c r="AD137" i="29"/>
  <c r="Z137" i="29"/>
  <c r="V137" i="29"/>
  <c r="AE137" i="29" s="1"/>
  <c r="R137" i="29"/>
  <c r="AE136" i="29"/>
  <c r="AD136" i="29"/>
  <c r="Z136" i="29"/>
  <c r="V136" i="29"/>
  <c r="R136" i="29"/>
  <c r="AE135" i="29"/>
  <c r="AD135" i="29"/>
  <c r="Z135" i="29"/>
  <c r="V135" i="29"/>
  <c r="R135" i="29"/>
  <c r="AE134" i="29"/>
  <c r="AD134" i="29"/>
  <c r="Z134" i="29"/>
  <c r="V134" i="29"/>
  <c r="R134" i="29"/>
  <c r="AD133" i="29"/>
  <c r="Z133" i="29"/>
  <c r="V133" i="29"/>
  <c r="R133" i="29"/>
  <c r="AE133" i="29" s="1"/>
  <c r="AD132" i="29"/>
  <c r="Z132" i="29"/>
  <c r="V132" i="29"/>
  <c r="R132" i="29"/>
  <c r="R139" i="29" s="1"/>
  <c r="AD131" i="29"/>
  <c r="AE131" i="29" s="1"/>
  <c r="Z131" i="29"/>
  <c r="V131" i="29"/>
  <c r="R131" i="29"/>
  <c r="AD130" i="29"/>
  <c r="AD139" i="29" s="1"/>
  <c r="Z130" i="29"/>
  <c r="V130" i="29"/>
  <c r="AE130" i="29" s="1"/>
  <c r="R130" i="29"/>
  <c r="AF129" i="29"/>
  <c r="AE129" i="29"/>
  <c r="AD129" i="29"/>
  <c r="Z129" i="29"/>
  <c r="Z139" i="29" s="1"/>
  <c r="V129" i="29"/>
  <c r="R129" i="29"/>
  <c r="AC127" i="29"/>
  <c r="AB127" i="29"/>
  <c r="AA127" i="29"/>
  <c r="Y127" i="29"/>
  <c r="X127" i="29"/>
  <c r="W127" i="29"/>
  <c r="U127" i="29"/>
  <c r="T127" i="29"/>
  <c r="S127" i="29"/>
  <c r="Q127" i="29"/>
  <c r="P127" i="29"/>
  <c r="O127" i="29"/>
  <c r="M127" i="29"/>
  <c r="L127" i="29"/>
  <c r="I127" i="29"/>
  <c r="H127" i="29"/>
  <c r="AE126" i="29"/>
  <c r="AD126" i="29"/>
  <c r="Z126" i="29"/>
  <c r="V126" i="29"/>
  <c r="R126" i="29"/>
  <c r="AF125" i="29"/>
  <c r="AE125" i="29"/>
  <c r="AD125" i="29"/>
  <c r="Z125" i="29"/>
  <c r="V125" i="29"/>
  <c r="R125" i="29"/>
  <c r="AD124" i="29"/>
  <c r="Z124" i="29"/>
  <c r="V124" i="29"/>
  <c r="R124" i="29"/>
  <c r="AD123" i="29"/>
  <c r="Z123" i="29"/>
  <c r="V123" i="29"/>
  <c r="R123" i="29"/>
  <c r="AE123" i="29" s="1"/>
  <c r="AD122" i="29"/>
  <c r="AE122" i="29" s="1"/>
  <c r="Z122" i="29"/>
  <c r="V122" i="29"/>
  <c r="R122" i="29"/>
  <c r="AD121" i="29"/>
  <c r="Z121" i="29"/>
  <c r="V121" i="29"/>
  <c r="AE121" i="29" s="1"/>
  <c r="R121" i="29"/>
  <c r="AF120" i="29"/>
  <c r="AE120" i="29"/>
  <c r="AD120" i="29"/>
  <c r="Z120" i="29"/>
  <c r="V120" i="29"/>
  <c r="R120" i="29"/>
  <c r="AD119" i="29"/>
  <c r="Z119" i="29"/>
  <c r="V119" i="29"/>
  <c r="R119" i="29"/>
  <c r="AE119" i="29" s="1"/>
  <c r="AD118" i="29"/>
  <c r="Z118" i="29"/>
  <c r="V118" i="29"/>
  <c r="R118" i="29"/>
  <c r="AE118" i="29" s="1"/>
  <c r="AD117" i="29"/>
  <c r="Z117" i="29"/>
  <c r="Z127" i="29" s="1"/>
  <c r="V117" i="29"/>
  <c r="R117" i="29"/>
  <c r="R127" i="29" s="1"/>
  <c r="AC115" i="29"/>
  <c r="AB115" i="29"/>
  <c r="AA115" i="29"/>
  <c r="Y115" i="29"/>
  <c r="X115" i="29"/>
  <c r="W115" i="29"/>
  <c r="U115" i="29"/>
  <c r="T115" i="29"/>
  <c r="S115" i="29"/>
  <c r="Q115" i="29"/>
  <c r="P115" i="29"/>
  <c r="O115" i="29"/>
  <c r="M115" i="29"/>
  <c r="L115" i="29"/>
  <c r="I115" i="29"/>
  <c r="H115" i="29"/>
  <c r="AD114" i="29"/>
  <c r="Z114" i="29"/>
  <c r="V114" i="29"/>
  <c r="R114" i="29"/>
  <c r="AE114" i="29" s="1"/>
  <c r="AD113" i="29"/>
  <c r="AE113" i="29" s="1"/>
  <c r="Z113" i="29"/>
  <c r="V113" i="29"/>
  <c r="R113" i="29"/>
  <c r="AD112" i="29"/>
  <c r="Z112" i="29"/>
  <c r="V112" i="29"/>
  <c r="AE112" i="29" s="1"/>
  <c r="R112" i="29"/>
  <c r="AF111" i="29"/>
  <c r="AE111" i="29"/>
  <c r="AD111" i="29"/>
  <c r="Z111" i="29"/>
  <c r="V111" i="29"/>
  <c r="R111" i="29"/>
  <c r="AD110" i="29"/>
  <c r="Z110" i="29"/>
  <c r="V110" i="29"/>
  <c r="R110" i="29"/>
  <c r="AE110" i="29" s="1"/>
  <c r="AD109" i="29"/>
  <c r="Z109" i="29"/>
  <c r="V109" i="29"/>
  <c r="R109" i="29"/>
  <c r="AE109" i="29" s="1"/>
  <c r="AD108" i="29"/>
  <c r="Z108" i="29"/>
  <c r="V108" i="29"/>
  <c r="R108" i="29"/>
  <c r="AD107" i="29"/>
  <c r="Z107" i="29"/>
  <c r="V107" i="29"/>
  <c r="V115" i="29" s="1"/>
  <c r="R107" i="29"/>
  <c r="AE106" i="29"/>
  <c r="AD106" i="29"/>
  <c r="Z106" i="29"/>
  <c r="V106" i="29"/>
  <c r="R106" i="29"/>
  <c r="AE105" i="29"/>
  <c r="AD105" i="29"/>
  <c r="AD115" i="29" s="1"/>
  <c r="Z105" i="29"/>
  <c r="V105" i="29"/>
  <c r="R105" i="29"/>
  <c r="R115" i="29" s="1"/>
  <c r="AC103" i="29"/>
  <c r="AB103" i="29"/>
  <c r="AA103" i="29"/>
  <c r="Y103" i="29"/>
  <c r="X103" i="29"/>
  <c r="W103" i="29"/>
  <c r="U103" i="29"/>
  <c r="T103" i="29"/>
  <c r="S103" i="29"/>
  <c r="Q103" i="29"/>
  <c r="P103" i="29"/>
  <c r="O103" i="29"/>
  <c r="M103" i="29"/>
  <c r="L103" i="29"/>
  <c r="I103" i="29"/>
  <c r="H103" i="29"/>
  <c r="AF102" i="29"/>
  <c r="AE102" i="29"/>
  <c r="AD102" i="29"/>
  <c r="Z102" i="29"/>
  <c r="V102" i="29"/>
  <c r="R102" i="29"/>
  <c r="AD101" i="29"/>
  <c r="Z101" i="29"/>
  <c r="V101" i="29"/>
  <c r="R101" i="29"/>
  <c r="AE101" i="29" s="1"/>
  <c r="AD100" i="29"/>
  <c r="Z100" i="29"/>
  <c r="V100" i="29"/>
  <c r="R100" i="29"/>
  <c r="AE100" i="29" s="1"/>
  <c r="AD99" i="29"/>
  <c r="Z99" i="29"/>
  <c r="Z103" i="29" s="1"/>
  <c r="V99" i="29"/>
  <c r="R99" i="29"/>
  <c r="AE99" i="29" s="1"/>
  <c r="AD98" i="29"/>
  <c r="Z98" i="29"/>
  <c r="V98" i="29"/>
  <c r="AE98" i="29" s="1"/>
  <c r="R98" i="29"/>
  <c r="AE97" i="29"/>
  <c r="AD97" i="29"/>
  <c r="Z97" i="29"/>
  <c r="V97" i="29"/>
  <c r="R97" i="29"/>
  <c r="AE96" i="29"/>
  <c r="AD96" i="29"/>
  <c r="Z96" i="29"/>
  <c r="V96" i="29"/>
  <c r="R96" i="29"/>
  <c r="AF95" i="29"/>
  <c r="AE95" i="29"/>
  <c r="AD95" i="29"/>
  <c r="Z95" i="29"/>
  <c r="V95" i="29"/>
  <c r="R95" i="29"/>
  <c r="AD94" i="29"/>
  <c r="Z94" i="29"/>
  <c r="V94" i="29"/>
  <c r="R94" i="29"/>
  <c r="AE94" i="29" s="1"/>
  <c r="AD93" i="29"/>
  <c r="AD103" i="29" s="1"/>
  <c r="Z93" i="29"/>
  <c r="V93" i="29"/>
  <c r="V103" i="29" s="1"/>
  <c r="R93" i="29"/>
  <c r="R103" i="29" s="1"/>
  <c r="AC91" i="29"/>
  <c r="AB91" i="29"/>
  <c r="AA91" i="29"/>
  <c r="Y91" i="29"/>
  <c r="X91" i="29"/>
  <c r="W91" i="29"/>
  <c r="U91" i="29"/>
  <c r="T91" i="29"/>
  <c r="S91" i="29"/>
  <c r="R91" i="29"/>
  <c r="Q91" i="29"/>
  <c r="P91" i="29"/>
  <c r="O91" i="29"/>
  <c r="M91" i="29"/>
  <c r="L91" i="29"/>
  <c r="I91" i="29"/>
  <c r="H91" i="29"/>
  <c r="AD90" i="29"/>
  <c r="Z90" i="29"/>
  <c r="V90" i="29"/>
  <c r="R90" i="29"/>
  <c r="AE90" i="29" s="1"/>
  <c r="AD89" i="29"/>
  <c r="Z89" i="29"/>
  <c r="V89" i="29"/>
  <c r="AE89" i="29" s="1"/>
  <c r="R89" i="29"/>
  <c r="AE88" i="29"/>
  <c r="AD88" i="29"/>
  <c r="Z88" i="29"/>
  <c r="V88" i="29"/>
  <c r="R88" i="29"/>
  <c r="AE87" i="29"/>
  <c r="AD87" i="29"/>
  <c r="Z87" i="29"/>
  <c r="V87" i="29"/>
  <c r="R87" i="29"/>
  <c r="AE86" i="29"/>
  <c r="AF86" i="29" s="1"/>
  <c r="AD86" i="29"/>
  <c r="Z86" i="29"/>
  <c r="V86" i="29"/>
  <c r="R86" i="29"/>
  <c r="AD85" i="29"/>
  <c r="Z85" i="29"/>
  <c r="V85" i="29"/>
  <c r="R85" i="29"/>
  <c r="AE85" i="29" s="1"/>
  <c r="AD84" i="29"/>
  <c r="Z84" i="29"/>
  <c r="V84" i="29"/>
  <c r="V91" i="29" s="1"/>
  <c r="R84" i="29"/>
  <c r="AE84" i="29" s="1"/>
  <c r="AD83" i="29"/>
  <c r="AD91" i="29" s="1"/>
  <c r="Z83" i="29"/>
  <c r="V83" i="29"/>
  <c r="R83" i="29"/>
  <c r="AD82" i="29"/>
  <c r="Z82" i="29"/>
  <c r="V82" i="29"/>
  <c r="R82" i="29"/>
  <c r="AE82" i="29" s="1"/>
  <c r="AD81" i="29"/>
  <c r="AE81" i="29" s="1"/>
  <c r="Z81" i="29"/>
  <c r="Z91" i="29" s="1"/>
  <c r="V81" i="29"/>
  <c r="R81" i="29"/>
  <c r="AC79" i="29"/>
  <c r="AB79" i="29"/>
  <c r="AA79" i="29"/>
  <c r="Y79" i="29"/>
  <c r="X79" i="29"/>
  <c r="W79" i="29"/>
  <c r="U79" i="29"/>
  <c r="T79" i="29"/>
  <c r="S79" i="29"/>
  <c r="Q79" i="29"/>
  <c r="P79" i="29"/>
  <c r="O79" i="29"/>
  <c r="M79" i="29"/>
  <c r="L79" i="29"/>
  <c r="I79" i="29"/>
  <c r="H79" i="29"/>
  <c r="AE78" i="29"/>
  <c r="AD78" i="29"/>
  <c r="Z78" i="29"/>
  <c r="V78" i="29"/>
  <c r="R78" i="29"/>
  <c r="AE77" i="29"/>
  <c r="AF77" i="29" s="1"/>
  <c r="AD77" i="29"/>
  <c r="Z77" i="29"/>
  <c r="V77" i="29"/>
  <c r="R77" i="29"/>
  <c r="AD76" i="29"/>
  <c r="Z76" i="29"/>
  <c r="V76" i="29"/>
  <c r="R76" i="29"/>
  <c r="AE76" i="29" s="1"/>
  <c r="AD75" i="29"/>
  <c r="Z75" i="29"/>
  <c r="V75" i="29"/>
  <c r="R75" i="29"/>
  <c r="AE75" i="29" s="1"/>
  <c r="AD74" i="29"/>
  <c r="Z74" i="29"/>
  <c r="V74" i="29"/>
  <c r="R74" i="29"/>
  <c r="AD73" i="29"/>
  <c r="Z73" i="29"/>
  <c r="V73" i="29"/>
  <c r="AE73" i="29" s="1"/>
  <c r="R73" i="29"/>
  <c r="AD72" i="29"/>
  <c r="AE72" i="29" s="1"/>
  <c r="Z72" i="29"/>
  <c r="V72" i="29"/>
  <c r="R72" i="29"/>
  <c r="AD71" i="29"/>
  <c r="Z71" i="29"/>
  <c r="V71" i="29"/>
  <c r="R71" i="29"/>
  <c r="AE71" i="29" s="1"/>
  <c r="AD70" i="29"/>
  <c r="Z70" i="29"/>
  <c r="V70" i="29"/>
  <c r="R70" i="29"/>
  <c r="AE70" i="29" s="1"/>
  <c r="AD69" i="29"/>
  <c r="Z69" i="29"/>
  <c r="Z79" i="29" s="1"/>
  <c r="V69" i="29"/>
  <c r="V79" i="29" s="1"/>
  <c r="R69" i="29"/>
  <c r="R79" i="29" s="1"/>
  <c r="AC67" i="29"/>
  <c r="AB67" i="29"/>
  <c r="AA67" i="29"/>
  <c r="Y67" i="29"/>
  <c r="X67" i="29"/>
  <c r="W67" i="29"/>
  <c r="U67" i="29"/>
  <c r="T67" i="29"/>
  <c r="S67" i="29"/>
  <c r="Q67" i="29"/>
  <c r="P67" i="29"/>
  <c r="O67" i="29"/>
  <c r="M67" i="29"/>
  <c r="L67" i="29"/>
  <c r="I67" i="29"/>
  <c r="H67" i="29"/>
  <c r="AD66" i="29"/>
  <c r="Z66" i="29"/>
  <c r="V66" i="29"/>
  <c r="R66" i="29"/>
  <c r="AE66" i="29" s="1"/>
  <c r="AD65" i="29"/>
  <c r="Z65" i="29"/>
  <c r="V65" i="29"/>
  <c r="AE65" i="29" s="1"/>
  <c r="R65" i="29"/>
  <c r="AD64" i="29"/>
  <c r="Z64" i="29"/>
  <c r="V64" i="29"/>
  <c r="R64" i="29"/>
  <c r="AE64" i="29" s="1"/>
  <c r="AF63" i="29"/>
  <c r="AD63" i="29"/>
  <c r="AE63" i="29" s="1"/>
  <c r="Z63" i="29"/>
  <c r="V63" i="29"/>
  <c r="R63" i="29"/>
  <c r="AD62" i="29"/>
  <c r="Z62" i="29"/>
  <c r="V62" i="29"/>
  <c r="R62" i="29"/>
  <c r="AE62" i="29" s="1"/>
  <c r="AD61" i="29"/>
  <c r="Z61" i="29"/>
  <c r="V61" i="29"/>
  <c r="R61" i="29"/>
  <c r="AE61" i="29" s="1"/>
  <c r="AD60" i="29"/>
  <c r="Z60" i="29"/>
  <c r="V60" i="29"/>
  <c r="R60" i="29"/>
  <c r="AD59" i="29"/>
  <c r="Z59" i="29"/>
  <c r="V59" i="29"/>
  <c r="V67" i="29" s="1"/>
  <c r="R59" i="29"/>
  <c r="AE58" i="29"/>
  <c r="AD58" i="29"/>
  <c r="Z58" i="29"/>
  <c r="V58" i="29"/>
  <c r="R58" i="29"/>
  <c r="AE57" i="29"/>
  <c r="AD57" i="29"/>
  <c r="Z57" i="29"/>
  <c r="V57" i="29"/>
  <c r="R57" i="29"/>
  <c r="AC55" i="29"/>
  <c r="AB55" i="29"/>
  <c r="AA55" i="29"/>
  <c r="Y55" i="29"/>
  <c r="X55" i="29"/>
  <c r="W55" i="29"/>
  <c r="U55" i="29"/>
  <c r="T55" i="29"/>
  <c r="S55" i="29"/>
  <c r="Q55" i="29"/>
  <c r="P55" i="29"/>
  <c r="O55" i="29"/>
  <c r="M55" i="29"/>
  <c r="L55" i="29"/>
  <c r="I55" i="29"/>
  <c r="H55" i="29"/>
  <c r="AF54" i="29"/>
  <c r="AD54" i="29"/>
  <c r="AE54" i="29" s="1"/>
  <c r="Z54" i="29"/>
  <c r="V54" i="29"/>
  <c r="R54" i="29"/>
  <c r="AD53" i="29"/>
  <c r="Z53" i="29"/>
  <c r="V53" i="29"/>
  <c r="R53" i="29"/>
  <c r="AE53" i="29" s="1"/>
  <c r="AD52" i="29"/>
  <c r="Z52" i="29"/>
  <c r="V52" i="29"/>
  <c r="R52" i="29"/>
  <c r="AE52" i="29" s="1"/>
  <c r="AD51" i="29"/>
  <c r="Z51" i="29"/>
  <c r="V51" i="29"/>
  <c r="R51" i="29"/>
  <c r="AD50" i="29"/>
  <c r="Z50" i="29"/>
  <c r="Z55" i="29" s="1"/>
  <c r="V50" i="29"/>
  <c r="AE50" i="29" s="1"/>
  <c r="R50" i="29"/>
  <c r="AE49" i="29"/>
  <c r="AD49" i="29"/>
  <c r="Z49" i="29"/>
  <c r="V49" i="29"/>
  <c r="R49" i="29"/>
  <c r="AE48" i="29"/>
  <c r="AD48" i="29"/>
  <c r="Z48" i="29"/>
  <c r="V48" i="29"/>
  <c r="R48" i="29"/>
  <c r="AE47" i="29"/>
  <c r="AF47" i="29" s="1"/>
  <c r="AD47" i="29"/>
  <c r="Z47" i="29"/>
  <c r="V47" i="29"/>
  <c r="R47" i="29"/>
  <c r="AD46" i="29"/>
  <c r="Z46" i="29"/>
  <c r="V46" i="29"/>
  <c r="R46" i="29"/>
  <c r="AE46" i="29" s="1"/>
  <c r="AD45" i="29"/>
  <c r="AD55" i="29" s="1"/>
  <c r="Z45" i="29"/>
  <c r="V45" i="29"/>
  <c r="V55" i="29" s="1"/>
  <c r="R45" i="29"/>
  <c r="R55" i="29" s="1"/>
  <c r="AC43" i="29"/>
  <c r="AB43" i="29"/>
  <c r="AA43" i="29"/>
  <c r="Y43" i="29"/>
  <c r="X43" i="29"/>
  <c r="W43" i="29"/>
  <c r="U43" i="29"/>
  <c r="T43" i="29"/>
  <c r="S43" i="29"/>
  <c r="R43" i="29"/>
  <c r="Q43" i="29"/>
  <c r="P43" i="29"/>
  <c r="O43" i="29"/>
  <c r="M43" i="29"/>
  <c r="L43" i="29"/>
  <c r="I43" i="29"/>
  <c r="H43" i="29"/>
  <c r="AD42" i="29"/>
  <c r="Z42" i="29"/>
  <c r="V42" i="29"/>
  <c r="R42" i="29"/>
  <c r="AE42" i="29" s="1"/>
  <c r="AD41" i="29"/>
  <c r="Z41" i="29"/>
  <c r="V41" i="29"/>
  <c r="AE41" i="29" s="1"/>
  <c r="R41" i="29"/>
  <c r="AE40" i="29"/>
  <c r="AD40" i="29"/>
  <c r="Z40" i="29"/>
  <c r="V40" i="29"/>
  <c r="R40" i="29"/>
  <c r="AD39" i="29"/>
  <c r="AE39" i="29" s="1"/>
  <c r="Z39" i="29"/>
  <c r="V39" i="29"/>
  <c r="R39" i="29"/>
  <c r="AE38" i="29"/>
  <c r="AF38" i="29" s="1"/>
  <c r="AD38" i="29"/>
  <c r="Z38" i="29"/>
  <c r="V38" i="29"/>
  <c r="R38" i="29"/>
  <c r="AD37" i="29"/>
  <c r="Z37" i="29"/>
  <c r="V37" i="29"/>
  <c r="R37" i="29"/>
  <c r="AE37" i="29" s="1"/>
  <c r="AD36" i="29"/>
  <c r="Z36" i="29"/>
  <c r="V36" i="29"/>
  <c r="R36" i="29"/>
  <c r="AE36" i="29" s="1"/>
  <c r="AD35" i="29"/>
  <c r="AD43" i="29" s="1"/>
  <c r="Z35" i="29"/>
  <c r="V35" i="29"/>
  <c r="V43" i="29" s="1"/>
  <c r="R35" i="29"/>
  <c r="AD34" i="29"/>
  <c r="Z34" i="29"/>
  <c r="V34" i="29"/>
  <c r="R34" i="29"/>
  <c r="AE34" i="29" s="1"/>
  <c r="AD33" i="29"/>
  <c r="AE33" i="29" s="1"/>
  <c r="Z33" i="29"/>
  <c r="Z43" i="29" s="1"/>
  <c r="V33" i="29"/>
  <c r="R33" i="29"/>
  <c r="AC31" i="29"/>
  <c r="AB31" i="29"/>
  <c r="AA31" i="29"/>
  <c r="Y31" i="29"/>
  <c r="X31" i="29"/>
  <c r="W31" i="29"/>
  <c r="U31" i="29"/>
  <c r="T31" i="29"/>
  <c r="S31" i="29"/>
  <c r="Q31" i="29"/>
  <c r="P31" i="29"/>
  <c r="O31" i="29"/>
  <c r="M31" i="29"/>
  <c r="L31" i="29"/>
  <c r="I31" i="29"/>
  <c r="H31" i="29"/>
  <c r="AD30" i="29"/>
  <c r="AE30" i="29" s="1"/>
  <c r="Z30" i="29"/>
  <c r="V30" i="29"/>
  <c r="R30" i="29"/>
  <c r="AE29" i="29"/>
  <c r="AF29" i="29" s="1"/>
  <c r="AD29" i="29"/>
  <c r="Z29" i="29"/>
  <c r="V29" i="29"/>
  <c r="R29" i="29"/>
  <c r="AD28" i="29"/>
  <c r="Z28" i="29"/>
  <c r="V28" i="29"/>
  <c r="R28" i="29"/>
  <c r="AE28" i="29" s="1"/>
  <c r="AD27" i="29"/>
  <c r="Z27" i="29"/>
  <c r="V27" i="29"/>
  <c r="R27" i="29"/>
  <c r="AE27" i="29" s="1"/>
  <c r="AD26" i="29"/>
  <c r="Z26" i="29"/>
  <c r="V26" i="29"/>
  <c r="AE26" i="29" s="1"/>
  <c r="R26" i="29"/>
  <c r="AD25" i="29"/>
  <c r="Z25" i="29"/>
  <c r="V25" i="29"/>
  <c r="R25" i="29"/>
  <c r="AE25" i="29" s="1"/>
  <c r="AD24" i="29"/>
  <c r="AE24" i="29" s="1"/>
  <c r="Z24" i="29"/>
  <c r="V24" i="29"/>
  <c r="R24" i="29"/>
  <c r="AD23" i="29"/>
  <c r="Z23" i="29"/>
  <c r="V23" i="29"/>
  <c r="R23" i="29"/>
  <c r="AE23" i="29" s="1"/>
  <c r="AD22" i="29"/>
  <c r="Z22" i="29"/>
  <c r="V22" i="29"/>
  <c r="R22" i="29"/>
  <c r="AE22" i="29" s="1"/>
  <c r="AD21" i="29"/>
  <c r="AD31" i="29" s="1"/>
  <c r="Z21" i="29"/>
  <c r="Z31" i="29" s="1"/>
  <c r="V21" i="29"/>
  <c r="V31" i="29" s="1"/>
  <c r="R21" i="29"/>
  <c r="AC19" i="29"/>
  <c r="AC200" i="29" s="1"/>
  <c r="AB19" i="29"/>
  <c r="AB200" i="29" s="1"/>
  <c r="AA19" i="29"/>
  <c r="Y19" i="29"/>
  <c r="Y200" i="29" s="1"/>
  <c r="X19" i="29"/>
  <c r="X200" i="29" s="1"/>
  <c r="W19" i="29"/>
  <c r="W200" i="29" s="1"/>
  <c r="U19" i="29"/>
  <c r="T19" i="29"/>
  <c r="T200" i="29" s="1"/>
  <c r="S19" i="29"/>
  <c r="S200" i="29" s="1"/>
  <c r="Q19" i="29"/>
  <c r="Q200" i="29" s="1"/>
  <c r="P19" i="29"/>
  <c r="P200" i="29" s="1"/>
  <c r="O19" i="29"/>
  <c r="M19" i="29"/>
  <c r="M200" i="29" s="1"/>
  <c r="L19" i="29"/>
  <c r="L200" i="29" s="1"/>
  <c r="I19" i="29"/>
  <c r="I200" i="29" s="1"/>
  <c r="H19" i="29"/>
  <c r="H200" i="29" s="1"/>
  <c r="AD18" i="29"/>
  <c r="Z18" i="29"/>
  <c r="V18" i="29"/>
  <c r="R18" i="29"/>
  <c r="AE18" i="29" s="1"/>
  <c r="AD17" i="29"/>
  <c r="Z17" i="29"/>
  <c r="V17" i="29"/>
  <c r="AE17" i="29" s="1"/>
  <c r="R17" i="29"/>
  <c r="AD16" i="29"/>
  <c r="Z16" i="29"/>
  <c r="AE16" i="29" s="1"/>
  <c r="V16" i="29"/>
  <c r="R16" i="29"/>
  <c r="AF15" i="29"/>
  <c r="AD15" i="29"/>
  <c r="AE15" i="29" s="1"/>
  <c r="Z15" i="29"/>
  <c r="V15" i="29"/>
  <c r="R15" i="29"/>
  <c r="AD14" i="29"/>
  <c r="Z14" i="29"/>
  <c r="V14" i="29"/>
  <c r="R14" i="29"/>
  <c r="AE14" i="29" s="1"/>
  <c r="AD13" i="29"/>
  <c r="Z13" i="29"/>
  <c r="V13" i="29"/>
  <c r="R13" i="29"/>
  <c r="AE13" i="29" s="1"/>
  <c r="AD12" i="29"/>
  <c r="Z12" i="29"/>
  <c r="V12" i="29"/>
  <c r="R12" i="29"/>
  <c r="AE12" i="29" s="1"/>
  <c r="AD11" i="29"/>
  <c r="Z11" i="29"/>
  <c r="V11" i="29"/>
  <c r="V19" i="29" s="1"/>
  <c r="R11" i="29"/>
  <c r="AE10" i="29"/>
  <c r="AD10" i="29"/>
  <c r="Z10" i="29"/>
  <c r="V10" i="29"/>
  <c r="R10" i="29"/>
  <c r="AD9" i="29"/>
  <c r="AE9" i="29" s="1"/>
  <c r="Z9" i="29"/>
  <c r="Z19" i="29" s="1"/>
  <c r="V9" i="29"/>
  <c r="R9" i="29"/>
  <c r="R19" i="29" s="1"/>
  <c r="AE189" i="33" l="1"/>
  <c r="AF189" i="33" s="1"/>
  <c r="AF11" i="33"/>
  <c r="AF30" i="33"/>
  <c r="AE55" i="33"/>
  <c r="AF95" i="33"/>
  <c r="AF122" i="33"/>
  <c r="AF135" i="33"/>
  <c r="AF142" i="33"/>
  <c r="AF147" i="33"/>
  <c r="AF160" i="33"/>
  <c r="AF182" i="33"/>
  <c r="AF15" i="33"/>
  <c r="AF17" i="33"/>
  <c r="AF42" i="33"/>
  <c r="AF46" i="33"/>
  <c r="AF71" i="33"/>
  <c r="AF86" i="33"/>
  <c r="AF101" i="33"/>
  <c r="AF120" i="33"/>
  <c r="AF138" i="33"/>
  <c r="AF145" i="33"/>
  <c r="AF12" i="33"/>
  <c r="AF22" i="33"/>
  <c r="AF62" i="33"/>
  <c r="AF77" i="33"/>
  <c r="AF111" i="33"/>
  <c r="AF173" i="33"/>
  <c r="AF198" i="33"/>
  <c r="AF18" i="33"/>
  <c r="AF28" i="33"/>
  <c r="AE91" i="33"/>
  <c r="AF81" i="33"/>
  <c r="AF89" i="33"/>
  <c r="AF96" i="33"/>
  <c r="AF118" i="33"/>
  <c r="AF133" i="33"/>
  <c r="AF143" i="33"/>
  <c r="AF158" i="33"/>
  <c r="AF180" i="33"/>
  <c r="AF183" i="33"/>
  <c r="AF37" i="33"/>
  <c r="AF108" i="33"/>
  <c r="AF47" i="33"/>
  <c r="AF59" i="33"/>
  <c r="AF74" i="33"/>
  <c r="AF87" i="33"/>
  <c r="AF99" i="33"/>
  <c r="AF190" i="33"/>
  <c r="AF195" i="33"/>
  <c r="AF113" i="33"/>
  <c r="AF126" i="33"/>
  <c r="AF167" i="33"/>
  <c r="AF13" i="33"/>
  <c r="AF23" i="33"/>
  <c r="AF38" i="33"/>
  <c r="AF53" i="33"/>
  <c r="AF72" i="33"/>
  <c r="AF90" i="33"/>
  <c r="AF102" i="33"/>
  <c r="AF109" i="33"/>
  <c r="AF124" i="33"/>
  <c r="AF149" i="33"/>
  <c r="AF168" i="33"/>
  <c r="AF193" i="33"/>
  <c r="AF65" i="33"/>
  <c r="AF78" i="33"/>
  <c r="AE103" i="33"/>
  <c r="AF174" i="33"/>
  <c r="AF178" i="33"/>
  <c r="AF98" i="33"/>
  <c r="AF29" i="33"/>
  <c r="AE43" i="33"/>
  <c r="AF33" i="33"/>
  <c r="AF35" i="33"/>
  <c r="AF60" i="33"/>
  <c r="AF63" i="33"/>
  <c r="AF94" i="33"/>
  <c r="AF119" i="33"/>
  <c r="AF134" i="33"/>
  <c r="AF141" i="33"/>
  <c r="AF159" i="33"/>
  <c r="AE175" i="33"/>
  <c r="AF165" i="33"/>
  <c r="AF171" i="33"/>
  <c r="AF181" i="33"/>
  <c r="AF186" i="33"/>
  <c r="AF14" i="33"/>
  <c r="AF48" i="33"/>
  <c r="AF50" i="33"/>
  <c r="AF70" i="33"/>
  <c r="AF85" i="33"/>
  <c r="AF100" i="33"/>
  <c r="AF137" i="33"/>
  <c r="AF162" i="33"/>
  <c r="AF184" i="33"/>
  <c r="AF191" i="33"/>
  <c r="AF52" i="33"/>
  <c r="AF24" i="33"/>
  <c r="AF26" i="33"/>
  <c r="AF39" i="33"/>
  <c r="AF41" i="33"/>
  <c r="AF54" i="33"/>
  <c r="AF110" i="33"/>
  <c r="AF125" i="33"/>
  <c r="AF131" i="33"/>
  <c r="AF150" i="33"/>
  <c r="AF156" i="33"/>
  <c r="AF169" i="33"/>
  <c r="AF51" i="33"/>
  <c r="AF61" i="33"/>
  <c r="AF76" i="33"/>
  <c r="AF107" i="33"/>
  <c r="AF129" i="33"/>
  <c r="AE139" i="33"/>
  <c r="AF154" i="33"/>
  <c r="AF172" i="33"/>
  <c r="AF197" i="33"/>
  <c r="AE21" i="33"/>
  <c r="AE69" i="33"/>
  <c r="AE117" i="33"/>
  <c r="AD175" i="33"/>
  <c r="AD43" i="33"/>
  <c r="V139" i="33"/>
  <c r="V91" i="33"/>
  <c r="V200" i="33" s="1"/>
  <c r="AE144" i="33"/>
  <c r="AE153" i="33"/>
  <c r="AE192" i="33"/>
  <c r="AE9" i="33"/>
  <c r="AE57" i="33"/>
  <c r="AE105" i="33"/>
  <c r="AD19" i="33"/>
  <c r="AF16" i="33"/>
  <c r="AF73" i="33"/>
  <c r="AF82" i="33"/>
  <c r="AF112" i="33"/>
  <c r="AF121" i="33"/>
  <c r="AF130" i="33"/>
  <c r="AF146" i="33"/>
  <c r="AF155" i="33"/>
  <c r="AF185" i="33"/>
  <c r="AF194" i="33"/>
  <c r="AE83" i="33"/>
  <c r="AF27" i="33"/>
  <c r="AF36" i="33"/>
  <c r="AF45" i="33"/>
  <c r="AF66" i="33"/>
  <c r="AF75" i="33"/>
  <c r="AF84" i="33"/>
  <c r="AF93" i="33"/>
  <c r="AF114" i="33"/>
  <c r="AF123" i="33"/>
  <c r="AF132" i="33"/>
  <c r="AF148" i="33"/>
  <c r="AF157" i="33"/>
  <c r="AF166" i="33"/>
  <c r="AF196" i="33"/>
  <c r="AE177" i="33"/>
  <c r="AE189" i="32"/>
  <c r="AF189" i="32" s="1"/>
  <c r="AF41" i="32"/>
  <c r="AF63" i="32"/>
  <c r="AF109" i="32"/>
  <c r="AF151" i="32"/>
  <c r="AF11" i="32"/>
  <c r="AF85" i="32"/>
  <c r="AF124" i="32"/>
  <c r="AF138" i="32"/>
  <c r="AF159" i="32"/>
  <c r="AF33" i="32"/>
  <c r="AE43" i="32"/>
  <c r="AF36" i="32"/>
  <c r="AF39" i="32"/>
  <c r="AF51" i="32"/>
  <c r="AF54" i="32"/>
  <c r="AF112" i="32"/>
  <c r="AF121" i="32"/>
  <c r="AF166" i="32"/>
  <c r="AF169" i="32"/>
  <c r="AF70" i="32"/>
  <c r="AF29" i="32"/>
  <c r="AF48" i="32"/>
  <c r="AF76" i="32"/>
  <c r="AF100" i="32"/>
  <c r="AF118" i="32"/>
  <c r="AF133" i="32"/>
  <c r="AF142" i="32"/>
  <c r="AF174" i="32"/>
  <c r="R200" i="32"/>
  <c r="AF42" i="32"/>
  <c r="AF61" i="32"/>
  <c r="AF119" i="32"/>
  <c r="AF147" i="32"/>
  <c r="AF156" i="32"/>
  <c r="AF181" i="32"/>
  <c r="AF190" i="32"/>
  <c r="AF183" i="32"/>
  <c r="AF12" i="32"/>
  <c r="AF26" i="32"/>
  <c r="AF46" i="32"/>
  <c r="AF71" i="32"/>
  <c r="AF95" i="32"/>
  <c r="AF110" i="32"/>
  <c r="AF130" i="32"/>
  <c r="AE139" i="32"/>
  <c r="AF157" i="32"/>
  <c r="AF160" i="32"/>
  <c r="AF172" i="32"/>
  <c r="AF35" i="32"/>
  <c r="AF66" i="32"/>
  <c r="AF94" i="32"/>
  <c r="Z200" i="32"/>
  <c r="AF17" i="32"/>
  <c r="AF27" i="32"/>
  <c r="AF30" i="32"/>
  <c r="AF77" i="32"/>
  <c r="AF86" i="32"/>
  <c r="AF101" i="32"/>
  <c r="AF148" i="32"/>
  <c r="AF186" i="32"/>
  <c r="AF195" i="32"/>
  <c r="AF14" i="32"/>
  <c r="AD200" i="32"/>
  <c r="AF18" i="32"/>
  <c r="AF22" i="32"/>
  <c r="AF34" i="32"/>
  <c r="AF37" i="32"/>
  <c r="AF52" i="32"/>
  <c r="AF98" i="32"/>
  <c r="AF167" i="32"/>
  <c r="AF196" i="32"/>
  <c r="AF62" i="32"/>
  <c r="AF107" i="32"/>
  <c r="AF13" i="32"/>
  <c r="AF59" i="32"/>
  <c r="AF74" i="32"/>
  <c r="AF89" i="32"/>
  <c r="AF96" i="32"/>
  <c r="AF108" i="32"/>
  <c r="AF122" i="32"/>
  <c r="AF131" i="32"/>
  <c r="AF149" i="32"/>
  <c r="AF158" i="32"/>
  <c r="AF28" i="32"/>
  <c r="AF72" i="32"/>
  <c r="AF78" i="32"/>
  <c r="AF87" i="32"/>
  <c r="AF99" i="32"/>
  <c r="AF113" i="32"/>
  <c r="AF146" i="32"/>
  <c r="AF185" i="32"/>
  <c r="AF16" i="32"/>
  <c r="AF23" i="32"/>
  <c r="AF53" i="32"/>
  <c r="AF75" i="32"/>
  <c r="AF90" i="32"/>
  <c r="AF123" i="32"/>
  <c r="AF132" i="32"/>
  <c r="AF144" i="32"/>
  <c r="AF155" i="32"/>
  <c r="AF177" i="32"/>
  <c r="AF197" i="32"/>
  <c r="AF192" i="32"/>
  <c r="AF50" i="32"/>
  <c r="AF60" i="32"/>
  <c r="AF65" i="32"/>
  <c r="AE103" i="32"/>
  <c r="AF126" i="32"/>
  <c r="AF135" i="32"/>
  <c r="AF168" i="32"/>
  <c r="AF194" i="32"/>
  <c r="AD43" i="32"/>
  <c r="AF58" i="32"/>
  <c r="AF97" i="32"/>
  <c r="AF136" i="32"/>
  <c r="AE165" i="32"/>
  <c r="AE21" i="32"/>
  <c r="AE69" i="32"/>
  <c r="AE117" i="32"/>
  <c r="H200" i="32"/>
  <c r="V187" i="32"/>
  <c r="AE83" i="32"/>
  <c r="V43" i="32"/>
  <c r="V200" i="32" s="1"/>
  <c r="AE153" i="32"/>
  <c r="AE9" i="32"/>
  <c r="AE57" i="32"/>
  <c r="AE105" i="32"/>
  <c r="AE178" i="32"/>
  <c r="AE187" i="32" s="1"/>
  <c r="AF25" i="32"/>
  <c r="AF64" i="32"/>
  <c r="AF73" i="32"/>
  <c r="AF82" i="32"/>
  <c r="AE45" i="32"/>
  <c r="AF137" i="32"/>
  <c r="AF141" i="32"/>
  <c r="AF162" i="32"/>
  <c r="AF171" i="32"/>
  <c r="AF84" i="32"/>
  <c r="AF93" i="32"/>
  <c r="AF114" i="32"/>
  <c r="AF143" i="32"/>
  <c r="AF30" i="31"/>
  <c r="AF126" i="31"/>
  <c r="AF133" i="31"/>
  <c r="AF168" i="31"/>
  <c r="AE19" i="31"/>
  <c r="AF9" i="31"/>
  <c r="AF34" i="31"/>
  <c r="AF46" i="31"/>
  <c r="AF61" i="31"/>
  <c r="AF64" i="31"/>
  <c r="AF71" i="31"/>
  <c r="AF74" i="31"/>
  <c r="AF108" i="31"/>
  <c r="AF111" i="31"/>
  <c r="AF156" i="31"/>
  <c r="AF174" i="31"/>
  <c r="AF178" i="31"/>
  <c r="AF195" i="31"/>
  <c r="AF130" i="31"/>
  <c r="AF148" i="31"/>
  <c r="Z200" i="31"/>
  <c r="AF12" i="31"/>
  <c r="AF15" i="31"/>
  <c r="AF37" i="31"/>
  <c r="AE91" i="31"/>
  <c r="AF81" i="31"/>
  <c r="AF96" i="31"/>
  <c r="AF143" i="31"/>
  <c r="AF146" i="31"/>
  <c r="AF159" i="31"/>
  <c r="AF186" i="31"/>
  <c r="AF190" i="31"/>
  <c r="V200" i="31"/>
  <c r="AF52" i="31"/>
  <c r="AF77" i="31"/>
  <c r="AF87" i="31"/>
  <c r="AF99" i="31"/>
  <c r="AF102" i="31"/>
  <c r="AF121" i="31"/>
  <c r="AF131" i="31"/>
  <c r="AF181" i="31"/>
  <c r="AF118" i="31"/>
  <c r="R200" i="31"/>
  <c r="AF22" i="31"/>
  <c r="AF25" i="31"/>
  <c r="AF35" i="31"/>
  <c r="AF62" i="31"/>
  <c r="AF65" i="31"/>
  <c r="AF90" i="31"/>
  <c r="AF124" i="31"/>
  <c r="AF134" i="31"/>
  <c r="AF169" i="31"/>
  <c r="AF28" i="31"/>
  <c r="AF47" i="31"/>
  <c r="AF72" i="31"/>
  <c r="AF84" i="31"/>
  <c r="AF144" i="31"/>
  <c r="AF147" i="31"/>
  <c r="AF154" i="31"/>
  <c r="AF160" i="31"/>
  <c r="AF166" i="31"/>
  <c r="AF172" i="31"/>
  <c r="AF38" i="31"/>
  <c r="AF53" i="31"/>
  <c r="AF78" i="31"/>
  <c r="AF94" i="31"/>
  <c r="AF109" i="31"/>
  <c r="AF112" i="31"/>
  <c r="AF119" i="31"/>
  <c r="AF122" i="31"/>
  <c r="AF150" i="31"/>
  <c r="AF23" i="31"/>
  <c r="AF26" i="31"/>
  <c r="AE67" i="31"/>
  <c r="AF57" i="31"/>
  <c r="AF82" i="31"/>
  <c r="AF85" i="31"/>
  <c r="AF167" i="31"/>
  <c r="AF191" i="31"/>
  <c r="AF196" i="31"/>
  <c r="AD200" i="31"/>
  <c r="AF13" i="31"/>
  <c r="AF16" i="31"/>
  <c r="AF33" i="31"/>
  <c r="AE43" i="31"/>
  <c r="AF60" i="31"/>
  <c r="AF63" i="31"/>
  <c r="AF100" i="31"/>
  <c r="AF125" i="31"/>
  <c r="AF135" i="31"/>
  <c r="AE151" i="31"/>
  <c r="AF157" i="31"/>
  <c r="AF182" i="31"/>
  <c r="AF29" i="31"/>
  <c r="AF48" i="31"/>
  <c r="AF110" i="31"/>
  <c r="AF113" i="31"/>
  <c r="AF138" i="31"/>
  <c r="AF142" i="31"/>
  <c r="AF145" i="31"/>
  <c r="AF14" i="31"/>
  <c r="AF17" i="31"/>
  <c r="AF51" i="31"/>
  <c r="AF54" i="31"/>
  <c r="AF73" i="31"/>
  <c r="AF83" i="31"/>
  <c r="AF95" i="31"/>
  <c r="AF120" i="31"/>
  <c r="AF132" i="31"/>
  <c r="AF155" i="31"/>
  <c r="AF158" i="31"/>
  <c r="AF173" i="31"/>
  <c r="AF192" i="31"/>
  <c r="AF197" i="31"/>
  <c r="AF39" i="31"/>
  <c r="AF70" i="31"/>
  <c r="AF24" i="31"/>
  <c r="AF42" i="31"/>
  <c r="AF76" i="31"/>
  <c r="AF86" i="31"/>
  <c r="AF101" i="31"/>
  <c r="AE115" i="31"/>
  <c r="AF105" i="31"/>
  <c r="AF183" i="31"/>
  <c r="AF10" i="31"/>
  <c r="AF40" i="31"/>
  <c r="AF49" i="31"/>
  <c r="AF58" i="31"/>
  <c r="AF88" i="31"/>
  <c r="AF97" i="31"/>
  <c r="AF106" i="31"/>
  <c r="AF136" i="31"/>
  <c r="AF161" i="31"/>
  <c r="AE165" i="31"/>
  <c r="AF170" i="31"/>
  <c r="AF179" i="31"/>
  <c r="AE21" i="31"/>
  <c r="AE69" i="31"/>
  <c r="AE117" i="31"/>
  <c r="AE149" i="31"/>
  <c r="AE153" i="31"/>
  <c r="AF185" i="31"/>
  <c r="AE189" i="31"/>
  <c r="AF194" i="31"/>
  <c r="AF11" i="31"/>
  <c r="AF41" i="31"/>
  <c r="AE45" i="31"/>
  <c r="AF50" i="31"/>
  <c r="AF59" i="31"/>
  <c r="AF89" i="31"/>
  <c r="AE93" i="31"/>
  <c r="AF98" i="31"/>
  <c r="AF107" i="31"/>
  <c r="AF137" i="31"/>
  <c r="AF141" i="31"/>
  <c r="AF162" i="31"/>
  <c r="AF171" i="31"/>
  <c r="AF180" i="31"/>
  <c r="AF18" i="31"/>
  <c r="AF27" i="31"/>
  <c r="AF36" i="31"/>
  <c r="AF66" i="31"/>
  <c r="AF75" i="31"/>
  <c r="AF114" i="31"/>
  <c r="AF123" i="31"/>
  <c r="AE177" i="31"/>
  <c r="AE129" i="31"/>
  <c r="H200" i="30"/>
  <c r="R199" i="30"/>
  <c r="AE190" i="30"/>
  <c r="P200" i="30"/>
  <c r="AE191" i="30"/>
  <c r="AF191" i="30" s="1"/>
  <c r="AA200" i="30"/>
  <c r="AD200" i="30"/>
  <c r="AF18" i="30"/>
  <c r="AF22" i="30"/>
  <c r="AF34" i="30"/>
  <c r="AE43" i="30"/>
  <c r="AF37" i="30"/>
  <c r="AF64" i="30"/>
  <c r="AF71" i="30"/>
  <c r="AF107" i="30"/>
  <c r="AF135" i="30"/>
  <c r="AF160" i="30"/>
  <c r="AF172" i="30"/>
  <c r="AF86" i="30"/>
  <c r="AF98" i="30"/>
  <c r="AF122" i="30"/>
  <c r="AF132" i="30"/>
  <c r="AF147" i="30"/>
  <c r="AF157" i="30"/>
  <c r="AF167" i="30"/>
  <c r="AF185" i="30"/>
  <c r="AF192" i="30"/>
  <c r="AF30" i="30"/>
  <c r="AF13" i="30"/>
  <c r="AF25" i="30"/>
  <c r="AF28" i="30"/>
  <c r="AF62" i="30"/>
  <c r="AF77" i="30"/>
  <c r="AF93" i="30"/>
  <c r="AF96" i="30"/>
  <c r="AF123" i="30"/>
  <c r="AF126" i="30"/>
  <c r="AF142" i="30"/>
  <c r="AF173" i="30"/>
  <c r="AF47" i="30"/>
  <c r="AF53" i="30"/>
  <c r="AF89" i="30"/>
  <c r="AF113" i="30"/>
  <c r="AF138" i="30"/>
  <c r="AF148" i="30"/>
  <c r="AF177" i="30"/>
  <c r="AE187" i="30"/>
  <c r="AF183" i="30"/>
  <c r="AF189" i="30"/>
  <c r="AF16" i="30"/>
  <c r="AF23" i="30"/>
  <c r="AF59" i="30"/>
  <c r="AF87" i="30"/>
  <c r="AF108" i="30"/>
  <c r="AF114" i="30"/>
  <c r="AF118" i="30"/>
  <c r="AF133" i="30"/>
  <c r="AF143" i="30"/>
  <c r="AF155" i="30"/>
  <c r="AF158" i="30"/>
  <c r="AF198" i="30"/>
  <c r="AF38" i="30"/>
  <c r="AF50" i="30"/>
  <c r="AF74" i="30"/>
  <c r="AF84" i="30"/>
  <c r="AF99" i="30"/>
  <c r="AF14" i="30"/>
  <c r="AF45" i="30"/>
  <c r="AF48" i="30"/>
  <c r="AF75" i="30"/>
  <c r="AF78" i="30"/>
  <c r="AF109" i="30"/>
  <c r="AF121" i="30"/>
  <c r="AF124" i="30"/>
  <c r="AF146" i="30"/>
  <c r="AF149" i="30"/>
  <c r="AF168" i="30"/>
  <c r="AF195" i="30"/>
  <c r="AF41" i="30"/>
  <c r="AF90" i="30"/>
  <c r="AF29" i="30"/>
  <c r="AF65" i="30"/>
  <c r="AF100" i="30"/>
  <c r="AF11" i="30"/>
  <c r="AF36" i="30"/>
  <c r="AF39" i="30"/>
  <c r="AF66" i="30"/>
  <c r="AF70" i="30"/>
  <c r="AF82" i="30"/>
  <c r="AE91" i="30"/>
  <c r="AF85" i="30"/>
  <c r="AF112" i="30"/>
  <c r="AF119" i="30"/>
  <c r="AF144" i="30"/>
  <c r="AF171" i="30"/>
  <c r="AF186" i="30"/>
  <c r="AF196" i="30"/>
  <c r="R200" i="30"/>
  <c r="AF26" i="30"/>
  <c r="AF51" i="30"/>
  <c r="AF134" i="30"/>
  <c r="AF159" i="30"/>
  <c r="AF169" i="30"/>
  <c r="AF181" i="30"/>
  <c r="AF61" i="30"/>
  <c r="AF73" i="30"/>
  <c r="AF76" i="30"/>
  <c r="AF110" i="30"/>
  <c r="AE151" i="30"/>
  <c r="AF141" i="30"/>
  <c r="AF166" i="30"/>
  <c r="AF17" i="30"/>
  <c r="AF27" i="30"/>
  <c r="AF42" i="30"/>
  <c r="AF52" i="30"/>
  <c r="AF95" i="30"/>
  <c r="AF101" i="30"/>
  <c r="AF125" i="30"/>
  <c r="AF131" i="30"/>
  <c r="AF137" i="30"/>
  <c r="AF150" i="30"/>
  <c r="AF156" i="30"/>
  <c r="AF162" i="30"/>
  <c r="AF182" i="30"/>
  <c r="AF194" i="30"/>
  <c r="AF197" i="30"/>
  <c r="AF10" i="30"/>
  <c r="AE35" i="30"/>
  <c r="AF40" i="30"/>
  <c r="AF49" i="30"/>
  <c r="AF58" i="30"/>
  <c r="AE83" i="30"/>
  <c r="AF88" i="30"/>
  <c r="AF97" i="30"/>
  <c r="AF106" i="30"/>
  <c r="AF136" i="30"/>
  <c r="AF161" i="30"/>
  <c r="AE165" i="30"/>
  <c r="AF170" i="30"/>
  <c r="AF179" i="30"/>
  <c r="Z115" i="30"/>
  <c r="Z200" i="30" s="1"/>
  <c r="R31" i="30"/>
  <c r="AE46" i="30"/>
  <c r="AE55" i="30" s="1"/>
  <c r="R79" i="30"/>
  <c r="AE94" i="30"/>
  <c r="AE103" i="30" s="1"/>
  <c r="V187" i="30"/>
  <c r="V200" i="30" s="1"/>
  <c r="Z151" i="30"/>
  <c r="AE153" i="30"/>
  <c r="AE174" i="30"/>
  <c r="Z199" i="30"/>
  <c r="AE9" i="30"/>
  <c r="AE57" i="30"/>
  <c r="AE105" i="30"/>
  <c r="AE178" i="30"/>
  <c r="AE130" i="30"/>
  <c r="AE180" i="30"/>
  <c r="AE12" i="30"/>
  <c r="AE21" i="30"/>
  <c r="AE60" i="30"/>
  <c r="AE117" i="30"/>
  <c r="AE69" i="30"/>
  <c r="AE189" i="29"/>
  <c r="AE199" i="29" s="1"/>
  <c r="AF37" i="29"/>
  <c r="AF89" i="29"/>
  <c r="AF121" i="29"/>
  <c r="AF9" i="29"/>
  <c r="U200" i="29"/>
  <c r="AF25" i="29"/>
  <c r="AF28" i="29"/>
  <c r="AF39" i="29"/>
  <c r="AF46" i="29"/>
  <c r="AE51" i="29"/>
  <c r="Z67" i="29"/>
  <c r="AE60" i="29"/>
  <c r="AD79" i="29"/>
  <c r="AE91" i="29"/>
  <c r="AF97" i="29"/>
  <c r="AF119" i="29"/>
  <c r="AF133" i="29"/>
  <c r="AE138" i="29"/>
  <c r="AE142" i="29"/>
  <c r="AF30" i="29"/>
  <c r="AD67" i="29"/>
  <c r="AF66" i="29"/>
  <c r="AF70" i="29"/>
  <c r="AF72" i="29"/>
  <c r="AF81" i="29"/>
  <c r="AF101" i="29"/>
  <c r="AF106" i="29"/>
  <c r="AF112" i="29"/>
  <c r="AF130" i="29"/>
  <c r="AF147" i="29"/>
  <c r="AF156" i="29"/>
  <c r="AF185" i="29"/>
  <c r="AF192" i="29"/>
  <c r="AF34" i="29"/>
  <c r="AF76" i="29"/>
  <c r="AF82" i="29"/>
  <c r="AF85" i="29"/>
  <c r="AF90" i="29"/>
  <c r="AF98" i="29"/>
  <c r="AF110" i="29"/>
  <c r="AF148" i="29"/>
  <c r="AF157" i="29"/>
  <c r="AE175" i="29"/>
  <c r="AF165" i="29"/>
  <c r="AE187" i="29"/>
  <c r="AF23" i="29"/>
  <c r="AA200" i="29"/>
  <c r="AF73" i="29"/>
  <c r="AF166" i="29"/>
  <c r="AF174" i="29"/>
  <c r="AF183" i="29"/>
  <c r="AF18" i="29"/>
  <c r="AF12" i="29"/>
  <c r="AF52" i="29"/>
  <c r="AF94" i="29"/>
  <c r="AF143" i="29"/>
  <c r="AF162" i="29"/>
  <c r="AF171" i="29"/>
  <c r="AF180" i="29"/>
  <c r="AF195" i="29"/>
  <c r="AF10" i="29"/>
  <c r="AF16" i="29"/>
  <c r="AF26" i="29"/>
  <c r="AF40" i="29"/>
  <c r="AF64" i="29"/>
  <c r="AF71" i="29"/>
  <c r="AF99" i="29"/>
  <c r="V127" i="29"/>
  <c r="AF122" i="29"/>
  <c r="AF190" i="29"/>
  <c r="AF196" i="29"/>
  <c r="AF100" i="29"/>
  <c r="AF137" i="29"/>
  <c r="AF33" i="29"/>
  <c r="AF22" i="29"/>
  <c r="AF53" i="29"/>
  <c r="AF50" i="29"/>
  <c r="AF88" i="29"/>
  <c r="AF13" i="29"/>
  <c r="AF61" i="29"/>
  <c r="AF14" i="29"/>
  <c r="O200" i="29"/>
  <c r="Z115" i="29"/>
  <c r="Z200" i="29" s="1"/>
  <c r="AE108" i="29"/>
  <c r="AF123" i="29"/>
  <c r="AF146" i="29"/>
  <c r="AF149" i="29"/>
  <c r="AF158" i="29"/>
  <c r="V200" i="29"/>
  <c r="R31" i="29"/>
  <c r="AF36" i="29"/>
  <c r="AF41" i="29"/>
  <c r="AF49" i="29"/>
  <c r="AF58" i="29"/>
  <c r="AE74" i="29"/>
  <c r="AE83" i="29"/>
  <c r="AF113" i="29"/>
  <c r="AD127" i="29"/>
  <c r="AF131" i="29"/>
  <c r="AF136" i="29"/>
  <c r="AF155" i="29"/>
  <c r="AF167" i="29"/>
  <c r="AF172" i="29"/>
  <c r="AF181" i="29"/>
  <c r="AF62" i="29"/>
  <c r="AF114" i="29"/>
  <c r="AF118" i="29"/>
  <c r="AF144" i="29"/>
  <c r="R163" i="29"/>
  <c r="AE153" i="29"/>
  <c r="AF186" i="29"/>
  <c r="AF193" i="29"/>
  <c r="AF27" i="29"/>
  <c r="AF141" i="29"/>
  <c r="AF191" i="29"/>
  <c r="AF194" i="29"/>
  <c r="AF197" i="29"/>
  <c r="AF42" i="29"/>
  <c r="R67" i="29"/>
  <c r="R200" i="29" s="1"/>
  <c r="AF65" i="29"/>
  <c r="AF75" i="29"/>
  <c r="AF84" i="29"/>
  <c r="AF109" i="29"/>
  <c r="AE124" i="29"/>
  <c r="AF17" i="29"/>
  <c r="AF24" i="29"/>
  <c r="AF173" i="29"/>
  <c r="AF182" i="29"/>
  <c r="AF161" i="29"/>
  <c r="AF170" i="29"/>
  <c r="AF179" i="29"/>
  <c r="AE21" i="29"/>
  <c r="AE69" i="29"/>
  <c r="AE117" i="29"/>
  <c r="AD175" i="29"/>
  <c r="AE35" i="29"/>
  <c r="V139" i="29"/>
  <c r="AD19" i="29"/>
  <c r="AF48" i="29"/>
  <c r="AF57" i="29"/>
  <c r="AF78" i="29"/>
  <c r="AF87" i="29"/>
  <c r="AF96" i="29"/>
  <c r="AF105" i="29"/>
  <c r="AF126" i="29"/>
  <c r="AF135" i="29"/>
  <c r="AF160" i="29"/>
  <c r="AF169" i="29"/>
  <c r="AF178" i="29"/>
  <c r="AE11" i="29"/>
  <c r="AE19" i="29" s="1"/>
  <c r="AE59" i="29"/>
  <c r="AE67" i="29" s="1"/>
  <c r="AE107" i="29"/>
  <c r="AE45" i="29"/>
  <c r="AE93" i="29"/>
  <c r="AE132" i="29"/>
  <c r="AE31" i="33" l="1"/>
  <c r="AF21" i="33"/>
  <c r="AE67" i="33"/>
  <c r="AF57" i="33"/>
  <c r="AE19" i="33"/>
  <c r="AF9" i="33"/>
  <c r="AE127" i="33"/>
  <c r="AF117" i="33"/>
  <c r="AF175" i="33"/>
  <c r="AF192" i="33"/>
  <c r="AF91" i="33"/>
  <c r="AE163" i="33"/>
  <c r="AF153" i="33"/>
  <c r="AE199" i="33"/>
  <c r="AF144" i="33"/>
  <c r="AF139" i="33"/>
  <c r="AE79" i="33"/>
  <c r="AF69" i="33"/>
  <c r="AE151" i="33"/>
  <c r="AF55" i="33"/>
  <c r="AF177" i="33"/>
  <c r="AE187" i="33"/>
  <c r="AD200" i="33"/>
  <c r="AF103" i="33"/>
  <c r="AF83" i="33"/>
  <c r="AE115" i="33"/>
  <c r="AF105" i="33"/>
  <c r="AF43" i="33"/>
  <c r="AE199" i="32"/>
  <c r="AF187" i="32"/>
  <c r="AE91" i="32"/>
  <c r="AF83" i="32"/>
  <c r="AE19" i="32"/>
  <c r="AF9" i="32"/>
  <c r="AE163" i="32"/>
  <c r="AF153" i="32"/>
  <c r="AF139" i="32"/>
  <c r="AE55" i="32"/>
  <c r="AF45" i="32"/>
  <c r="AE31" i="32"/>
  <c r="AF21" i="32"/>
  <c r="AF43" i="32"/>
  <c r="AE175" i="32"/>
  <c r="AF165" i="32"/>
  <c r="AF103" i="32"/>
  <c r="AF178" i="32"/>
  <c r="AE127" i="32"/>
  <c r="AF117" i="32"/>
  <c r="AF199" i="32"/>
  <c r="AE115" i="32"/>
  <c r="AF105" i="32"/>
  <c r="AE67" i="32"/>
  <c r="AF57" i="32"/>
  <c r="AE79" i="32"/>
  <c r="AF69" i="32"/>
  <c r="AE163" i="31"/>
  <c r="AF153" i="31"/>
  <c r="AF149" i="31"/>
  <c r="AF177" i="31"/>
  <c r="AE187" i="31"/>
  <c r="AE127" i="31"/>
  <c r="AF117" i="31"/>
  <c r="AE79" i="31"/>
  <c r="AF69" i="31"/>
  <c r="AF19" i="31"/>
  <c r="AE31" i="31"/>
  <c r="AF21" i="31"/>
  <c r="AE199" i="31"/>
  <c r="AF189" i="31"/>
  <c r="AF115" i="31"/>
  <c r="AE103" i="31"/>
  <c r="AF93" i="31"/>
  <c r="AF151" i="31"/>
  <c r="AF67" i="31"/>
  <c r="AF91" i="31"/>
  <c r="AE55" i="31"/>
  <c r="AF45" i="31"/>
  <c r="AF43" i="31"/>
  <c r="AE175" i="31"/>
  <c r="AF165" i="31"/>
  <c r="AE139" i="31"/>
  <c r="AF129" i="31"/>
  <c r="AE199" i="30"/>
  <c r="AF55" i="30"/>
  <c r="AF103" i="30"/>
  <c r="AE31" i="30"/>
  <c r="AF21" i="30"/>
  <c r="AE163" i="30"/>
  <c r="AF153" i="30"/>
  <c r="AF60" i="30"/>
  <c r="AF12" i="30"/>
  <c r="AF180" i="30"/>
  <c r="AF83" i="30"/>
  <c r="AF94" i="30"/>
  <c r="AF43" i="30"/>
  <c r="AE139" i="30"/>
  <c r="AF130" i="30"/>
  <c r="AF46" i="30"/>
  <c r="AE127" i="30"/>
  <c r="AF117" i="30"/>
  <c r="AF187" i="30"/>
  <c r="AF91" i="30"/>
  <c r="AF178" i="30"/>
  <c r="AE115" i="30"/>
  <c r="AF105" i="30"/>
  <c r="AE67" i="30"/>
  <c r="AF57" i="30"/>
  <c r="AF35" i="30"/>
  <c r="AF199" i="30"/>
  <c r="AF151" i="30"/>
  <c r="AE19" i="30"/>
  <c r="AF9" i="30"/>
  <c r="AF165" i="30"/>
  <c r="AE175" i="30"/>
  <c r="AE79" i="30"/>
  <c r="AF69" i="30"/>
  <c r="AF174" i="30"/>
  <c r="AF189" i="29"/>
  <c r="AF67" i="29"/>
  <c r="AF19" i="29"/>
  <c r="AE163" i="29"/>
  <c r="AF153" i="29"/>
  <c r="AF132" i="29"/>
  <c r="AE103" i="29"/>
  <c r="AF93" i="29"/>
  <c r="AE79" i="29"/>
  <c r="AF69" i="29"/>
  <c r="AF83" i="29"/>
  <c r="AF138" i="29"/>
  <c r="AF35" i="29"/>
  <c r="AF142" i="29"/>
  <c r="AE55" i="29"/>
  <c r="AF45" i="29"/>
  <c r="AF199" i="29"/>
  <c r="AF91" i="29"/>
  <c r="AF60" i="29"/>
  <c r="AE151" i="29"/>
  <c r="AF74" i="29"/>
  <c r="AF51" i="29"/>
  <c r="AF107" i="29"/>
  <c r="AF124" i="29"/>
  <c r="AE139" i="29"/>
  <c r="AF187" i="29"/>
  <c r="AF108" i="29"/>
  <c r="AE127" i="29"/>
  <c r="AF117" i="29"/>
  <c r="AE31" i="29"/>
  <c r="AF21" i="29"/>
  <c r="AF59" i="29"/>
  <c r="AE115" i="29"/>
  <c r="AF11" i="29"/>
  <c r="AD200" i="29"/>
  <c r="AF175" i="29"/>
  <c r="AE43" i="29"/>
  <c r="AF187" i="33" l="1"/>
  <c r="AF199" i="33"/>
  <c r="AF127" i="33"/>
  <c r="AF163" i="33"/>
  <c r="AE200" i="33"/>
  <c r="AG151" i="33" s="1"/>
  <c r="AF19" i="33"/>
  <c r="AF151" i="33"/>
  <c r="AF115" i="33"/>
  <c r="AF67" i="33"/>
  <c r="AF79" i="33"/>
  <c r="AF31" i="33"/>
  <c r="AF115" i="32"/>
  <c r="AF175" i="32"/>
  <c r="AG163" i="32"/>
  <c r="AF163" i="32"/>
  <c r="AE200" i="32"/>
  <c r="AG19" i="32" s="1"/>
  <c r="AF19" i="32"/>
  <c r="AG127" i="32"/>
  <c r="AF127" i="32"/>
  <c r="AG31" i="32"/>
  <c r="AF31" i="32"/>
  <c r="AF79" i="32"/>
  <c r="AG91" i="32"/>
  <c r="AF91" i="32"/>
  <c r="AF55" i="32"/>
  <c r="AG55" i="32"/>
  <c r="AF67" i="32"/>
  <c r="AF79" i="31"/>
  <c r="AF55" i="31"/>
  <c r="AF199" i="31"/>
  <c r="AF127" i="31"/>
  <c r="AF139" i="31"/>
  <c r="AF187" i="31"/>
  <c r="AF31" i="31"/>
  <c r="AF175" i="31"/>
  <c r="AE200" i="31"/>
  <c r="AG55" i="31" s="1"/>
  <c r="AF103" i="31"/>
  <c r="AF163" i="31"/>
  <c r="AF139" i="30"/>
  <c r="AF163" i="30"/>
  <c r="AF79" i="30"/>
  <c r="AF175" i="30"/>
  <c r="AF31" i="30"/>
  <c r="AF67" i="30"/>
  <c r="AF127" i="30"/>
  <c r="AE200" i="30"/>
  <c r="AG115" i="30" s="1"/>
  <c r="AF19" i="30"/>
  <c r="AF115" i="30"/>
  <c r="AF127" i="29"/>
  <c r="AF103" i="29"/>
  <c r="AF115" i="29"/>
  <c r="AF151" i="29"/>
  <c r="AF139" i="29"/>
  <c r="AF163" i="29"/>
  <c r="AF31" i="29"/>
  <c r="AE200" i="29"/>
  <c r="AG103" i="29" s="1"/>
  <c r="AF43" i="29"/>
  <c r="AF79" i="29"/>
  <c r="AF55" i="29"/>
  <c r="AG200" i="33" l="1"/>
  <c r="AF200" i="33"/>
  <c r="AG64" i="33"/>
  <c r="AG34" i="33"/>
  <c r="AG25" i="33"/>
  <c r="AG11" i="33"/>
  <c r="AG142" i="33"/>
  <c r="AG12" i="33"/>
  <c r="AG157" i="33"/>
  <c r="AG89" i="33"/>
  <c r="AG180" i="33"/>
  <c r="AG38" i="33"/>
  <c r="AG50" i="33"/>
  <c r="AG184" i="33"/>
  <c r="AG41" i="33"/>
  <c r="AG161" i="33"/>
  <c r="AG183" i="33"/>
  <c r="AG70" i="33"/>
  <c r="AG156" i="33"/>
  <c r="AG36" i="33"/>
  <c r="AG173" i="33"/>
  <c r="AG74" i="33"/>
  <c r="AG113" i="33"/>
  <c r="AG53" i="33"/>
  <c r="AG130" i="33"/>
  <c r="AG121" i="33"/>
  <c r="AG171" i="33"/>
  <c r="AG150" i="33"/>
  <c r="AG82" i="33"/>
  <c r="AG10" i="33"/>
  <c r="AG170" i="33"/>
  <c r="AG30" i="33"/>
  <c r="AG147" i="33"/>
  <c r="AG42" i="33"/>
  <c r="AG120" i="33"/>
  <c r="AG22" i="33"/>
  <c r="AG149" i="33"/>
  <c r="AG114" i="33"/>
  <c r="AG35" i="33"/>
  <c r="AG54" i="33"/>
  <c r="AG107" i="33"/>
  <c r="AG138" i="33"/>
  <c r="AG87" i="33"/>
  <c r="AG126" i="33"/>
  <c r="AG174" i="33"/>
  <c r="AG134" i="33"/>
  <c r="AG181" i="33"/>
  <c r="AG40" i="33"/>
  <c r="AG179" i="33"/>
  <c r="AG45" i="33"/>
  <c r="AG66" i="33"/>
  <c r="AG62" i="33"/>
  <c r="AG99" i="33"/>
  <c r="AG167" i="33"/>
  <c r="AG186" i="33"/>
  <c r="AG110" i="33"/>
  <c r="AG58" i="33"/>
  <c r="AG182" i="33"/>
  <c r="AG133" i="33"/>
  <c r="AG100" i="33"/>
  <c r="AG160" i="33"/>
  <c r="AG46" i="33"/>
  <c r="AG27" i="33"/>
  <c r="AG198" i="33"/>
  <c r="AG118" i="33"/>
  <c r="AG185" i="33"/>
  <c r="AG72" i="33"/>
  <c r="AG155" i="33"/>
  <c r="AG60" i="33"/>
  <c r="AG85" i="33"/>
  <c r="AG52" i="33"/>
  <c r="AG75" i="33"/>
  <c r="AG169" i="33"/>
  <c r="AG49" i="33"/>
  <c r="AG93" i="33"/>
  <c r="AG168" i="33"/>
  <c r="AG63" i="33"/>
  <c r="AG196" i="33"/>
  <c r="AG18" i="33"/>
  <c r="AG37" i="33"/>
  <c r="AG90" i="33"/>
  <c r="AG178" i="33"/>
  <c r="AG141" i="33"/>
  <c r="AG129" i="33"/>
  <c r="AG71" i="33"/>
  <c r="AG145" i="33"/>
  <c r="AG95" i="33"/>
  <c r="AG166" i="33"/>
  <c r="AG28" i="33"/>
  <c r="AG108" i="33"/>
  <c r="AG123" i="33"/>
  <c r="AG13" i="33"/>
  <c r="AG193" i="33"/>
  <c r="AG98" i="33"/>
  <c r="AG146" i="33"/>
  <c r="AG14" i="33"/>
  <c r="AG24" i="33"/>
  <c r="AG112" i="33"/>
  <c r="AG51" i="33"/>
  <c r="AG154" i="33"/>
  <c r="AG88" i="33"/>
  <c r="AG122" i="33"/>
  <c r="AG73" i="33"/>
  <c r="AG77" i="33"/>
  <c r="AG143" i="33"/>
  <c r="AG148" i="33"/>
  <c r="AG102" i="33"/>
  <c r="AG84" i="33"/>
  <c r="AG137" i="33"/>
  <c r="AG26" i="33"/>
  <c r="AG97" i="33"/>
  <c r="AG15" i="33"/>
  <c r="AG189" i="33"/>
  <c r="AG190" i="33"/>
  <c r="AG23" i="33"/>
  <c r="AG109" i="33"/>
  <c r="AG65" i="33"/>
  <c r="AG94" i="33"/>
  <c r="AG159" i="33"/>
  <c r="AG16" i="33"/>
  <c r="AG125" i="33"/>
  <c r="AG61" i="33"/>
  <c r="AG172" i="33"/>
  <c r="AG106" i="33"/>
  <c r="AG135" i="33"/>
  <c r="AG86" i="33"/>
  <c r="AG111" i="33"/>
  <c r="AG81" i="33"/>
  <c r="AG158" i="33"/>
  <c r="AG47" i="33"/>
  <c r="AG29" i="33"/>
  <c r="AG48" i="33"/>
  <c r="AG162" i="33"/>
  <c r="AG39" i="33"/>
  <c r="AG131" i="33"/>
  <c r="AG17" i="33"/>
  <c r="AG101" i="33"/>
  <c r="AG194" i="33"/>
  <c r="AG132" i="33"/>
  <c r="AG59" i="33"/>
  <c r="AG195" i="33"/>
  <c r="AG124" i="33"/>
  <c r="AG78" i="33"/>
  <c r="AG33" i="33"/>
  <c r="AG119" i="33"/>
  <c r="AG165" i="33"/>
  <c r="AG76" i="33"/>
  <c r="AG197" i="33"/>
  <c r="AG136" i="33"/>
  <c r="AG96" i="33"/>
  <c r="AG191" i="33"/>
  <c r="AG175" i="33"/>
  <c r="AG21" i="33"/>
  <c r="AG139" i="33"/>
  <c r="AG103" i="33"/>
  <c r="AG192" i="33"/>
  <c r="AG83" i="33"/>
  <c r="AG69" i="33"/>
  <c r="AG57" i="33"/>
  <c r="AG91" i="33"/>
  <c r="AG105" i="33"/>
  <c r="AG177" i="33"/>
  <c r="AG9" i="33"/>
  <c r="AG153" i="33"/>
  <c r="AG55" i="33"/>
  <c r="AG43" i="33"/>
  <c r="AG117" i="33"/>
  <c r="AG144" i="33"/>
  <c r="AG79" i="33"/>
  <c r="AG199" i="33"/>
  <c r="AG67" i="33"/>
  <c r="AG115" i="33"/>
  <c r="AG187" i="33"/>
  <c r="AG19" i="33"/>
  <c r="AG31" i="33"/>
  <c r="AG163" i="33"/>
  <c r="AG127" i="33"/>
  <c r="AG67" i="32"/>
  <c r="AG200" i="32"/>
  <c r="AG191" i="32"/>
  <c r="AG182" i="32"/>
  <c r="AG173" i="32"/>
  <c r="AG143" i="32"/>
  <c r="AG111" i="32"/>
  <c r="AG81" i="32"/>
  <c r="AF200" i="32"/>
  <c r="AG184" i="32"/>
  <c r="AG15" i="32"/>
  <c r="AG198" i="32"/>
  <c r="AG189" i="32"/>
  <c r="AG180" i="32"/>
  <c r="AG120" i="32"/>
  <c r="AG102" i="32"/>
  <c r="AG129" i="32"/>
  <c r="AG193" i="32"/>
  <c r="AG154" i="32"/>
  <c r="AG145" i="32"/>
  <c r="AG38" i="32"/>
  <c r="AG47" i="32"/>
  <c r="AG150" i="32"/>
  <c r="AG134" i="32"/>
  <c r="AG125" i="32"/>
  <c r="AG24" i="32"/>
  <c r="AG41" i="32"/>
  <c r="AG39" i="32"/>
  <c r="AG100" i="32"/>
  <c r="AG71" i="32"/>
  <c r="AG17" i="32"/>
  <c r="AG148" i="32"/>
  <c r="AG22" i="32"/>
  <c r="AG59" i="32"/>
  <c r="AG131" i="32"/>
  <c r="AG87" i="32"/>
  <c r="AG23" i="32"/>
  <c r="AG144" i="32"/>
  <c r="AG50" i="32"/>
  <c r="AG168" i="32"/>
  <c r="AG124" i="32"/>
  <c r="AG61" i="32"/>
  <c r="AG160" i="32"/>
  <c r="AG196" i="32"/>
  <c r="AG169" i="32"/>
  <c r="AG190" i="32"/>
  <c r="AG194" i="32"/>
  <c r="AG94" i="32"/>
  <c r="AG51" i="32"/>
  <c r="AG118" i="32"/>
  <c r="AG73" i="32"/>
  <c r="AG27" i="32"/>
  <c r="AG162" i="32"/>
  <c r="AG34" i="32"/>
  <c r="AG74" i="32"/>
  <c r="AG149" i="32"/>
  <c r="AG99" i="32"/>
  <c r="AG53" i="32"/>
  <c r="AG155" i="32"/>
  <c r="AG60" i="32"/>
  <c r="AG106" i="32"/>
  <c r="AG136" i="32"/>
  <c r="AG63" i="32"/>
  <c r="AG138" i="32"/>
  <c r="AG82" i="32"/>
  <c r="AG183" i="32"/>
  <c r="AG172" i="32"/>
  <c r="AG186" i="32"/>
  <c r="AG25" i="32"/>
  <c r="AG84" i="32"/>
  <c r="AG54" i="32"/>
  <c r="AG70" i="32"/>
  <c r="AG133" i="32"/>
  <c r="AG119" i="32"/>
  <c r="AG95" i="32"/>
  <c r="AG30" i="32"/>
  <c r="AG37" i="32"/>
  <c r="AG62" i="32"/>
  <c r="AG89" i="32"/>
  <c r="AG158" i="32"/>
  <c r="AG113" i="32"/>
  <c r="AG75" i="32"/>
  <c r="AG65" i="32"/>
  <c r="AG161" i="32"/>
  <c r="AG98" i="32"/>
  <c r="AG109" i="32"/>
  <c r="AG97" i="32"/>
  <c r="AG35" i="32"/>
  <c r="AG195" i="32"/>
  <c r="AG177" i="32"/>
  <c r="AG170" i="32"/>
  <c r="AG141" i="32"/>
  <c r="AG72" i="32"/>
  <c r="AG159" i="32"/>
  <c r="AG112" i="32"/>
  <c r="AG142" i="32"/>
  <c r="AG147" i="32"/>
  <c r="AG12" i="32"/>
  <c r="AG110" i="32"/>
  <c r="AG52" i="32"/>
  <c r="AG64" i="32"/>
  <c r="AG96" i="32"/>
  <c r="AG28" i="32"/>
  <c r="AG146" i="32"/>
  <c r="AG90" i="32"/>
  <c r="AG179" i="32"/>
  <c r="AG93" i="32"/>
  <c r="AG151" i="32"/>
  <c r="AG33" i="32"/>
  <c r="AG29" i="32"/>
  <c r="AG66" i="32"/>
  <c r="AG77" i="32"/>
  <c r="AG14" i="32"/>
  <c r="AG107" i="32"/>
  <c r="AG126" i="32"/>
  <c r="AG197" i="32"/>
  <c r="AG26" i="32"/>
  <c r="AG185" i="32"/>
  <c r="AG10" i="32"/>
  <c r="AG11" i="32"/>
  <c r="AG121" i="32"/>
  <c r="AG114" i="32"/>
  <c r="AG48" i="32"/>
  <c r="AG174" i="32"/>
  <c r="AG156" i="32"/>
  <c r="AG130" i="32"/>
  <c r="AG58" i="32"/>
  <c r="AG108" i="32"/>
  <c r="AG123" i="32"/>
  <c r="AG135" i="32"/>
  <c r="AG36" i="32"/>
  <c r="AG76" i="32"/>
  <c r="AG171" i="32"/>
  <c r="AG46" i="32"/>
  <c r="AG101" i="32"/>
  <c r="AG18" i="32"/>
  <c r="AG13" i="32"/>
  <c r="AG122" i="32"/>
  <c r="AG78" i="32"/>
  <c r="AG16" i="32"/>
  <c r="AG132" i="32"/>
  <c r="AG192" i="32"/>
  <c r="AG40" i="32"/>
  <c r="AG85" i="32"/>
  <c r="AG166" i="32"/>
  <c r="AG42" i="32"/>
  <c r="AG181" i="32"/>
  <c r="AG157" i="32"/>
  <c r="AG167" i="32"/>
  <c r="AG49" i="32"/>
  <c r="AG88" i="32"/>
  <c r="AG86" i="32"/>
  <c r="AG137" i="32"/>
  <c r="AG139" i="32"/>
  <c r="AG187" i="32"/>
  <c r="AG103" i="32"/>
  <c r="AG57" i="32"/>
  <c r="AG45" i="32"/>
  <c r="AG178" i="32"/>
  <c r="AG83" i="32"/>
  <c r="AG69" i="32"/>
  <c r="AG21" i="32"/>
  <c r="AG117" i="32"/>
  <c r="AG9" i="32"/>
  <c r="AG43" i="32"/>
  <c r="AG199" i="32"/>
  <c r="AG153" i="32"/>
  <c r="AG165" i="32"/>
  <c r="AG105" i="32"/>
  <c r="AG175" i="32"/>
  <c r="AG79" i="32"/>
  <c r="AG115" i="32"/>
  <c r="AG31" i="31"/>
  <c r="AG139" i="31"/>
  <c r="AG79" i="31"/>
  <c r="AG187" i="31"/>
  <c r="AG163" i="31"/>
  <c r="AG127" i="31"/>
  <c r="AG103" i="31"/>
  <c r="AG200" i="31"/>
  <c r="AF200" i="31"/>
  <c r="AG198" i="31"/>
  <c r="AG29" i="31"/>
  <c r="AG70" i="31"/>
  <c r="AG143" i="31"/>
  <c r="AG27" i="31"/>
  <c r="AG121" i="31"/>
  <c r="AG72" i="31"/>
  <c r="AG166" i="31"/>
  <c r="AG48" i="31"/>
  <c r="AG54" i="31"/>
  <c r="AG126" i="31"/>
  <c r="AG46" i="31"/>
  <c r="AG36" i="31"/>
  <c r="AG15" i="31"/>
  <c r="AG52" i="31"/>
  <c r="AG84" i="31"/>
  <c r="AG109" i="31"/>
  <c r="AG23" i="31"/>
  <c r="AG106" i="31"/>
  <c r="AG125" i="31"/>
  <c r="AG73" i="31"/>
  <c r="AG105" i="31"/>
  <c r="AG111" i="31"/>
  <c r="AG66" i="31"/>
  <c r="AG37" i="31"/>
  <c r="AG146" i="31"/>
  <c r="AG131" i="31"/>
  <c r="AG35" i="31"/>
  <c r="AG134" i="31"/>
  <c r="AG172" i="31"/>
  <c r="AG167" i="31"/>
  <c r="AG10" i="31"/>
  <c r="AG135" i="31"/>
  <c r="AG50" i="31"/>
  <c r="AG145" i="31"/>
  <c r="AG158" i="31"/>
  <c r="AG133" i="31"/>
  <c r="AG61" i="31"/>
  <c r="AG156" i="31"/>
  <c r="AG107" i="31"/>
  <c r="AG169" i="31"/>
  <c r="AG114" i="31"/>
  <c r="AG112" i="31"/>
  <c r="AG26" i="31"/>
  <c r="AG75" i="31"/>
  <c r="AG179" i="31"/>
  <c r="AG83" i="31"/>
  <c r="AG24" i="31"/>
  <c r="AG170" i="31"/>
  <c r="AG130" i="31"/>
  <c r="AG58" i="31"/>
  <c r="AG77" i="31"/>
  <c r="AG136" i="31"/>
  <c r="AG49" i="31"/>
  <c r="AG144" i="31"/>
  <c r="AG18" i="31"/>
  <c r="AG184" i="31"/>
  <c r="AG137" i="31"/>
  <c r="AG97" i="31"/>
  <c r="AG14" i="31"/>
  <c r="AG173" i="31"/>
  <c r="AG42" i="31"/>
  <c r="AG183" i="31"/>
  <c r="AG64" i="31"/>
  <c r="AG161" i="31"/>
  <c r="AG159" i="31"/>
  <c r="AG87" i="31"/>
  <c r="AG181" i="31"/>
  <c r="AG62" i="31"/>
  <c r="AG171" i="31"/>
  <c r="AG119" i="31"/>
  <c r="AG191" i="31"/>
  <c r="AG33" i="31"/>
  <c r="AG110" i="31"/>
  <c r="AG88" i="31"/>
  <c r="AG196" i="31"/>
  <c r="AG113" i="31"/>
  <c r="AG95" i="31"/>
  <c r="AG9" i="31"/>
  <c r="AG99" i="31"/>
  <c r="AG59" i="31"/>
  <c r="AG197" i="31"/>
  <c r="AG155" i="31"/>
  <c r="AG168" i="31"/>
  <c r="AG174" i="31"/>
  <c r="AG148" i="31"/>
  <c r="AG81" i="31"/>
  <c r="AG180" i="31"/>
  <c r="AG28" i="31"/>
  <c r="AG147" i="31"/>
  <c r="AG38" i="31"/>
  <c r="AG57" i="31"/>
  <c r="AG60" i="31"/>
  <c r="AG157" i="31"/>
  <c r="AG17" i="31"/>
  <c r="AG192" i="31"/>
  <c r="AG76" i="31"/>
  <c r="AG71" i="31"/>
  <c r="AG186" i="31"/>
  <c r="AG89" i="31"/>
  <c r="AG118" i="31"/>
  <c r="AG65" i="31"/>
  <c r="AG53" i="31"/>
  <c r="AG122" i="31"/>
  <c r="AG40" i="31"/>
  <c r="AG182" i="31"/>
  <c r="AG41" i="31"/>
  <c r="AG193" i="31"/>
  <c r="AG178" i="31"/>
  <c r="AG194" i="31"/>
  <c r="AG96" i="31"/>
  <c r="AG74" i="31"/>
  <c r="AG190" i="31"/>
  <c r="AG90" i="31"/>
  <c r="AG154" i="31"/>
  <c r="AG78" i="31"/>
  <c r="AG82" i="31"/>
  <c r="AG63" i="31"/>
  <c r="AG138" i="31"/>
  <c r="AG51" i="31"/>
  <c r="AG120" i="31"/>
  <c r="AG86" i="31"/>
  <c r="AG11" i="31"/>
  <c r="AG185" i="31"/>
  <c r="AG12" i="31"/>
  <c r="AG98" i="31"/>
  <c r="AG22" i="31"/>
  <c r="AG47" i="31"/>
  <c r="AG160" i="31"/>
  <c r="AG150" i="31"/>
  <c r="AG13" i="31"/>
  <c r="AG100" i="31"/>
  <c r="AG132" i="31"/>
  <c r="AG39" i="31"/>
  <c r="AG101" i="31"/>
  <c r="AG30" i="31"/>
  <c r="AG34" i="31"/>
  <c r="AG108" i="31"/>
  <c r="AG195" i="31"/>
  <c r="AG123" i="31"/>
  <c r="AG102" i="31"/>
  <c r="AG124" i="31"/>
  <c r="AG94" i="31"/>
  <c r="AG162" i="31"/>
  <c r="AG85" i="31"/>
  <c r="AG142" i="31"/>
  <c r="AG141" i="31"/>
  <c r="AG25" i="31"/>
  <c r="AG16" i="31"/>
  <c r="AG69" i="31"/>
  <c r="AG153" i="31"/>
  <c r="AG43" i="31"/>
  <c r="AG93" i="31"/>
  <c r="AG149" i="31"/>
  <c r="AG19" i="31"/>
  <c r="AG151" i="31"/>
  <c r="AG165" i="31"/>
  <c r="AG45" i="31"/>
  <c r="AG21" i="31"/>
  <c r="AG67" i="31"/>
  <c r="AG177" i="31"/>
  <c r="AG91" i="31"/>
  <c r="AG129" i="31"/>
  <c r="AG117" i="31"/>
  <c r="AG189" i="31"/>
  <c r="AG115" i="31"/>
  <c r="AG199" i="31"/>
  <c r="AG175" i="31"/>
  <c r="AG19" i="30"/>
  <c r="AG67" i="30"/>
  <c r="AG139" i="30"/>
  <c r="AG200" i="30"/>
  <c r="AF200" i="30"/>
  <c r="AG193" i="30"/>
  <c r="AG184" i="30"/>
  <c r="AG154" i="30"/>
  <c r="AG145" i="30"/>
  <c r="AG129" i="30"/>
  <c r="AG120" i="30"/>
  <c r="AG111" i="30"/>
  <c r="AG102" i="30"/>
  <c r="AG81" i="30"/>
  <c r="AG72" i="30"/>
  <c r="AG63" i="30"/>
  <c r="AG54" i="30"/>
  <c r="AG33" i="30"/>
  <c r="AG24" i="30"/>
  <c r="AG15" i="30"/>
  <c r="AG58" i="30"/>
  <c r="AG53" i="30"/>
  <c r="AG177" i="30"/>
  <c r="AG74" i="30"/>
  <c r="AG48" i="30"/>
  <c r="AG146" i="30"/>
  <c r="AG190" i="30"/>
  <c r="AG39" i="30"/>
  <c r="AG110" i="30"/>
  <c r="AG42" i="30"/>
  <c r="AG137" i="30"/>
  <c r="AG197" i="30"/>
  <c r="AG167" i="30"/>
  <c r="AG28" i="30"/>
  <c r="AG123" i="30"/>
  <c r="AG183" i="30"/>
  <c r="AG87" i="30"/>
  <c r="AG155" i="30"/>
  <c r="AG119" i="30"/>
  <c r="AG52" i="30"/>
  <c r="AG71" i="30"/>
  <c r="AG181" i="30"/>
  <c r="AG18" i="30"/>
  <c r="AG86" i="30"/>
  <c r="AG89" i="30"/>
  <c r="AG84" i="30"/>
  <c r="AG75" i="30"/>
  <c r="AG149" i="30"/>
  <c r="AG66" i="30"/>
  <c r="AG88" i="30"/>
  <c r="AG98" i="30"/>
  <c r="AG185" i="30"/>
  <c r="AG49" i="30"/>
  <c r="AG126" i="30"/>
  <c r="AG108" i="30"/>
  <c r="AG158" i="30"/>
  <c r="AG29" i="30"/>
  <c r="AG136" i="30"/>
  <c r="AG26" i="30"/>
  <c r="AG191" i="30"/>
  <c r="AG141" i="30"/>
  <c r="AG150" i="30"/>
  <c r="AG22" i="30"/>
  <c r="AG62" i="30"/>
  <c r="AG189" i="30"/>
  <c r="AG99" i="30"/>
  <c r="AG78" i="30"/>
  <c r="AG70" i="30"/>
  <c r="AG144" i="30"/>
  <c r="AG47" i="30"/>
  <c r="AG107" i="30"/>
  <c r="AG51" i="30"/>
  <c r="AG131" i="30"/>
  <c r="AG192" i="30"/>
  <c r="AG142" i="30"/>
  <c r="AG113" i="30"/>
  <c r="AG114" i="30"/>
  <c r="AG168" i="30"/>
  <c r="AG65" i="30"/>
  <c r="AG61" i="30"/>
  <c r="AG166" i="30"/>
  <c r="AG95" i="30"/>
  <c r="AG156" i="30"/>
  <c r="AG160" i="30"/>
  <c r="AG41" i="30"/>
  <c r="AG194" i="30"/>
  <c r="AG157" i="30"/>
  <c r="AG97" i="30"/>
  <c r="AG34" i="30"/>
  <c r="AG135" i="30"/>
  <c r="AG122" i="30"/>
  <c r="AG138" i="30"/>
  <c r="AG16" i="30"/>
  <c r="AG198" i="30"/>
  <c r="AG170" i="30"/>
  <c r="AG109" i="30"/>
  <c r="AG100" i="30"/>
  <c r="AG82" i="30"/>
  <c r="AG161" i="30"/>
  <c r="AG106" i="30"/>
  <c r="AG101" i="30"/>
  <c r="AG162" i="30"/>
  <c r="AG148" i="30"/>
  <c r="AG121" i="30"/>
  <c r="AG11" i="30"/>
  <c r="AG182" i="30"/>
  <c r="AG59" i="30"/>
  <c r="AG196" i="30"/>
  <c r="AG132" i="30"/>
  <c r="AG30" i="30"/>
  <c r="AG77" i="30"/>
  <c r="AG173" i="30"/>
  <c r="AG118" i="30"/>
  <c r="AG10" i="30"/>
  <c r="AG14" i="30"/>
  <c r="AG195" i="30"/>
  <c r="AG171" i="30"/>
  <c r="AG73" i="30"/>
  <c r="AG25" i="30"/>
  <c r="AG112" i="30"/>
  <c r="AG23" i="30"/>
  <c r="AG134" i="30"/>
  <c r="AG96" i="30"/>
  <c r="AG37" i="30"/>
  <c r="AG13" i="30"/>
  <c r="AG93" i="30"/>
  <c r="AG179" i="30"/>
  <c r="AG133" i="30"/>
  <c r="AG38" i="30"/>
  <c r="AG85" i="30"/>
  <c r="AG186" i="30"/>
  <c r="AG76" i="30"/>
  <c r="AG17" i="30"/>
  <c r="AG125" i="30"/>
  <c r="AG172" i="30"/>
  <c r="AG147" i="30"/>
  <c r="AG40" i="30"/>
  <c r="AG50" i="30"/>
  <c r="AG45" i="30"/>
  <c r="AG124" i="30"/>
  <c r="AG90" i="30"/>
  <c r="AG36" i="30"/>
  <c r="AG159" i="30"/>
  <c r="AG27" i="30"/>
  <c r="AG64" i="30"/>
  <c r="AG143" i="30"/>
  <c r="AG169" i="30"/>
  <c r="AG12" i="30"/>
  <c r="AG55" i="30"/>
  <c r="AG46" i="30"/>
  <c r="AG105" i="30"/>
  <c r="AG9" i="30"/>
  <c r="AG180" i="30"/>
  <c r="AG103" i="30"/>
  <c r="AG117" i="30"/>
  <c r="AG57" i="30"/>
  <c r="AG21" i="30"/>
  <c r="AG83" i="30"/>
  <c r="AG165" i="30"/>
  <c r="AG94" i="30"/>
  <c r="AG187" i="30"/>
  <c r="AG91" i="30"/>
  <c r="AG174" i="30"/>
  <c r="AG35" i="30"/>
  <c r="AG69" i="30"/>
  <c r="AG43" i="30"/>
  <c r="AG153" i="30"/>
  <c r="AG199" i="30"/>
  <c r="AG60" i="30"/>
  <c r="AG130" i="30"/>
  <c r="AG178" i="30"/>
  <c r="AG151" i="30"/>
  <c r="AG163" i="30"/>
  <c r="AG127" i="30"/>
  <c r="AG31" i="30"/>
  <c r="AG175" i="30"/>
  <c r="AG79" i="30"/>
  <c r="AG79" i="29"/>
  <c r="AG31" i="29"/>
  <c r="AG127" i="29"/>
  <c r="AG163" i="29"/>
  <c r="AG139" i="29"/>
  <c r="AG55" i="29"/>
  <c r="AG151" i="29"/>
  <c r="AG115" i="29"/>
  <c r="AG43" i="29"/>
  <c r="AG200" i="29"/>
  <c r="AF200" i="29"/>
  <c r="AG198" i="29"/>
  <c r="AG168" i="29"/>
  <c r="AG184" i="29"/>
  <c r="AG111" i="29"/>
  <c r="AG102" i="29"/>
  <c r="AG177" i="29"/>
  <c r="AG150" i="29"/>
  <c r="AG154" i="29"/>
  <c r="AG145" i="29"/>
  <c r="AG129" i="29"/>
  <c r="AG120" i="29"/>
  <c r="AG86" i="29"/>
  <c r="AG77" i="29"/>
  <c r="AG134" i="29"/>
  <c r="AG47" i="29"/>
  <c r="AG38" i="29"/>
  <c r="AG125" i="29"/>
  <c r="AG29" i="29"/>
  <c r="AG159" i="29"/>
  <c r="AG95" i="29"/>
  <c r="AG37" i="29"/>
  <c r="AG28" i="29"/>
  <c r="AG81" i="29"/>
  <c r="AG90" i="29"/>
  <c r="AG63" i="29"/>
  <c r="AG12" i="29"/>
  <c r="AG180" i="29"/>
  <c r="AG64" i="29"/>
  <c r="AG88" i="29"/>
  <c r="AG123" i="29"/>
  <c r="AG41" i="29"/>
  <c r="AG131" i="29"/>
  <c r="AG186" i="29"/>
  <c r="AG191" i="29"/>
  <c r="AG66" i="29"/>
  <c r="AG126" i="29"/>
  <c r="AG33" i="29"/>
  <c r="AG165" i="29"/>
  <c r="AG73" i="29"/>
  <c r="AG100" i="29"/>
  <c r="AG84" i="29"/>
  <c r="AG182" i="29"/>
  <c r="AG89" i="29"/>
  <c r="AG39" i="29"/>
  <c r="AG97" i="29"/>
  <c r="AG130" i="29"/>
  <c r="AG34" i="29"/>
  <c r="AG98" i="29"/>
  <c r="AG52" i="29"/>
  <c r="AG195" i="29"/>
  <c r="AG13" i="29"/>
  <c r="AG119" i="29"/>
  <c r="AG70" i="29"/>
  <c r="AG170" i="29"/>
  <c r="AG166" i="29"/>
  <c r="AG71" i="29"/>
  <c r="AG137" i="29"/>
  <c r="AG49" i="29"/>
  <c r="AG193" i="29"/>
  <c r="AG109" i="29"/>
  <c r="AG105" i="29"/>
  <c r="AG76" i="29"/>
  <c r="AG22" i="29"/>
  <c r="AG158" i="29"/>
  <c r="AG42" i="29"/>
  <c r="AG82" i="29"/>
  <c r="AG26" i="29"/>
  <c r="AG14" i="29"/>
  <c r="AG96" i="29"/>
  <c r="AG179" i="29"/>
  <c r="AG54" i="29"/>
  <c r="AG196" i="29"/>
  <c r="AG178" i="29"/>
  <c r="AG62" i="29"/>
  <c r="AG121" i="29"/>
  <c r="AG46" i="29"/>
  <c r="AG147" i="29"/>
  <c r="AG48" i="29"/>
  <c r="AG94" i="29"/>
  <c r="AG99" i="29"/>
  <c r="AG61" i="29"/>
  <c r="AG149" i="29"/>
  <c r="AG58" i="29"/>
  <c r="AG114" i="29"/>
  <c r="AG27" i="29"/>
  <c r="AG197" i="29"/>
  <c r="AG156" i="29"/>
  <c r="AG135" i="29"/>
  <c r="AG189" i="29"/>
  <c r="AG143" i="29"/>
  <c r="AG16" i="29"/>
  <c r="AG78" i="29"/>
  <c r="AG185" i="29"/>
  <c r="AG161" i="29"/>
  <c r="AG75" i="29"/>
  <c r="AG146" i="29"/>
  <c r="AG194" i="29"/>
  <c r="AG133" i="29"/>
  <c r="AG110" i="29"/>
  <c r="AG174" i="29"/>
  <c r="AG10" i="29"/>
  <c r="AG155" i="29"/>
  <c r="AG118" i="29"/>
  <c r="AG17" i="29"/>
  <c r="AG162" i="29"/>
  <c r="AG112" i="29"/>
  <c r="AG9" i="29"/>
  <c r="AG101" i="29"/>
  <c r="AG148" i="29"/>
  <c r="AG183" i="29"/>
  <c r="AG122" i="29"/>
  <c r="AG167" i="29"/>
  <c r="AG141" i="29"/>
  <c r="AG53" i="29"/>
  <c r="AG144" i="29"/>
  <c r="AG24" i="29"/>
  <c r="AG87" i="29"/>
  <c r="AG181" i="29"/>
  <c r="AG173" i="29"/>
  <c r="AG136" i="29"/>
  <c r="AG15" i="29"/>
  <c r="AG106" i="29"/>
  <c r="AG157" i="29"/>
  <c r="AG23" i="29"/>
  <c r="AG18" i="29"/>
  <c r="AG190" i="29"/>
  <c r="AG113" i="29"/>
  <c r="AG172" i="29"/>
  <c r="AG160" i="29"/>
  <c r="AG65" i="29"/>
  <c r="AG25" i="29"/>
  <c r="AG72" i="29"/>
  <c r="AG30" i="29"/>
  <c r="AG192" i="29"/>
  <c r="AG85" i="29"/>
  <c r="AG171" i="29"/>
  <c r="AG50" i="29"/>
  <c r="AG36" i="29"/>
  <c r="AG169" i="29"/>
  <c r="AG40" i="29"/>
  <c r="AG57" i="29"/>
  <c r="AG67" i="29"/>
  <c r="AG51" i="29"/>
  <c r="AG117" i="29"/>
  <c r="AG45" i="29"/>
  <c r="AG69" i="29"/>
  <c r="AG107" i="29"/>
  <c r="AG21" i="29"/>
  <c r="AG19" i="29"/>
  <c r="AG199" i="29"/>
  <c r="AG83" i="29"/>
  <c r="AG124" i="29"/>
  <c r="AG108" i="29"/>
  <c r="AG91" i="29"/>
  <c r="AG59" i="29"/>
  <c r="AG153" i="29"/>
  <c r="AG138" i="29"/>
  <c r="AG60" i="29"/>
  <c r="AG187" i="29"/>
  <c r="AG132" i="29"/>
  <c r="AG35" i="29"/>
  <c r="AG11" i="29"/>
  <c r="AG142" i="29"/>
  <c r="AG74" i="29"/>
  <c r="AG93" i="29"/>
  <c r="AG175" i="29"/>
  <c r="Z100" i="11" l="1"/>
  <c r="Y100" i="11"/>
  <c r="X100" i="11"/>
  <c r="AA99" i="11"/>
  <c r="AA98" i="11"/>
  <c r="AA97" i="11"/>
  <c r="AA96" i="11"/>
  <c r="AA95" i="11"/>
  <c r="AA94" i="11"/>
  <c r="AA93" i="11"/>
  <c r="AA92" i="11"/>
  <c r="AA91" i="11"/>
  <c r="AA90" i="11"/>
  <c r="Z88" i="11"/>
  <c r="Y88" i="11"/>
  <c r="X88" i="11"/>
  <c r="AA87" i="11"/>
  <c r="AA88" i="11" s="1"/>
  <c r="AA85" i="11"/>
  <c r="Z85" i="11"/>
  <c r="Y85" i="11"/>
  <c r="X85" i="11"/>
  <c r="Z82" i="11"/>
  <c r="Y82" i="11"/>
  <c r="X82" i="11"/>
  <c r="AA81" i="11"/>
  <c r="AA80" i="11"/>
  <c r="AA79" i="11"/>
  <c r="AA78" i="11"/>
  <c r="AA77" i="11"/>
  <c r="AA76" i="11"/>
  <c r="AA75" i="11"/>
  <c r="AA74" i="11"/>
  <c r="AA73" i="11"/>
  <c r="AA82" i="11" s="1"/>
  <c r="AA72" i="11"/>
  <c r="Z70" i="11"/>
  <c r="Y70" i="11"/>
  <c r="X70" i="11"/>
  <c r="AA69" i="11"/>
  <c r="AA70" i="11" s="1"/>
  <c r="Z67" i="11"/>
  <c r="Y67" i="11"/>
  <c r="X67" i="11"/>
  <c r="AA66" i="11"/>
  <c r="AA65" i="11"/>
  <c r="AA64" i="11"/>
  <c r="AA63" i="11"/>
  <c r="AA62" i="11"/>
  <c r="AA61" i="11"/>
  <c r="AA60" i="11"/>
  <c r="AA59" i="11"/>
  <c r="AA58" i="11"/>
  <c r="AA57" i="11"/>
  <c r="Z55" i="11"/>
  <c r="Y55" i="11"/>
  <c r="X55" i="11"/>
  <c r="AA54" i="11"/>
  <c r="AA55" i="11" s="1"/>
  <c r="Z52" i="11"/>
  <c r="Y52" i="11"/>
  <c r="X52" i="11"/>
  <c r="AA51" i="11"/>
  <c r="AA52" i="11" s="1"/>
  <c r="Z49" i="11"/>
  <c r="Y49" i="11"/>
  <c r="X49" i="11"/>
  <c r="AA48" i="11"/>
  <c r="AA49" i="11" s="1"/>
  <c r="AA47" i="11"/>
  <c r="Z45" i="11"/>
  <c r="Y45" i="11"/>
  <c r="X45" i="11"/>
  <c r="AA44" i="11"/>
  <c r="AA45" i="11" s="1"/>
  <c r="Z42" i="11"/>
  <c r="Y42" i="11"/>
  <c r="X42" i="11"/>
  <c r="AA41" i="11"/>
  <c r="AA40" i="11"/>
  <c r="AA39" i="11"/>
  <c r="AA42" i="11" s="1"/>
  <c r="Z37" i="11"/>
  <c r="Y37" i="11"/>
  <c r="X37" i="11"/>
  <c r="AA36" i="11"/>
  <c r="AA35" i="11"/>
  <c r="AA33" i="11"/>
  <c r="Z33" i="11"/>
  <c r="Y33" i="11"/>
  <c r="X33" i="11"/>
  <c r="AA32" i="11"/>
  <c r="Z30" i="11"/>
  <c r="Y30" i="11"/>
  <c r="X30" i="11"/>
  <c r="AA29" i="11"/>
  <c r="AA28" i="11"/>
  <c r="AA27" i="11"/>
  <c r="AA26" i="11"/>
  <c r="AA25" i="11"/>
  <c r="AA24" i="11"/>
  <c r="AA23" i="11"/>
  <c r="AA22" i="11"/>
  <c r="AA21" i="11"/>
  <c r="AA20" i="11"/>
  <c r="Z18" i="11"/>
  <c r="Y18" i="11"/>
  <c r="X18" i="11"/>
  <c r="AA17" i="11"/>
  <c r="AA16" i="11"/>
  <c r="Z14" i="11"/>
  <c r="Y14" i="11"/>
  <c r="X14" i="11"/>
  <c r="AA13" i="11"/>
  <c r="AA14" i="11" s="1"/>
  <c r="Z11" i="11"/>
  <c r="Y11" i="11"/>
  <c r="X11" i="11"/>
  <c r="AA10" i="11"/>
  <c r="AA9" i="11"/>
  <c r="A200" i="28"/>
  <c r="AC199" i="28"/>
  <c r="AB199" i="28"/>
  <c r="AA199" i="28"/>
  <c r="Y199" i="28"/>
  <c r="X199" i="28"/>
  <c r="W199" i="28"/>
  <c r="U199" i="28"/>
  <c r="T199" i="28"/>
  <c r="S199" i="28"/>
  <c r="Q199" i="28"/>
  <c r="P199" i="28"/>
  <c r="O199" i="28"/>
  <c r="M199" i="28"/>
  <c r="L199" i="28"/>
  <c r="I199" i="28"/>
  <c r="H199" i="28"/>
  <c r="AE198" i="28"/>
  <c r="AF198" i="28" s="1"/>
  <c r="AD198" i="28"/>
  <c r="Z198" i="28"/>
  <c r="V198" i="28"/>
  <c r="R198" i="28"/>
  <c r="AD197" i="28"/>
  <c r="Z197" i="28"/>
  <c r="V197" i="28"/>
  <c r="V199" i="28" s="1"/>
  <c r="R197" i="28"/>
  <c r="AE197" i="28" s="1"/>
  <c r="AD196" i="28"/>
  <c r="Z196" i="28"/>
  <c r="V196" i="28"/>
  <c r="R196" i="28"/>
  <c r="AE196" i="28" s="1"/>
  <c r="AD195" i="28"/>
  <c r="Z195" i="28"/>
  <c r="V195" i="28"/>
  <c r="R195" i="28"/>
  <c r="AE195" i="28" s="1"/>
  <c r="AD194" i="28"/>
  <c r="Z194" i="28"/>
  <c r="V194" i="28"/>
  <c r="AE194" i="28" s="1"/>
  <c r="R194" i="28"/>
  <c r="AF193" i="28"/>
  <c r="AE193" i="28"/>
  <c r="AD193" i="28"/>
  <c r="Z193" i="28"/>
  <c r="V193" i="28"/>
  <c r="R193" i="28"/>
  <c r="AD192" i="28"/>
  <c r="Z192" i="28"/>
  <c r="V192" i="28"/>
  <c r="R192" i="28"/>
  <c r="AE192" i="28" s="1"/>
  <c r="AD191" i="28"/>
  <c r="Z191" i="28"/>
  <c r="V191" i="28"/>
  <c r="R191" i="28"/>
  <c r="AE191" i="28" s="1"/>
  <c r="AD190" i="28"/>
  <c r="Z190" i="28"/>
  <c r="V190" i="28"/>
  <c r="R190" i="28"/>
  <c r="AE190" i="28" s="1"/>
  <c r="AD189" i="28"/>
  <c r="AD199" i="28" s="1"/>
  <c r="Z189" i="28"/>
  <c r="AE189" i="28" s="1"/>
  <c r="V189" i="28"/>
  <c r="R189" i="28"/>
  <c r="R199" i="28" s="1"/>
  <c r="AC187" i="28"/>
  <c r="AB187" i="28"/>
  <c r="AA187" i="28"/>
  <c r="Y187" i="28"/>
  <c r="X187" i="28"/>
  <c r="W187" i="28"/>
  <c r="U187" i="28"/>
  <c r="T187" i="28"/>
  <c r="S187" i="28"/>
  <c r="Q187" i="28"/>
  <c r="P187" i="28"/>
  <c r="O187" i="28"/>
  <c r="M187" i="28"/>
  <c r="L187" i="28"/>
  <c r="I187" i="28"/>
  <c r="H187" i="28"/>
  <c r="AD186" i="28"/>
  <c r="Z186" i="28"/>
  <c r="V186" i="28"/>
  <c r="R186" i="28"/>
  <c r="AE186" i="28" s="1"/>
  <c r="AD185" i="28"/>
  <c r="Z185" i="28"/>
  <c r="V185" i="28"/>
  <c r="AE185" i="28" s="1"/>
  <c r="R185" i="28"/>
  <c r="AF184" i="28"/>
  <c r="AE184" i="28"/>
  <c r="AD184" i="28"/>
  <c r="Z184" i="28"/>
  <c r="V184" i="28"/>
  <c r="R184" i="28"/>
  <c r="AD183" i="28"/>
  <c r="Z183" i="28"/>
  <c r="V183" i="28"/>
  <c r="R183" i="28"/>
  <c r="AE183" i="28" s="1"/>
  <c r="AE182" i="28"/>
  <c r="AF182" i="28" s="1"/>
  <c r="AD182" i="28"/>
  <c r="Z182" i="28"/>
  <c r="V182" i="28"/>
  <c r="R182" i="28"/>
  <c r="R187" i="28" s="1"/>
  <c r="AD181" i="28"/>
  <c r="Z181" i="28"/>
  <c r="V181" i="28"/>
  <c r="R181" i="28"/>
  <c r="AE181" i="28" s="1"/>
  <c r="AE180" i="28"/>
  <c r="AD180" i="28"/>
  <c r="Z180" i="28"/>
  <c r="V180" i="28"/>
  <c r="R180" i="28"/>
  <c r="AE179" i="28"/>
  <c r="AD179" i="28"/>
  <c r="Z179" i="28"/>
  <c r="Z187" i="28" s="1"/>
  <c r="V179" i="28"/>
  <c r="R179" i="28"/>
  <c r="AE178" i="28"/>
  <c r="AD178" i="28"/>
  <c r="Z178" i="28"/>
  <c r="V178" i="28"/>
  <c r="R178" i="28"/>
  <c r="AD177" i="28"/>
  <c r="AD187" i="28" s="1"/>
  <c r="Z177" i="28"/>
  <c r="V177" i="28"/>
  <c r="AE177" i="28" s="1"/>
  <c r="R177" i="28"/>
  <c r="AC175" i="28"/>
  <c r="AB175" i="28"/>
  <c r="AA175" i="28"/>
  <c r="Y175" i="28"/>
  <c r="X175" i="28"/>
  <c r="W175" i="28"/>
  <c r="U175" i="28"/>
  <c r="T175" i="28"/>
  <c r="S175" i="28"/>
  <c r="Q175" i="28"/>
  <c r="P175" i="28"/>
  <c r="O175" i="28"/>
  <c r="M175" i="28"/>
  <c r="L175" i="28"/>
  <c r="I175" i="28"/>
  <c r="H175" i="28"/>
  <c r="AD174" i="28"/>
  <c r="Z174" i="28"/>
  <c r="V174" i="28"/>
  <c r="R174" i="28"/>
  <c r="AE174" i="28" s="1"/>
  <c r="AD173" i="28"/>
  <c r="Z173" i="28"/>
  <c r="V173" i="28"/>
  <c r="R173" i="28"/>
  <c r="AE173" i="28" s="1"/>
  <c r="AD172" i="28"/>
  <c r="Z172" i="28"/>
  <c r="V172" i="28"/>
  <c r="R172" i="28"/>
  <c r="AE172" i="28" s="1"/>
  <c r="AE171" i="28"/>
  <c r="AD171" i="28"/>
  <c r="Z171" i="28"/>
  <c r="V171" i="28"/>
  <c r="R171" i="28"/>
  <c r="AE170" i="28"/>
  <c r="AD170" i="28"/>
  <c r="Z170" i="28"/>
  <c r="V170" i="28"/>
  <c r="R170" i="28"/>
  <c r="AE169" i="28"/>
  <c r="AF169" i="28" s="1"/>
  <c r="AD169" i="28"/>
  <c r="Z169" i="28"/>
  <c r="V169" i="28"/>
  <c r="R169" i="28"/>
  <c r="AD168" i="28"/>
  <c r="Z168" i="28"/>
  <c r="V168" i="28"/>
  <c r="AE168" i="28" s="1"/>
  <c r="R168" i="28"/>
  <c r="AD167" i="28"/>
  <c r="Z167" i="28"/>
  <c r="V167" i="28"/>
  <c r="R167" i="28"/>
  <c r="AE167" i="28" s="1"/>
  <c r="AD166" i="28"/>
  <c r="Z166" i="28"/>
  <c r="V166" i="28"/>
  <c r="R166" i="28"/>
  <c r="AE166" i="28" s="1"/>
  <c r="AD165" i="28"/>
  <c r="AD175" i="28" s="1"/>
  <c r="Z165" i="28"/>
  <c r="Z175" i="28" s="1"/>
  <c r="V165" i="28"/>
  <c r="V175" i="28" s="1"/>
  <c r="R165" i="28"/>
  <c r="R175" i="28" s="1"/>
  <c r="AC163" i="28"/>
  <c r="AB163" i="28"/>
  <c r="AA163" i="28"/>
  <c r="Y163" i="28"/>
  <c r="X163" i="28"/>
  <c r="W163" i="28"/>
  <c r="U163" i="28"/>
  <c r="T163" i="28"/>
  <c r="S163" i="28"/>
  <c r="Q163" i="28"/>
  <c r="P163" i="28"/>
  <c r="O163" i="28"/>
  <c r="M163" i="28"/>
  <c r="L163" i="28"/>
  <c r="I163" i="28"/>
  <c r="H163" i="28"/>
  <c r="AD162" i="28"/>
  <c r="Z162" i="28"/>
  <c r="AE162" i="28" s="1"/>
  <c r="V162" i="28"/>
  <c r="R162" i="28"/>
  <c r="AE161" i="28"/>
  <c r="AD161" i="28"/>
  <c r="Z161" i="28"/>
  <c r="V161" i="28"/>
  <c r="R161" i="28"/>
  <c r="AE160" i="28"/>
  <c r="AD160" i="28"/>
  <c r="Z160" i="28"/>
  <c r="V160" i="28"/>
  <c r="R160" i="28"/>
  <c r="AD159" i="28"/>
  <c r="Z159" i="28"/>
  <c r="V159" i="28"/>
  <c r="AE159" i="28" s="1"/>
  <c r="R159" i="28"/>
  <c r="AD158" i="28"/>
  <c r="Z158" i="28"/>
  <c r="V158" i="28"/>
  <c r="R158" i="28"/>
  <c r="AE158" i="28" s="1"/>
  <c r="AD157" i="28"/>
  <c r="Z157" i="28"/>
  <c r="V157" i="28"/>
  <c r="V163" i="28" s="1"/>
  <c r="R157" i="28"/>
  <c r="AE157" i="28" s="1"/>
  <c r="AD156" i="28"/>
  <c r="Z156" i="28"/>
  <c r="V156" i="28"/>
  <c r="R156" i="28"/>
  <c r="AE156" i="28" s="1"/>
  <c r="AD155" i="28"/>
  <c r="Z155" i="28"/>
  <c r="V155" i="28"/>
  <c r="R155" i="28"/>
  <c r="AE155" i="28" s="1"/>
  <c r="AF154" i="28"/>
  <c r="AE154" i="28"/>
  <c r="AD154" i="28"/>
  <c r="AD163" i="28" s="1"/>
  <c r="Z154" i="28"/>
  <c r="V154" i="28"/>
  <c r="R154" i="28"/>
  <c r="AD153" i="28"/>
  <c r="Z153" i="28"/>
  <c r="Z163" i="28" s="1"/>
  <c r="V153" i="28"/>
  <c r="R153" i="28"/>
  <c r="R163" i="28" s="1"/>
  <c r="AC151" i="28"/>
  <c r="AB151" i="28"/>
  <c r="AA151" i="28"/>
  <c r="Y151" i="28"/>
  <c r="X151" i="28"/>
  <c r="W151" i="28"/>
  <c r="U151" i="28"/>
  <c r="T151" i="28"/>
  <c r="S151" i="28"/>
  <c r="Q151" i="28"/>
  <c r="P151" i="28"/>
  <c r="O151" i="28"/>
  <c r="M151" i="28"/>
  <c r="L151" i="28"/>
  <c r="I151" i="28"/>
  <c r="H151" i="28"/>
  <c r="AD150" i="28"/>
  <c r="Z150" i="28"/>
  <c r="V150" i="28"/>
  <c r="AE150" i="28" s="1"/>
  <c r="R150" i="28"/>
  <c r="AD149" i="28"/>
  <c r="Z149" i="28"/>
  <c r="V149" i="28"/>
  <c r="V151" i="28" s="1"/>
  <c r="R149" i="28"/>
  <c r="AE149" i="28" s="1"/>
  <c r="AD148" i="28"/>
  <c r="Z148" i="28"/>
  <c r="V148" i="28"/>
  <c r="R148" i="28"/>
  <c r="AE148" i="28" s="1"/>
  <c r="AD147" i="28"/>
  <c r="Z147" i="28"/>
  <c r="V147" i="28"/>
  <c r="R147" i="28"/>
  <c r="AE147" i="28" s="1"/>
  <c r="AD146" i="28"/>
  <c r="Z146" i="28"/>
  <c r="V146" i="28"/>
  <c r="R146" i="28"/>
  <c r="AE146" i="28" s="1"/>
  <c r="AF145" i="28"/>
  <c r="AE145" i="28"/>
  <c r="AD145" i="28"/>
  <c r="Z145" i="28"/>
  <c r="V145" i="28"/>
  <c r="R145" i="28"/>
  <c r="AD144" i="28"/>
  <c r="Z144" i="28"/>
  <c r="V144" i="28"/>
  <c r="R144" i="28"/>
  <c r="AE144" i="28" s="1"/>
  <c r="AD143" i="28"/>
  <c r="Z143" i="28"/>
  <c r="V143" i="28"/>
  <c r="R143" i="28"/>
  <c r="AE143" i="28" s="1"/>
  <c r="AD142" i="28"/>
  <c r="Z142" i="28"/>
  <c r="V142" i="28"/>
  <c r="R142" i="28"/>
  <c r="AE142" i="28" s="1"/>
  <c r="AD141" i="28"/>
  <c r="AD151" i="28" s="1"/>
  <c r="Z141" i="28"/>
  <c r="AE141" i="28" s="1"/>
  <c r="V141" i="28"/>
  <c r="R141" i="28"/>
  <c r="R151" i="28" s="1"/>
  <c r="AC139" i="28"/>
  <c r="AB139" i="28"/>
  <c r="AA139" i="28"/>
  <c r="Y139" i="28"/>
  <c r="X139" i="28"/>
  <c r="W139" i="28"/>
  <c r="U139" i="28"/>
  <c r="T139" i="28"/>
  <c r="S139" i="28"/>
  <c r="Q139" i="28"/>
  <c r="P139" i="28"/>
  <c r="O139" i="28"/>
  <c r="M139" i="28"/>
  <c r="L139" i="28"/>
  <c r="H139" i="28"/>
  <c r="AD138" i="28"/>
  <c r="Z138" i="28"/>
  <c r="V138" i="28"/>
  <c r="R138" i="28"/>
  <c r="AE138" i="28" s="1"/>
  <c r="AE137" i="28"/>
  <c r="AD137" i="28"/>
  <c r="Z137" i="28"/>
  <c r="V137" i="28"/>
  <c r="R137" i="28"/>
  <c r="AE136" i="28"/>
  <c r="AD136" i="28"/>
  <c r="Z136" i="28"/>
  <c r="V136" i="28"/>
  <c r="R136" i="28"/>
  <c r="AE135" i="28"/>
  <c r="AF135" i="28" s="1"/>
  <c r="AD135" i="28"/>
  <c r="Z135" i="28"/>
  <c r="V135" i="28"/>
  <c r="R135" i="28"/>
  <c r="AD134" i="28"/>
  <c r="Z134" i="28"/>
  <c r="V134" i="28"/>
  <c r="AE134" i="28" s="1"/>
  <c r="R134" i="28"/>
  <c r="AD133" i="28"/>
  <c r="Z133" i="28"/>
  <c r="V133" i="28"/>
  <c r="R133" i="28"/>
  <c r="AE133" i="28" s="1"/>
  <c r="AD132" i="28"/>
  <c r="Z132" i="28"/>
  <c r="V132" i="28"/>
  <c r="R132" i="28"/>
  <c r="AE132" i="28" s="1"/>
  <c r="AD131" i="28"/>
  <c r="Z131" i="28"/>
  <c r="V131" i="28"/>
  <c r="R131" i="28"/>
  <c r="AE131" i="28" s="1"/>
  <c r="AD130" i="28"/>
  <c r="AD139" i="28" s="1"/>
  <c r="Z130" i="28"/>
  <c r="V130" i="28"/>
  <c r="R130" i="28"/>
  <c r="AE130" i="28" s="1"/>
  <c r="AD129" i="28"/>
  <c r="Z129" i="28"/>
  <c r="Z139" i="28" s="1"/>
  <c r="V129" i="28"/>
  <c r="V139" i="28" s="1"/>
  <c r="R129" i="28"/>
  <c r="R139" i="28" s="1"/>
  <c r="AC127" i="28"/>
  <c r="AB127" i="28"/>
  <c r="AA127" i="28"/>
  <c r="Y127" i="28"/>
  <c r="X127" i="28"/>
  <c r="W127" i="28"/>
  <c r="U127" i="28"/>
  <c r="T127" i="28"/>
  <c r="S127" i="28"/>
  <c r="Q127" i="28"/>
  <c r="P127" i="28"/>
  <c r="O127" i="28"/>
  <c r="M127" i="28"/>
  <c r="L127" i="28"/>
  <c r="I127" i="28"/>
  <c r="H127" i="28"/>
  <c r="AE126" i="28"/>
  <c r="AD126" i="28"/>
  <c r="Z126" i="28"/>
  <c r="V126" i="28"/>
  <c r="R126" i="28"/>
  <c r="AD125" i="28"/>
  <c r="Z125" i="28"/>
  <c r="V125" i="28"/>
  <c r="AE125" i="28" s="1"/>
  <c r="R125" i="28"/>
  <c r="AD124" i="28"/>
  <c r="Z124" i="28"/>
  <c r="V124" i="28"/>
  <c r="R124" i="28"/>
  <c r="AE124" i="28" s="1"/>
  <c r="AD123" i="28"/>
  <c r="Z123" i="28"/>
  <c r="V123" i="28"/>
  <c r="R123" i="28"/>
  <c r="AE123" i="28" s="1"/>
  <c r="AD122" i="28"/>
  <c r="Z122" i="28"/>
  <c r="V122" i="28"/>
  <c r="R122" i="28"/>
  <c r="AE122" i="28" s="1"/>
  <c r="AD121" i="28"/>
  <c r="Z121" i="28"/>
  <c r="V121" i="28"/>
  <c r="R121" i="28"/>
  <c r="AE121" i="28" s="1"/>
  <c r="AD120" i="28"/>
  <c r="Z120" i="28"/>
  <c r="V120" i="28"/>
  <c r="R120" i="28"/>
  <c r="AE120" i="28" s="1"/>
  <c r="AD119" i="28"/>
  <c r="Z119" i="28"/>
  <c r="V119" i="28"/>
  <c r="R119" i="28"/>
  <c r="AE119" i="28" s="1"/>
  <c r="AE118" i="28"/>
  <c r="AD118" i="28"/>
  <c r="Z118" i="28"/>
  <c r="V118" i="28"/>
  <c r="R118" i="28"/>
  <c r="AD117" i="28"/>
  <c r="AD127" i="28" s="1"/>
  <c r="Z117" i="28"/>
  <c r="Z127" i="28" s="1"/>
  <c r="V117" i="28"/>
  <c r="V127" i="28" s="1"/>
  <c r="R117" i="28"/>
  <c r="R127" i="28" s="1"/>
  <c r="AC115" i="28"/>
  <c r="AB115" i="28"/>
  <c r="AA115" i="28"/>
  <c r="Y115" i="28"/>
  <c r="X115" i="28"/>
  <c r="W115" i="28"/>
  <c r="U115" i="28"/>
  <c r="T115" i="28"/>
  <c r="S115" i="28"/>
  <c r="Q115" i="28"/>
  <c r="P115" i="28"/>
  <c r="O115" i="28"/>
  <c r="M115" i="28"/>
  <c r="L115" i="28"/>
  <c r="I115" i="28"/>
  <c r="H115" i="28"/>
  <c r="AD114" i="28"/>
  <c r="Z114" i="28"/>
  <c r="V114" i="28"/>
  <c r="R114" i="28"/>
  <c r="AE114" i="28" s="1"/>
  <c r="AD113" i="28"/>
  <c r="Z113" i="28"/>
  <c r="V113" i="28"/>
  <c r="R113" i="28"/>
  <c r="AE113" i="28" s="1"/>
  <c r="AD112" i="28"/>
  <c r="Z112" i="28"/>
  <c r="V112" i="28"/>
  <c r="R112" i="28"/>
  <c r="AE112" i="28" s="1"/>
  <c r="AD111" i="28"/>
  <c r="Z111" i="28"/>
  <c r="V111" i="28"/>
  <c r="R111" i="28"/>
  <c r="AE111" i="28" s="1"/>
  <c r="AD110" i="28"/>
  <c r="Z110" i="28"/>
  <c r="V110" i="28"/>
  <c r="R110" i="28"/>
  <c r="AE110" i="28" s="1"/>
  <c r="AE109" i="28"/>
  <c r="AD109" i="28"/>
  <c r="Z109" i="28"/>
  <c r="V109" i="28"/>
  <c r="R109" i="28"/>
  <c r="AD108" i="28"/>
  <c r="Z108" i="28"/>
  <c r="V108" i="28"/>
  <c r="R108" i="28"/>
  <c r="AE108" i="28" s="1"/>
  <c r="AE107" i="28"/>
  <c r="AD107" i="28"/>
  <c r="Z107" i="28"/>
  <c r="V107" i="28"/>
  <c r="R107" i="28"/>
  <c r="AE106" i="28"/>
  <c r="AD106" i="28"/>
  <c r="Z106" i="28"/>
  <c r="V106" i="28"/>
  <c r="V115" i="28" s="1"/>
  <c r="R106" i="28"/>
  <c r="AE105" i="28"/>
  <c r="AE115" i="28" s="1"/>
  <c r="AD105" i="28"/>
  <c r="AD115" i="28" s="1"/>
  <c r="Z105" i="28"/>
  <c r="Z115" i="28" s="1"/>
  <c r="V105" i="28"/>
  <c r="R105" i="28"/>
  <c r="R115" i="28" s="1"/>
  <c r="AC103" i="28"/>
  <c r="AB103" i="28"/>
  <c r="AA103" i="28"/>
  <c r="Y103" i="28"/>
  <c r="X103" i="28"/>
  <c r="W103" i="28"/>
  <c r="U103" i="28"/>
  <c r="T103" i="28"/>
  <c r="S103" i="28"/>
  <c r="Q103" i="28"/>
  <c r="P103" i="28"/>
  <c r="O103" i="28"/>
  <c r="M103" i="28"/>
  <c r="L103" i="28"/>
  <c r="I103" i="28"/>
  <c r="H103" i="28"/>
  <c r="AD102" i="28"/>
  <c r="Z102" i="28"/>
  <c r="V102" i="28"/>
  <c r="R102" i="28"/>
  <c r="AE102" i="28" s="1"/>
  <c r="AD101" i="28"/>
  <c r="Z101" i="28"/>
  <c r="V101" i="28"/>
  <c r="R101" i="28"/>
  <c r="AE101" i="28" s="1"/>
  <c r="AE100" i="28"/>
  <c r="AD100" i="28"/>
  <c r="Z100" i="28"/>
  <c r="V100" i="28"/>
  <c r="R100" i="28"/>
  <c r="AD99" i="28"/>
  <c r="Z99" i="28"/>
  <c r="V99" i="28"/>
  <c r="R99" i="28"/>
  <c r="AE99" i="28" s="1"/>
  <c r="AE98" i="28"/>
  <c r="AD98" i="28"/>
  <c r="Z98" i="28"/>
  <c r="Z103" i="28" s="1"/>
  <c r="V98" i="28"/>
  <c r="R98" i="28"/>
  <c r="AE97" i="28"/>
  <c r="AD97" i="28"/>
  <c r="Z97" i="28"/>
  <c r="V97" i="28"/>
  <c r="R97" i="28"/>
  <c r="AE96" i="28"/>
  <c r="AF96" i="28" s="1"/>
  <c r="AD96" i="28"/>
  <c r="Z96" i="28"/>
  <c r="V96" i="28"/>
  <c r="R96" i="28"/>
  <c r="AD95" i="28"/>
  <c r="Z95" i="28"/>
  <c r="V95" i="28"/>
  <c r="AE95" i="28" s="1"/>
  <c r="R95" i="28"/>
  <c r="AD94" i="28"/>
  <c r="Z94" i="28"/>
  <c r="V94" i="28"/>
  <c r="R94" i="28"/>
  <c r="R103" i="28" s="1"/>
  <c r="AD93" i="28"/>
  <c r="AD103" i="28" s="1"/>
  <c r="Z93" i="28"/>
  <c r="V93" i="28"/>
  <c r="V103" i="28" s="1"/>
  <c r="R93" i="28"/>
  <c r="AE93" i="28" s="1"/>
  <c r="AC91" i="28"/>
  <c r="AB91" i="28"/>
  <c r="AA91" i="28"/>
  <c r="Y91" i="28"/>
  <c r="X91" i="28"/>
  <c r="W91" i="28"/>
  <c r="U91" i="28"/>
  <c r="T91" i="28"/>
  <c r="S91" i="28"/>
  <c r="R91" i="28"/>
  <c r="Q91" i="28"/>
  <c r="P91" i="28"/>
  <c r="O91" i="28"/>
  <c r="M91" i="28"/>
  <c r="L91" i="28"/>
  <c r="I91" i="28"/>
  <c r="H91" i="28"/>
  <c r="AD90" i="28"/>
  <c r="Z90" i="28"/>
  <c r="V90" i="28"/>
  <c r="R90" i="28"/>
  <c r="AE90" i="28" s="1"/>
  <c r="AE89" i="28"/>
  <c r="AD89" i="28"/>
  <c r="Z89" i="28"/>
  <c r="V89" i="28"/>
  <c r="R89" i="28"/>
  <c r="AE88" i="28"/>
  <c r="AD88" i="28"/>
  <c r="Z88" i="28"/>
  <c r="V88" i="28"/>
  <c r="R88" i="28"/>
  <c r="AE87" i="28"/>
  <c r="AF87" i="28" s="1"/>
  <c r="AD87" i="28"/>
  <c r="Z87" i="28"/>
  <c r="V87" i="28"/>
  <c r="R87" i="28"/>
  <c r="AD86" i="28"/>
  <c r="Z86" i="28"/>
  <c r="V86" i="28"/>
  <c r="AE86" i="28" s="1"/>
  <c r="R86" i="28"/>
  <c r="AD85" i="28"/>
  <c r="Z85" i="28"/>
  <c r="V85" i="28"/>
  <c r="R85" i="28"/>
  <c r="AE85" i="28" s="1"/>
  <c r="AD84" i="28"/>
  <c r="Z84" i="28"/>
  <c r="V84" i="28"/>
  <c r="R84" i="28"/>
  <c r="AE84" i="28" s="1"/>
  <c r="AD83" i="28"/>
  <c r="AD91" i="28" s="1"/>
  <c r="Z83" i="28"/>
  <c r="V83" i="28"/>
  <c r="V91" i="28" s="1"/>
  <c r="R83" i="28"/>
  <c r="AE83" i="28" s="1"/>
  <c r="AD82" i="28"/>
  <c r="Z82" i="28"/>
  <c r="V82" i="28"/>
  <c r="R82" i="28"/>
  <c r="AE82" i="28" s="1"/>
  <c r="AD81" i="28"/>
  <c r="Z81" i="28"/>
  <c r="Z91" i="28" s="1"/>
  <c r="V81" i="28"/>
  <c r="R81" i="28"/>
  <c r="AE81" i="28" s="1"/>
  <c r="AC79" i="28"/>
  <c r="AB79" i="28"/>
  <c r="AA79" i="28"/>
  <c r="Y79" i="28"/>
  <c r="X79" i="28"/>
  <c r="W79" i="28"/>
  <c r="U79" i="28"/>
  <c r="T79" i="28"/>
  <c r="S79" i="28"/>
  <c r="Q79" i="28"/>
  <c r="P79" i="28"/>
  <c r="O79" i="28"/>
  <c r="M79" i="28"/>
  <c r="L79" i="28"/>
  <c r="I79" i="28"/>
  <c r="H79" i="28"/>
  <c r="AE78" i="28"/>
  <c r="AF78" i="28" s="1"/>
  <c r="AD78" i="28"/>
  <c r="Z78" i="28"/>
  <c r="V78" i="28"/>
  <c r="R78" i="28"/>
  <c r="AD77" i="28"/>
  <c r="Z77" i="28"/>
  <c r="V77" i="28"/>
  <c r="AE77" i="28" s="1"/>
  <c r="R77" i="28"/>
  <c r="AD76" i="28"/>
  <c r="Z76" i="28"/>
  <c r="V76" i="28"/>
  <c r="R76" i="28"/>
  <c r="AE76" i="28" s="1"/>
  <c r="AD75" i="28"/>
  <c r="Z75" i="28"/>
  <c r="V75" i="28"/>
  <c r="R75" i="28"/>
  <c r="AE75" i="28" s="1"/>
  <c r="AD74" i="28"/>
  <c r="Z74" i="28"/>
  <c r="V74" i="28"/>
  <c r="R74" i="28"/>
  <c r="AE74" i="28" s="1"/>
  <c r="AD73" i="28"/>
  <c r="Z73" i="28"/>
  <c r="V73" i="28"/>
  <c r="R73" i="28"/>
  <c r="AE73" i="28" s="1"/>
  <c r="AD72" i="28"/>
  <c r="Z72" i="28"/>
  <c r="V72" i="28"/>
  <c r="R72" i="28"/>
  <c r="AE72" i="28" s="1"/>
  <c r="AD71" i="28"/>
  <c r="Z71" i="28"/>
  <c r="V71" i="28"/>
  <c r="R71" i="28"/>
  <c r="AE71" i="28" s="1"/>
  <c r="AE70" i="28"/>
  <c r="AD70" i="28"/>
  <c r="Z70" i="28"/>
  <c r="V70" i="28"/>
  <c r="R70" i="28"/>
  <c r="AD69" i="28"/>
  <c r="AD79" i="28" s="1"/>
  <c r="Z69" i="28"/>
  <c r="Z79" i="28" s="1"/>
  <c r="V69" i="28"/>
  <c r="V79" i="28" s="1"/>
  <c r="R69" i="28"/>
  <c r="R79" i="28" s="1"/>
  <c r="AC67" i="28"/>
  <c r="AB67" i="28"/>
  <c r="AA67" i="28"/>
  <c r="Y67" i="28"/>
  <c r="X67" i="28"/>
  <c r="W67" i="28"/>
  <c r="U67" i="28"/>
  <c r="T67" i="28"/>
  <c r="S67" i="28"/>
  <c r="Q67" i="28"/>
  <c r="P67" i="28"/>
  <c r="O67" i="28"/>
  <c r="M67" i="28"/>
  <c r="L67" i="28"/>
  <c r="I67" i="28"/>
  <c r="H67" i="28"/>
  <c r="AD66" i="28"/>
  <c r="Z66" i="28"/>
  <c r="V66" i="28"/>
  <c r="R66" i="28"/>
  <c r="AE66" i="28" s="1"/>
  <c r="AD65" i="28"/>
  <c r="Z65" i="28"/>
  <c r="V65" i="28"/>
  <c r="R65" i="28"/>
  <c r="AE65" i="28" s="1"/>
  <c r="AD64" i="28"/>
  <c r="Z64" i="28"/>
  <c r="V64" i="28"/>
  <c r="R64" i="28"/>
  <c r="AE64" i="28" s="1"/>
  <c r="AD63" i="28"/>
  <c r="Z63" i="28"/>
  <c r="V63" i="28"/>
  <c r="R63" i="28"/>
  <c r="AE63" i="28" s="1"/>
  <c r="AD62" i="28"/>
  <c r="Z62" i="28"/>
  <c r="V62" i="28"/>
  <c r="R62" i="28"/>
  <c r="AE62" i="28" s="1"/>
  <c r="AE61" i="28"/>
  <c r="AD61" i="28"/>
  <c r="Z61" i="28"/>
  <c r="V61" i="28"/>
  <c r="R61" i="28"/>
  <c r="AD60" i="28"/>
  <c r="Z60" i="28"/>
  <c r="V60" i="28"/>
  <c r="R60" i="28"/>
  <c r="AE60" i="28" s="1"/>
  <c r="AE59" i="28"/>
  <c r="AD59" i="28"/>
  <c r="Z59" i="28"/>
  <c r="V59" i="28"/>
  <c r="R59" i="28"/>
  <c r="AE58" i="28"/>
  <c r="AD58" i="28"/>
  <c r="Z58" i="28"/>
  <c r="V58" i="28"/>
  <c r="V67" i="28" s="1"/>
  <c r="R58" i="28"/>
  <c r="AE57" i="28"/>
  <c r="AD57" i="28"/>
  <c r="AD67" i="28" s="1"/>
  <c r="Z57" i="28"/>
  <c r="Z67" i="28" s="1"/>
  <c r="V57" i="28"/>
  <c r="R57" i="28"/>
  <c r="R67" i="28" s="1"/>
  <c r="AC55" i="28"/>
  <c r="AB55" i="28"/>
  <c r="AA55" i="28"/>
  <c r="Y55" i="28"/>
  <c r="X55" i="28"/>
  <c r="W55" i="28"/>
  <c r="U55" i="28"/>
  <c r="T55" i="28"/>
  <c r="S55" i="28"/>
  <c r="Q55" i="28"/>
  <c r="P55" i="28"/>
  <c r="O55" i="28"/>
  <c r="M55" i="28"/>
  <c r="L55" i="28"/>
  <c r="I55" i="28"/>
  <c r="H55" i="28"/>
  <c r="AD54" i="28"/>
  <c r="Z54" i="28"/>
  <c r="V54" i="28"/>
  <c r="R54" i="28"/>
  <c r="AE54" i="28" s="1"/>
  <c r="AD53" i="28"/>
  <c r="Z53" i="28"/>
  <c r="V53" i="28"/>
  <c r="R53" i="28"/>
  <c r="AE53" i="28" s="1"/>
  <c r="AE52" i="28"/>
  <c r="AD52" i="28"/>
  <c r="Z52" i="28"/>
  <c r="V52" i="28"/>
  <c r="R52" i="28"/>
  <c r="AD51" i="28"/>
  <c r="Z51" i="28"/>
  <c r="V51" i="28"/>
  <c r="R51" i="28"/>
  <c r="AE51" i="28" s="1"/>
  <c r="AE50" i="28"/>
  <c r="AD50" i="28"/>
  <c r="Z50" i="28"/>
  <c r="Z55" i="28" s="1"/>
  <c r="V50" i="28"/>
  <c r="R50" i="28"/>
  <c r="AE49" i="28"/>
  <c r="AD49" i="28"/>
  <c r="Z49" i="28"/>
  <c r="V49" i="28"/>
  <c r="R49" i="28"/>
  <c r="AE48" i="28"/>
  <c r="AF48" i="28" s="1"/>
  <c r="AD48" i="28"/>
  <c r="Z48" i="28"/>
  <c r="V48" i="28"/>
  <c r="R48" i="28"/>
  <c r="AD47" i="28"/>
  <c r="Z47" i="28"/>
  <c r="V47" i="28"/>
  <c r="AE47" i="28" s="1"/>
  <c r="R47" i="28"/>
  <c r="AD46" i="28"/>
  <c r="Z46" i="28"/>
  <c r="V46" i="28"/>
  <c r="R46" i="28"/>
  <c r="R55" i="28" s="1"/>
  <c r="AD45" i="28"/>
  <c r="AD55" i="28" s="1"/>
  <c r="Z45" i="28"/>
  <c r="V45" i="28"/>
  <c r="V55" i="28" s="1"/>
  <c r="R45" i="28"/>
  <c r="AE45" i="28" s="1"/>
  <c r="AC43" i="28"/>
  <c r="AB43" i="28"/>
  <c r="AA43" i="28"/>
  <c r="Y43" i="28"/>
  <c r="X43" i="28"/>
  <c r="W43" i="28"/>
  <c r="U43" i="28"/>
  <c r="T43" i="28"/>
  <c r="S43" i="28"/>
  <c r="R43" i="28"/>
  <c r="Q43" i="28"/>
  <c r="P43" i="28"/>
  <c r="O43" i="28"/>
  <c r="M43" i="28"/>
  <c r="L43" i="28"/>
  <c r="I43" i="28"/>
  <c r="H43" i="28"/>
  <c r="AD42" i="28"/>
  <c r="Z42" i="28"/>
  <c r="V42" i="28"/>
  <c r="R42" i="28"/>
  <c r="AE42" i="28" s="1"/>
  <c r="AE41" i="28"/>
  <c r="AD41" i="28"/>
  <c r="Z41" i="28"/>
  <c r="V41" i="28"/>
  <c r="R41" i="28"/>
  <c r="AE40" i="28"/>
  <c r="AD40" i="28"/>
  <c r="Z40" i="28"/>
  <c r="V40" i="28"/>
  <c r="R40" i="28"/>
  <c r="AE39" i="28"/>
  <c r="AF39" i="28" s="1"/>
  <c r="AD39" i="28"/>
  <c r="Z39" i="28"/>
  <c r="V39" i="28"/>
  <c r="R39" i="28"/>
  <c r="AD38" i="28"/>
  <c r="Z38" i="28"/>
  <c r="V38" i="28"/>
  <c r="AE38" i="28" s="1"/>
  <c r="R38" i="28"/>
  <c r="AD37" i="28"/>
  <c r="Z37" i="28"/>
  <c r="V37" i="28"/>
  <c r="R37" i="28"/>
  <c r="AE37" i="28" s="1"/>
  <c r="AD36" i="28"/>
  <c r="Z36" i="28"/>
  <c r="V36" i="28"/>
  <c r="R36" i="28"/>
  <c r="AE36" i="28" s="1"/>
  <c r="AD35" i="28"/>
  <c r="AD43" i="28" s="1"/>
  <c r="Z35" i="28"/>
  <c r="V35" i="28"/>
  <c r="V43" i="28" s="1"/>
  <c r="R35" i="28"/>
  <c r="AE35" i="28" s="1"/>
  <c r="AD34" i="28"/>
  <c r="Z34" i="28"/>
  <c r="V34" i="28"/>
  <c r="R34" i="28"/>
  <c r="AE34" i="28" s="1"/>
  <c r="AD33" i="28"/>
  <c r="Z33" i="28"/>
  <c r="Z43" i="28" s="1"/>
  <c r="V33" i="28"/>
  <c r="R33" i="28"/>
  <c r="AE33" i="28" s="1"/>
  <c r="AC31" i="28"/>
  <c r="AB31" i="28"/>
  <c r="AA31" i="28"/>
  <c r="Y31" i="28"/>
  <c r="X31" i="28"/>
  <c r="W31" i="28"/>
  <c r="U31" i="28"/>
  <c r="T31" i="28"/>
  <c r="S31" i="28"/>
  <c r="Q31" i="28"/>
  <c r="P31" i="28"/>
  <c r="O31" i="28"/>
  <c r="M31" i="28"/>
  <c r="L31" i="28"/>
  <c r="I31" i="28"/>
  <c r="H31" i="28"/>
  <c r="AE30" i="28"/>
  <c r="AF30" i="28" s="1"/>
  <c r="AD30" i="28"/>
  <c r="Z30" i="28"/>
  <c r="V30" i="28"/>
  <c r="R30" i="28"/>
  <c r="AD29" i="28"/>
  <c r="Z29" i="28"/>
  <c r="V29" i="28"/>
  <c r="AE29" i="28" s="1"/>
  <c r="R29" i="28"/>
  <c r="AD28" i="28"/>
  <c r="Z28" i="28"/>
  <c r="V28" i="28"/>
  <c r="R28" i="28"/>
  <c r="AE28" i="28" s="1"/>
  <c r="AD27" i="28"/>
  <c r="Z27" i="28"/>
  <c r="V27" i="28"/>
  <c r="R27" i="28"/>
  <c r="AE27" i="28" s="1"/>
  <c r="AD26" i="28"/>
  <c r="Z26" i="28"/>
  <c r="V26" i="28"/>
  <c r="R26" i="28"/>
  <c r="AE26" i="28" s="1"/>
  <c r="AD25" i="28"/>
  <c r="Z25" i="28"/>
  <c r="V25" i="28"/>
  <c r="R25" i="28"/>
  <c r="AE25" i="28" s="1"/>
  <c r="AD24" i="28"/>
  <c r="Z24" i="28"/>
  <c r="V24" i="28"/>
  <c r="R24" i="28"/>
  <c r="AE24" i="28" s="1"/>
  <c r="AD23" i="28"/>
  <c r="Z23" i="28"/>
  <c r="V23" i="28"/>
  <c r="R23" i="28"/>
  <c r="AE23" i="28" s="1"/>
  <c r="AE22" i="28"/>
  <c r="AD22" i="28"/>
  <c r="Z22" i="28"/>
  <c r="V22" i="28"/>
  <c r="R22" i="28"/>
  <c r="AD21" i="28"/>
  <c r="AD31" i="28" s="1"/>
  <c r="Z21" i="28"/>
  <c r="Z31" i="28" s="1"/>
  <c r="V21" i="28"/>
  <c r="V31" i="28" s="1"/>
  <c r="R21" i="28"/>
  <c r="R31" i="28" s="1"/>
  <c r="AC19" i="28"/>
  <c r="AB19" i="28"/>
  <c r="AA19" i="28"/>
  <c r="Y19" i="28"/>
  <c r="X19" i="28"/>
  <c r="X200" i="28" s="1"/>
  <c r="W19" i="28"/>
  <c r="W200" i="28" s="1"/>
  <c r="U19" i="28"/>
  <c r="U200" i="28" s="1"/>
  <c r="T19" i="28"/>
  <c r="T200" i="28" s="1"/>
  <c r="S19" i="28"/>
  <c r="S200" i="28" s="1"/>
  <c r="Q19" i="28"/>
  <c r="Q200" i="28" s="1"/>
  <c r="P19" i="28"/>
  <c r="P200" i="28" s="1"/>
  <c r="O19" i="28"/>
  <c r="O200" i="28" s="1"/>
  <c r="M19" i="28"/>
  <c r="M200" i="28" s="1"/>
  <c r="L19" i="28"/>
  <c r="L200" i="28" s="1"/>
  <c r="I19" i="28"/>
  <c r="I200" i="28" s="1"/>
  <c r="H19" i="28"/>
  <c r="H200" i="28" s="1"/>
  <c r="AD18" i="28"/>
  <c r="Z18" i="28"/>
  <c r="V18" i="28"/>
  <c r="R18" i="28"/>
  <c r="AE18" i="28" s="1"/>
  <c r="AD17" i="28"/>
  <c r="Z17" i="28"/>
  <c r="V17" i="28"/>
  <c r="R17" i="28"/>
  <c r="AE17" i="28" s="1"/>
  <c r="AD16" i="28"/>
  <c r="Z16" i="28"/>
  <c r="V16" i="28"/>
  <c r="R16" i="28"/>
  <c r="AE16" i="28" s="1"/>
  <c r="AD15" i="28"/>
  <c r="Z15" i="28"/>
  <c r="V15" i="28"/>
  <c r="R15" i="28"/>
  <c r="AE15" i="28" s="1"/>
  <c r="AD14" i="28"/>
  <c r="Z14" i="28"/>
  <c r="V14" i="28"/>
  <c r="R14" i="28"/>
  <c r="AE14" i="28" s="1"/>
  <c r="AE13" i="28"/>
  <c r="AD13" i="28"/>
  <c r="Z13" i="28"/>
  <c r="V13" i="28"/>
  <c r="R13" i="28"/>
  <c r="AD12" i="28"/>
  <c r="Z12" i="28"/>
  <c r="V12" i="28"/>
  <c r="R12" i="28"/>
  <c r="AE12" i="28" s="1"/>
  <c r="AE11" i="28"/>
  <c r="AD11" i="28"/>
  <c r="Z11" i="28"/>
  <c r="V11" i="28"/>
  <c r="R11" i="28"/>
  <c r="AE10" i="28"/>
  <c r="AD10" i="28"/>
  <c r="Z10" i="28"/>
  <c r="V10" i="28"/>
  <c r="V19" i="28" s="1"/>
  <c r="R10" i="28"/>
  <c r="AE9" i="28"/>
  <c r="AD9" i="28"/>
  <c r="AD19" i="28" s="1"/>
  <c r="AD200" i="28" s="1"/>
  <c r="Z9" i="28"/>
  <c r="Z19" i="28" s="1"/>
  <c r="V9" i="28"/>
  <c r="R9" i="28"/>
  <c r="R19" i="28" s="1"/>
  <c r="A200" i="27"/>
  <c r="AC199" i="27"/>
  <c r="AB199" i="27"/>
  <c r="AA199" i="27"/>
  <c r="Y199" i="27"/>
  <c r="X199" i="27"/>
  <c r="W199" i="27"/>
  <c r="U199" i="27"/>
  <c r="T199" i="27"/>
  <c r="S199" i="27"/>
  <c r="Q199" i="27"/>
  <c r="P199" i="27"/>
  <c r="O199" i="27"/>
  <c r="M199" i="27"/>
  <c r="L199" i="27"/>
  <c r="I199" i="27"/>
  <c r="H199" i="27"/>
  <c r="AE198" i="27"/>
  <c r="AF198" i="27" s="1"/>
  <c r="AD198" i="27"/>
  <c r="Z198" i="27"/>
  <c r="V198" i="27"/>
  <c r="R198" i="27"/>
  <c r="AD197" i="27"/>
  <c r="Z197" i="27"/>
  <c r="V197" i="27"/>
  <c r="AE197" i="27" s="1"/>
  <c r="R197" i="27"/>
  <c r="AE196" i="27"/>
  <c r="AD196" i="27"/>
  <c r="Z196" i="27"/>
  <c r="V196" i="27"/>
  <c r="R196" i="27"/>
  <c r="AD195" i="27"/>
  <c r="Z195" i="27"/>
  <c r="V195" i="27"/>
  <c r="R195" i="27"/>
  <c r="AE195" i="27" s="1"/>
  <c r="AD194" i="27"/>
  <c r="Z194" i="27"/>
  <c r="V194" i="27"/>
  <c r="AE194" i="27" s="1"/>
  <c r="R194" i="27"/>
  <c r="AD193" i="27"/>
  <c r="Z193" i="27"/>
  <c r="V193" i="27"/>
  <c r="AE193" i="27" s="1"/>
  <c r="R193" i="27"/>
  <c r="AD192" i="27"/>
  <c r="Z192" i="27"/>
  <c r="V192" i="27"/>
  <c r="R192" i="27"/>
  <c r="AE192" i="27" s="1"/>
  <c r="AD191" i="27"/>
  <c r="AE191" i="27" s="1"/>
  <c r="Z191" i="27"/>
  <c r="V191" i="27"/>
  <c r="R191" i="27"/>
  <c r="AD190" i="27"/>
  <c r="Z190" i="27"/>
  <c r="V190" i="27"/>
  <c r="R190" i="27"/>
  <c r="AE190" i="27" s="1"/>
  <c r="AD189" i="27"/>
  <c r="Z189" i="27"/>
  <c r="Z199" i="27" s="1"/>
  <c r="V189" i="27"/>
  <c r="R189" i="27"/>
  <c r="R199" i="27" s="1"/>
  <c r="AC187" i="27"/>
  <c r="AB187" i="27"/>
  <c r="AA187" i="27"/>
  <c r="Y187" i="27"/>
  <c r="X187" i="27"/>
  <c r="W187" i="27"/>
  <c r="U187" i="27"/>
  <c r="T187" i="27"/>
  <c r="S187" i="27"/>
  <c r="Q187" i="27"/>
  <c r="P187" i="27"/>
  <c r="O187" i="27"/>
  <c r="M187" i="27"/>
  <c r="L187" i="27"/>
  <c r="I187" i="27"/>
  <c r="H187" i="27"/>
  <c r="AD186" i="27"/>
  <c r="Z186" i="27"/>
  <c r="V186" i="27"/>
  <c r="R186" i="27"/>
  <c r="AE186" i="27" s="1"/>
  <c r="AD185" i="27"/>
  <c r="Z185" i="27"/>
  <c r="V185" i="27"/>
  <c r="AE185" i="27" s="1"/>
  <c r="R185" i="27"/>
  <c r="AD184" i="27"/>
  <c r="Z184" i="27"/>
  <c r="V184" i="27"/>
  <c r="AE184" i="27" s="1"/>
  <c r="R184" i="27"/>
  <c r="AD183" i="27"/>
  <c r="Z183" i="27"/>
  <c r="V183" i="27"/>
  <c r="R183" i="27"/>
  <c r="AE183" i="27" s="1"/>
  <c r="AE182" i="27"/>
  <c r="AD182" i="27"/>
  <c r="Z182" i="27"/>
  <c r="V182" i="27"/>
  <c r="R182" i="27"/>
  <c r="AD181" i="27"/>
  <c r="Z181" i="27"/>
  <c r="V181" i="27"/>
  <c r="R181" i="27"/>
  <c r="AE181" i="27" s="1"/>
  <c r="AD180" i="27"/>
  <c r="Z180" i="27"/>
  <c r="V180" i="27"/>
  <c r="R180" i="27"/>
  <c r="AE180" i="27" s="1"/>
  <c r="AE179" i="27"/>
  <c r="AD179" i="27"/>
  <c r="Z179" i="27"/>
  <c r="V179" i="27"/>
  <c r="V187" i="27" s="1"/>
  <c r="R179" i="27"/>
  <c r="AD178" i="27"/>
  <c r="Z178" i="27"/>
  <c r="AE178" i="27" s="1"/>
  <c r="V178" i="27"/>
  <c r="R178" i="27"/>
  <c r="AD177" i="27"/>
  <c r="AD187" i="27" s="1"/>
  <c r="Z177" i="27"/>
  <c r="AE177" i="27" s="1"/>
  <c r="V177" i="27"/>
  <c r="R177" i="27"/>
  <c r="R187" i="27" s="1"/>
  <c r="AC175" i="27"/>
  <c r="AB175" i="27"/>
  <c r="AA175" i="27"/>
  <c r="Y175" i="27"/>
  <c r="X175" i="27"/>
  <c r="W175" i="27"/>
  <c r="U175" i="27"/>
  <c r="T175" i="27"/>
  <c r="S175" i="27"/>
  <c r="Q175" i="27"/>
  <c r="P175" i="27"/>
  <c r="O175" i="27"/>
  <c r="M175" i="27"/>
  <c r="L175" i="27"/>
  <c r="I175" i="27"/>
  <c r="H175" i="27"/>
  <c r="AD174" i="27"/>
  <c r="Z174" i="27"/>
  <c r="V174" i="27"/>
  <c r="R174" i="27"/>
  <c r="AE174" i="27" s="1"/>
  <c r="AE173" i="27"/>
  <c r="AD173" i="27"/>
  <c r="Z173" i="27"/>
  <c r="V173" i="27"/>
  <c r="R173" i="27"/>
  <c r="AD172" i="27"/>
  <c r="Z172" i="27"/>
  <c r="V172" i="27"/>
  <c r="R172" i="27"/>
  <c r="AE172" i="27" s="1"/>
  <c r="AD171" i="27"/>
  <c r="Z171" i="27"/>
  <c r="V171" i="27"/>
  <c r="R171" i="27"/>
  <c r="AE171" i="27" s="1"/>
  <c r="AE170" i="27"/>
  <c r="AD170" i="27"/>
  <c r="Z170" i="27"/>
  <c r="V170" i="27"/>
  <c r="R170" i="27"/>
  <c r="AD169" i="27"/>
  <c r="Z169" i="27"/>
  <c r="AE169" i="27" s="1"/>
  <c r="V169" i="27"/>
  <c r="R169" i="27"/>
  <c r="AD168" i="27"/>
  <c r="AE168" i="27" s="1"/>
  <c r="Z168" i="27"/>
  <c r="Z175" i="27" s="1"/>
  <c r="V168" i="27"/>
  <c r="R168" i="27"/>
  <c r="AD167" i="27"/>
  <c r="Z167" i="27"/>
  <c r="V167" i="27"/>
  <c r="AE167" i="27" s="1"/>
  <c r="R167" i="27"/>
  <c r="AF166" i="27"/>
  <c r="AE166" i="27"/>
  <c r="AD166" i="27"/>
  <c r="Z166" i="27"/>
  <c r="V166" i="27"/>
  <c r="R166" i="27"/>
  <c r="AD165" i="27"/>
  <c r="AD175" i="27" s="1"/>
  <c r="Z165" i="27"/>
  <c r="V165" i="27"/>
  <c r="V175" i="27" s="1"/>
  <c r="R165" i="27"/>
  <c r="R175" i="27" s="1"/>
  <c r="AC163" i="27"/>
  <c r="AB163" i="27"/>
  <c r="AA163" i="27"/>
  <c r="Y163" i="27"/>
  <c r="X163" i="27"/>
  <c r="W163" i="27"/>
  <c r="U163" i="27"/>
  <c r="T163" i="27"/>
  <c r="S163" i="27"/>
  <c r="Q163" i="27"/>
  <c r="P163" i="27"/>
  <c r="O163" i="27"/>
  <c r="M163" i="27"/>
  <c r="L163" i="27"/>
  <c r="I163" i="27"/>
  <c r="H163" i="27"/>
  <c r="AD162" i="27"/>
  <c r="Z162" i="27"/>
  <c r="V162" i="27"/>
  <c r="R162" i="27"/>
  <c r="AE162" i="27" s="1"/>
  <c r="AE161" i="27"/>
  <c r="AD161" i="27"/>
  <c r="Z161" i="27"/>
  <c r="V161" i="27"/>
  <c r="R161" i="27"/>
  <c r="AD160" i="27"/>
  <c r="Z160" i="27"/>
  <c r="AE160" i="27" s="1"/>
  <c r="V160" i="27"/>
  <c r="R160" i="27"/>
  <c r="AD159" i="27"/>
  <c r="AE159" i="27" s="1"/>
  <c r="Z159" i="27"/>
  <c r="V159" i="27"/>
  <c r="R159" i="27"/>
  <c r="AD158" i="27"/>
  <c r="Z158" i="27"/>
  <c r="V158" i="27"/>
  <c r="AE158" i="27" s="1"/>
  <c r="R158" i="27"/>
  <c r="AD157" i="27"/>
  <c r="Z157" i="27"/>
  <c r="V157" i="27"/>
  <c r="AE157" i="27" s="1"/>
  <c r="R157" i="27"/>
  <c r="AD156" i="27"/>
  <c r="Z156" i="27"/>
  <c r="V156" i="27"/>
  <c r="R156" i="27"/>
  <c r="AE156" i="27" s="1"/>
  <c r="AD155" i="27"/>
  <c r="Z155" i="27"/>
  <c r="V155" i="27"/>
  <c r="V163" i="27" s="1"/>
  <c r="R155" i="27"/>
  <c r="AD154" i="27"/>
  <c r="Z154" i="27"/>
  <c r="V154" i="27"/>
  <c r="AE154" i="27" s="1"/>
  <c r="R154" i="27"/>
  <c r="AD153" i="27"/>
  <c r="AD163" i="27" s="1"/>
  <c r="Z153" i="27"/>
  <c r="Z163" i="27" s="1"/>
  <c r="V153" i="27"/>
  <c r="R153" i="27"/>
  <c r="R163" i="27" s="1"/>
  <c r="AC151" i="27"/>
  <c r="AB151" i="27"/>
  <c r="AA151" i="27"/>
  <c r="Y151" i="27"/>
  <c r="X151" i="27"/>
  <c r="W151" i="27"/>
  <c r="U151" i="27"/>
  <c r="T151" i="27"/>
  <c r="S151" i="27"/>
  <c r="Q151" i="27"/>
  <c r="P151" i="27"/>
  <c r="O151" i="27"/>
  <c r="M151" i="27"/>
  <c r="L151" i="27"/>
  <c r="I151" i="27"/>
  <c r="H151" i="27"/>
  <c r="AD150" i="27"/>
  <c r="AE150" i="27" s="1"/>
  <c r="Z150" i="27"/>
  <c r="V150" i="27"/>
  <c r="R150" i="27"/>
  <c r="AD149" i="27"/>
  <c r="Z149" i="27"/>
  <c r="V149" i="27"/>
  <c r="AE149" i="27" s="1"/>
  <c r="R149" i="27"/>
  <c r="AF148" i="27"/>
  <c r="AE148" i="27"/>
  <c r="AD148" i="27"/>
  <c r="Z148" i="27"/>
  <c r="V148" i="27"/>
  <c r="R148" i="27"/>
  <c r="AD147" i="27"/>
  <c r="Z147" i="27"/>
  <c r="V147" i="27"/>
  <c r="R147" i="27"/>
  <c r="AE147" i="27" s="1"/>
  <c r="AD146" i="27"/>
  <c r="Z146" i="27"/>
  <c r="V146" i="27"/>
  <c r="AE146" i="27" s="1"/>
  <c r="R146" i="27"/>
  <c r="AD145" i="27"/>
  <c r="Z145" i="27"/>
  <c r="V145" i="27"/>
  <c r="AE145" i="27" s="1"/>
  <c r="R145" i="27"/>
  <c r="AD144" i="27"/>
  <c r="Z144" i="27"/>
  <c r="V144" i="27"/>
  <c r="R144" i="27"/>
  <c r="AE144" i="27" s="1"/>
  <c r="AE143" i="27"/>
  <c r="AD143" i="27"/>
  <c r="AD151" i="27" s="1"/>
  <c r="Z143" i="27"/>
  <c r="V143" i="27"/>
  <c r="R143" i="27"/>
  <c r="AD142" i="27"/>
  <c r="Z142" i="27"/>
  <c r="V142" i="27"/>
  <c r="R142" i="27"/>
  <c r="AE142" i="27" s="1"/>
  <c r="AD141" i="27"/>
  <c r="Z141" i="27"/>
  <c r="Z151" i="27" s="1"/>
  <c r="V141" i="27"/>
  <c r="R141" i="27"/>
  <c r="R151" i="27" s="1"/>
  <c r="AC139" i="27"/>
  <c r="AB139" i="27"/>
  <c r="AA139" i="27"/>
  <c r="Y139" i="27"/>
  <c r="X139" i="27"/>
  <c r="W139" i="27"/>
  <c r="U139" i="27"/>
  <c r="T139" i="27"/>
  <c r="S139" i="27"/>
  <c r="Q139" i="27"/>
  <c r="P139" i="27"/>
  <c r="O139" i="27"/>
  <c r="M139" i="27"/>
  <c r="L139" i="27"/>
  <c r="H139" i="27"/>
  <c r="AD138" i="27"/>
  <c r="Z138" i="27"/>
  <c r="V138" i="27"/>
  <c r="R138" i="27"/>
  <c r="AE138" i="27" s="1"/>
  <c r="AD137" i="27"/>
  <c r="Z137" i="27"/>
  <c r="V137" i="27"/>
  <c r="R137" i="27"/>
  <c r="AE137" i="27" s="1"/>
  <c r="AE136" i="27"/>
  <c r="AD136" i="27"/>
  <c r="Z136" i="27"/>
  <c r="V136" i="27"/>
  <c r="R136" i="27"/>
  <c r="AD135" i="27"/>
  <c r="Z135" i="27"/>
  <c r="AE135" i="27" s="1"/>
  <c r="V135" i="27"/>
  <c r="R135" i="27"/>
  <c r="AD134" i="27"/>
  <c r="AE134" i="27" s="1"/>
  <c r="Z134" i="27"/>
  <c r="V134" i="27"/>
  <c r="R134" i="27"/>
  <c r="AD133" i="27"/>
  <c r="Z133" i="27"/>
  <c r="V133" i="27"/>
  <c r="AE133" i="27" s="1"/>
  <c r="R133" i="27"/>
  <c r="AF132" i="27"/>
  <c r="AE132" i="27"/>
  <c r="AD132" i="27"/>
  <c r="Z132" i="27"/>
  <c r="V132" i="27"/>
  <c r="R132" i="27"/>
  <c r="AD131" i="27"/>
  <c r="Z131" i="27"/>
  <c r="V131" i="27"/>
  <c r="R131" i="27"/>
  <c r="R139" i="27" s="1"/>
  <c r="AD130" i="27"/>
  <c r="Z130" i="27"/>
  <c r="V130" i="27"/>
  <c r="AE130" i="27" s="1"/>
  <c r="R130" i="27"/>
  <c r="AD129" i="27"/>
  <c r="AD139" i="27" s="1"/>
  <c r="Z129" i="27"/>
  <c r="Z139" i="27" s="1"/>
  <c r="V129" i="27"/>
  <c r="AE129" i="27" s="1"/>
  <c r="R129" i="27"/>
  <c r="AC127" i="27"/>
  <c r="AB127" i="27"/>
  <c r="AA127" i="27"/>
  <c r="Y127" i="27"/>
  <c r="X127" i="27"/>
  <c r="W127" i="27"/>
  <c r="U127" i="27"/>
  <c r="T127" i="27"/>
  <c r="S127" i="27"/>
  <c r="Q127" i="27"/>
  <c r="P127" i="27"/>
  <c r="O127" i="27"/>
  <c r="M127" i="27"/>
  <c r="L127" i="27"/>
  <c r="I127" i="27"/>
  <c r="H127" i="27"/>
  <c r="AD126" i="27"/>
  <c r="Z126" i="27"/>
  <c r="AE126" i="27" s="1"/>
  <c r="V126" i="27"/>
  <c r="R126" i="27"/>
  <c r="AD125" i="27"/>
  <c r="AE125" i="27" s="1"/>
  <c r="Z125" i="27"/>
  <c r="V125" i="27"/>
  <c r="R125" i="27"/>
  <c r="AD124" i="27"/>
  <c r="Z124" i="27"/>
  <c r="V124" i="27"/>
  <c r="AE124" i="27" s="1"/>
  <c r="R124" i="27"/>
  <c r="AF123" i="27"/>
  <c r="AE123" i="27"/>
  <c r="AD123" i="27"/>
  <c r="Z123" i="27"/>
  <c r="V123" i="27"/>
  <c r="R123" i="27"/>
  <c r="AD122" i="27"/>
  <c r="Z122" i="27"/>
  <c r="V122" i="27"/>
  <c r="R122" i="27"/>
  <c r="AE122" i="27" s="1"/>
  <c r="AD121" i="27"/>
  <c r="Z121" i="27"/>
  <c r="V121" i="27"/>
  <c r="AE121" i="27" s="1"/>
  <c r="R121" i="27"/>
  <c r="AD120" i="27"/>
  <c r="Z120" i="27"/>
  <c r="V120" i="27"/>
  <c r="AE120" i="27" s="1"/>
  <c r="R120" i="27"/>
  <c r="AD119" i="27"/>
  <c r="Z119" i="27"/>
  <c r="V119" i="27"/>
  <c r="R119" i="27"/>
  <c r="AE119" i="27" s="1"/>
  <c r="AE118" i="27"/>
  <c r="AD118" i="27"/>
  <c r="AD127" i="27" s="1"/>
  <c r="Z118" i="27"/>
  <c r="V118" i="27"/>
  <c r="R118" i="27"/>
  <c r="AD117" i="27"/>
  <c r="Z117" i="27"/>
  <c r="Z127" i="27" s="1"/>
  <c r="V117" i="27"/>
  <c r="V127" i="27" s="1"/>
  <c r="R117" i="27"/>
  <c r="R127" i="27" s="1"/>
  <c r="AC115" i="27"/>
  <c r="AB115" i="27"/>
  <c r="AA115" i="27"/>
  <c r="Y115" i="27"/>
  <c r="X115" i="27"/>
  <c r="W115" i="27"/>
  <c r="U115" i="27"/>
  <c r="T115" i="27"/>
  <c r="S115" i="27"/>
  <c r="Q115" i="27"/>
  <c r="P115" i="27"/>
  <c r="O115" i="27"/>
  <c r="M115" i="27"/>
  <c r="L115" i="27"/>
  <c r="I115" i="27"/>
  <c r="H115" i="27"/>
  <c r="AF114" i="27"/>
  <c r="AE114" i="27"/>
  <c r="AD114" i="27"/>
  <c r="Z114" i="27"/>
  <c r="V114" i="27"/>
  <c r="R114" i="27"/>
  <c r="AD113" i="27"/>
  <c r="Z113" i="27"/>
  <c r="V113" i="27"/>
  <c r="R113" i="27"/>
  <c r="AE113" i="27" s="1"/>
  <c r="AD112" i="27"/>
  <c r="Z112" i="27"/>
  <c r="V112" i="27"/>
  <c r="AE112" i="27" s="1"/>
  <c r="R112" i="27"/>
  <c r="AD111" i="27"/>
  <c r="Z111" i="27"/>
  <c r="V111" i="27"/>
  <c r="AE111" i="27" s="1"/>
  <c r="R111" i="27"/>
  <c r="AD110" i="27"/>
  <c r="Z110" i="27"/>
  <c r="V110" i="27"/>
  <c r="R110" i="27"/>
  <c r="AE110" i="27" s="1"/>
  <c r="AE109" i="27"/>
  <c r="AD109" i="27"/>
  <c r="Z109" i="27"/>
  <c r="V109" i="27"/>
  <c r="R109" i="27"/>
  <c r="AD108" i="27"/>
  <c r="Z108" i="27"/>
  <c r="V108" i="27"/>
  <c r="R108" i="27"/>
  <c r="AE108" i="27" s="1"/>
  <c r="AD107" i="27"/>
  <c r="Z107" i="27"/>
  <c r="V107" i="27"/>
  <c r="R107" i="27"/>
  <c r="AE107" i="27" s="1"/>
  <c r="AE106" i="27"/>
  <c r="AD106" i="27"/>
  <c r="Z106" i="27"/>
  <c r="V106" i="27"/>
  <c r="V115" i="27" s="1"/>
  <c r="R106" i="27"/>
  <c r="R115" i="27" s="1"/>
  <c r="AD105" i="27"/>
  <c r="AD115" i="27" s="1"/>
  <c r="Z105" i="27"/>
  <c r="AE105" i="27" s="1"/>
  <c r="V105" i="27"/>
  <c r="R105" i="27"/>
  <c r="AC103" i="27"/>
  <c r="AB103" i="27"/>
  <c r="AA103" i="27"/>
  <c r="Y103" i="27"/>
  <c r="X103" i="27"/>
  <c r="W103" i="27"/>
  <c r="U103" i="27"/>
  <c r="T103" i="27"/>
  <c r="S103" i="27"/>
  <c r="Q103" i="27"/>
  <c r="P103" i="27"/>
  <c r="O103" i="27"/>
  <c r="M103" i="27"/>
  <c r="L103" i="27"/>
  <c r="I103" i="27"/>
  <c r="H103" i="27"/>
  <c r="AD102" i="27"/>
  <c r="Z102" i="27"/>
  <c r="V102" i="27"/>
  <c r="AE102" i="27" s="1"/>
  <c r="R102" i="27"/>
  <c r="AD101" i="27"/>
  <c r="Z101" i="27"/>
  <c r="V101" i="27"/>
  <c r="R101" i="27"/>
  <c r="AE101" i="27" s="1"/>
  <c r="AE100" i="27"/>
  <c r="AD100" i="27"/>
  <c r="Z100" i="27"/>
  <c r="V100" i="27"/>
  <c r="R100" i="27"/>
  <c r="AD99" i="27"/>
  <c r="Z99" i="27"/>
  <c r="V99" i="27"/>
  <c r="R99" i="27"/>
  <c r="AE99" i="27" s="1"/>
  <c r="AD98" i="27"/>
  <c r="Z98" i="27"/>
  <c r="V98" i="27"/>
  <c r="R98" i="27"/>
  <c r="R103" i="27" s="1"/>
  <c r="AE97" i="27"/>
  <c r="AD97" i="27"/>
  <c r="Z97" i="27"/>
  <c r="V97" i="27"/>
  <c r="R97" i="27"/>
  <c r="AD96" i="27"/>
  <c r="Z96" i="27"/>
  <c r="AE96" i="27" s="1"/>
  <c r="V96" i="27"/>
  <c r="R96" i="27"/>
  <c r="AD95" i="27"/>
  <c r="AE95" i="27" s="1"/>
  <c r="Z95" i="27"/>
  <c r="Z103" i="27" s="1"/>
  <c r="V95" i="27"/>
  <c r="R95" i="27"/>
  <c r="AD94" i="27"/>
  <c r="Z94" i="27"/>
  <c r="V94" i="27"/>
  <c r="AE94" i="27" s="1"/>
  <c r="R94" i="27"/>
  <c r="AF93" i="27"/>
  <c r="AE93" i="27"/>
  <c r="AD93" i="27"/>
  <c r="Z93" i="27"/>
  <c r="V93" i="27"/>
  <c r="V103" i="27" s="1"/>
  <c r="R93" i="27"/>
  <c r="AC91" i="27"/>
  <c r="AB91" i="27"/>
  <c r="AA91" i="27"/>
  <c r="Y91" i="27"/>
  <c r="X91" i="27"/>
  <c r="W91" i="27"/>
  <c r="U91" i="27"/>
  <c r="T91" i="27"/>
  <c r="S91" i="27"/>
  <c r="R91" i="27"/>
  <c r="Q91" i="27"/>
  <c r="P91" i="27"/>
  <c r="O91" i="27"/>
  <c r="M91" i="27"/>
  <c r="L91" i="27"/>
  <c r="I91" i="27"/>
  <c r="H91" i="27"/>
  <c r="AD90" i="27"/>
  <c r="Z90" i="27"/>
  <c r="V90" i="27"/>
  <c r="R90" i="27"/>
  <c r="AE90" i="27" s="1"/>
  <c r="AD89" i="27"/>
  <c r="Z89" i="27"/>
  <c r="V89" i="27"/>
  <c r="R89" i="27"/>
  <c r="AE89" i="27" s="1"/>
  <c r="AE88" i="27"/>
  <c r="AD88" i="27"/>
  <c r="Z88" i="27"/>
  <c r="V88" i="27"/>
  <c r="R88" i="27"/>
  <c r="AD87" i="27"/>
  <c r="Z87" i="27"/>
  <c r="AE87" i="27" s="1"/>
  <c r="V87" i="27"/>
  <c r="R87" i="27"/>
  <c r="AD86" i="27"/>
  <c r="AE86" i="27" s="1"/>
  <c r="Z86" i="27"/>
  <c r="V86" i="27"/>
  <c r="R86" i="27"/>
  <c r="AD85" i="27"/>
  <c r="Z85" i="27"/>
  <c r="V85" i="27"/>
  <c r="AE85" i="27" s="1"/>
  <c r="R85" i="27"/>
  <c r="AF84" i="27"/>
  <c r="AE84" i="27"/>
  <c r="AD84" i="27"/>
  <c r="Z84" i="27"/>
  <c r="V84" i="27"/>
  <c r="R84" i="27"/>
  <c r="AD83" i="27"/>
  <c r="AD91" i="27" s="1"/>
  <c r="Z83" i="27"/>
  <c r="V83" i="27"/>
  <c r="R83" i="27"/>
  <c r="AE83" i="27" s="1"/>
  <c r="AD82" i="27"/>
  <c r="Z82" i="27"/>
  <c r="V82" i="27"/>
  <c r="AE82" i="27" s="1"/>
  <c r="R82" i="27"/>
  <c r="AD81" i="27"/>
  <c r="Z81" i="27"/>
  <c r="Z91" i="27" s="1"/>
  <c r="V81" i="27"/>
  <c r="AE81" i="27" s="1"/>
  <c r="R81" i="27"/>
  <c r="AC79" i="27"/>
  <c r="AB79" i="27"/>
  <c r="AA79" i="27"/>
  <c r="Y79" i="27"/>
  <c r="X79" i="27"/>
  <c r="W79" i="27"/>
  <c r="U79" i="27"/>
  <c r="T79" i="27"/>
  <c r="S79" i="27"/>
  <c r="Q79" i="27"/>
  <c r="P79" i="27"/>
  <c r="O79" i="27"/>
  <c r="M79" i="27"/>
  <c r="L79" i="27"/>
  <c r="I79" i="27"/>
  <c r="H79" i="27"/>
  <c r="AD78" i="27"/>
  <c r="Z78" i="27"/>
  <c r="AE78" i="27" s="1"/>
  <c r="V78" i="27"/>
  <c r="R78" i="27"/>
  <c r="AD77" i="27"/>
  <c r="Z77" i="27"/>
  <c r="AE77" i="27" s="1"/>
  <c r="V77" i="27"/>
  <c r="R77" i="27"/>
  <c r="AD76" i="27"/>
  <c r="Z76" i="27"/>
  <c r="V76" i="27"/>
  <c r="AE76" i="27" s="1"/>
  <c r="R76" i="27"/>
  <c r="AF75" i="27"/>
  <c r="AE75" i="27"/>
  <c r="AD75" i="27"/>
  <c r="Z75" i="27"/>
  <c r="V75" i="27"/>
  <c r="R75" i="27"/>
  <c r="AD74" i="27"/>
  <c r="Z74" i="27"/>
  <c r="V74" i="27"/>
  <c r="R74" i="27"/>
  <c r="AE74" i="27" s="1"/>
  <c r="AD73" i="27"/>
  <c r="Z73" i="27"/>
  <c r="V73" i="27"/>
  <c r="AE73" i="27" s="1"/>
  <c r="R73" i="27"/>
  <c r="AD72" i="27"/>
  <c r="Z72" i="27"/>
  <c r="V72" i="27"/>
  <c r="AE72" i="27" s="1"/>
  <c r="R72" i="27"/>
  <c r="AD71" i="27"/>
  <c r="Z71" i="27"/>
  <c r="V71" i="27"/>
  <c r="R71" i="27"/>
  <c r="AE71" i="27" s="1"/>
  <c r="AE70" i="27"/>
  <c r="AD70" i="27"/>
  <c r="AD79" i="27" s="1"/>
  <c r="Z70" i="27"/>
  <c r="V70" i="27"/>
  <c r="R70" i="27"/>
  <c r="AD69" i="27"/>
  <c r="Z69" i="27"/>
  <c r="Z79" i="27" s="1"/>
  <c r="V69" i="27"/>
  <c r="V79" i="27" s="1"/>
  <c r="R69" i="27"/>
  <c r="AE69" i="27" s="1"/>
  <c r="AC67" i="27"/>
  <c r="AB67" i="27"/>
  <c r="AA67" i="27"/>
  <c r="Y67" i="27"/>
  <c r="X67" i="27"/>
  <c r="W67" i="27"/>
  <c r="U67" i="27"/>
  <c r="T67" i="27"/>
  <c r="S67" i="27"/>
  <c r="Q67" i="27"/>
  <c r="P67" i="27"/>
  <c r="O67" i="27"/>
  <c r="M67" i="27"/>
  <c r="L67" i="27"/>
  <c r="I67" i="27"/>
  <c r="H67" i="27"/>
  <c r="AF66" i="27"/>
  <c r="AE66" i="27"/>
  <c r="AD66" i="27"/>
  <c r="Z66" i="27"/>
  <c r="V66" i="27"/>
  <c r="R66" i="27"/>
  <c r="AD65" i="27"/>
  <c r="Z65" i="27"/>
  <c r="V65" i="27"/>
  <c r="R65" i="27"/>
  <c r="AE65" i="27" s="1"/>
  <c r="AD64" i="27"/>
  <c r="Z64" i="27"/>
  <c r="V64" i="27"/>
  <c r="AE64" i="27" s="1"/>
  <c r="R64" i="27"/>
  <c r="AD63" i="27"/>
  <c r="Z63" i="27"/>
  <c r="V63" i="27"/>
  <c r="AE63" i="27" s="1"/>
  <c r="R63" i="27"/>
  <c r="AD62" i="27"/>
  <c r="Z62" i="27"/>
  <c r="V62" i="27"/>
  <c r="R62" i="27"/>
  <c r="AE62" i="27" s="1"/>
  <c r="AE61" i="27"/>
  <c r="AD61" i="27"/>
  <c r="Z61" i="27"/>
  <c r="V61" i="27"/>
  <c r="R61" i="27"/>
  <c r="AD60" i="27"/>
  <c r="Z60" i="27"/>
  <c r="V60" i="27"/>
  <c r="R60" i="27"/>
  <c r="AE60" i="27" s="1"/>
  <c r="AD59" i="27"/>
  <c r="Z59" i="27"/>
  <c r="V59" i="27"/>
  <c r="R59" i="27"/>
  <c r="AE59" i="27" s="1"/>
  <c r="AE58" i="27"/>
  <c r="AD58" i="27"/>
  <c r="Z58" i="27"/>
  <c r="V58" i="27"/>
  <c r="V67" i="27" s="1"/>
  <c r="R58" i="27"/>
  <c r="R67" i="27" s="1"/>
  <c r="AD57" i="27"/>
  <c r="AD67" i="27" s="1"/>
  <c r="Z57" i="27"/>
  <c r="AE57" i="27" s="1"/>
  <c r="V57" i="27"/>
  <c r="R57" i="27"/>
  <c r="AC55" i="27"/>
  <c r="AB55" i="27"/>
  <c r="AA55" i="27"/>
  <c r="Y55" i="27"/>
  <c r="X55" i="27"/>
  <c r="W55" i="27"/>
  <c r="U55" i="27"/>
  <c r="T55" i="27"/>
  <c r="S55" i="27"/>
  <c r="Q55" i="27"/>
  <c r="P55" i="27"/>
  <c r="O55" i="27"/>
  <c r="M55" i="27"/>
  <c r="L55" i="27"/>
  <c r="I55" i="27"/>
  <c r="H55" i="27"/>
  <c r="AD54" i="27"/>
  <c r="Z54" i="27"/>
  <c r="V54" i="27"/>
  <c r="AE54" i="27" s="1"/>
  <c r="R54" i="27"/>
  <c r="AD53" i="27"/>
  <c r="Z53" i="27"/>
  <c r="V53" i="27"/>
  <c r="R53" i="27"/>
  <c r="AE53" i="27" s="1"/>
  <c r="AE52" i="27"/>
  <c r="AD52" i="27"/>
  <c r="Z52" i="27"/>
  <c r="V52" i="27"/>
  <c r="R52" i="27"/>
  <c r="AD51" i="27"/>
  <c r="Z51" i="27"/>
  <c r="V51" i="27"/>
  <c r="R51" i="27"/>
  <c r="AE51" i="27" s="1"/>
  <c r="AD50" i="27"/>
  <c r="Z50" i="27"/>
  <c r="V50" i="27"/>
  <c r="R50" i="27"/>
  <c r="R55" i="27" s="1"/>
  <c r="AE49" i="27"/>
  <c r="AD49" i="27"/>
  <c r="Z49" i="27"/>
  <c r="V49" i="27"/>
  <c r="R49" i="27"/>
  <c r="AD48" i="27"/>
  <c r="Z48" i="27"/>
  <c r="AE48" i="27" s="1"/>
  <c r="V48" i="27"/>
  <c r="R48" i="27"/>
  <c r="AD47" i="27"/>
  <c r="AD55" i="27" s="1"/>
  <c r="Z47" i="27"/>
  <c r="AE47" i="27" s="1"/>
  <c r="V47" i="27"/>
  <c r="R47" i="27"/>
  <c r="AD46" i="27"/>
  <c r="Z46" i="27"/>
  <c r="V46" i="27"/>
  <c r="AE46" i="27" s="1"/>
  <c r="R46" i="27"/>
  <c r="AF45" i="27"/>
  <c r="AE45" i="27"/>
  <c r="AD45" i="27"/>
  <c r="Z45" i="27"/>
  <c r="V45" i="27"/>
  <c r="V55" i="27" s="1"/>
  <c r="R45" i="27"/>
  <c r="AC43" i="27"/>
  <c r="AB43" i="27"/>
  <c r="AA43" i="27"/>
  <c r="Y43" i="27"/>
  <c r="X43" i="27"/>
  <c r="W43" i="27"/>
  <c r="U43" i="27"/>
  <c r="T43" i="27"/>
  <c r="S43" i="27"/>
  <c r="R43" i="27"/>
  <c r="Q43" i="27"/>
  <c r="P43" i="27"/>
  <c r="O43" i="27"/>
  <c r="M43" i="27"/>
  <c r="M200" i="27" s="1"/>
  <c r="L43" i="27"/>
  <c r="I43" i="27"/>
  <c r="H43" i="27"/>
  <c r="AD42" i="27"/>
  <c r="Z42" i="27"/>
  <c r="V42" i="27"/>
  <c r="R42" i="27"/>
  <c r="AE42" i="27" s="1"/>
  <c r="AD41" i="27"/>
  <c r="Z41" i="27"/>
  <c r="V41" i="27"/>
  <c r="R41" i="27"/>
  <c r="AE41" i="27" s="1"/>
  <c r="AE40" i="27"/>
  <c r="AD40" i="27"/>
  <c r="Z40" i="27"/>
  <c r="V40" i="27"/>
  <c r="R40" i="27"/>
  <c r="AD39" i="27"/>
  <c r="Z39" i="27"/>
  <c r="AE39" i="27" s="1"/>
  <c r="V39" i="27"/>
  <c r="R39" i="27"/>
  <c r="AD38" i="27"/>
  <c r="Z38" i="27"/>
  <c r="AE38" i="27" s="1"/>
  <c r="V38" i="27"/>
  <c r="R38" i="27"/>
  <c r="AD37" i="27"/>
  <c r="Z37" i="27"/>
  <c r="V37" i="27"/>
  <c r="AE37" i="27" s="1"/>
  <c r="R37" i="27"/>
  <c r="AF36" i="27"/>
  <c r="AE36" i="27"/>
  <c r="AD36" i="27"/>
  <c r="Z36" i="27"/>
  <c r="V36" i="27"/>
  <c r="R36" i="27"/>
  <c r="AD35" i="27"/>
  <c r="AD43" i="27" s="1"/>
  <c r="Z35" i="27"/>
  <c r="V35" i="27"/>
  <c r="R35" i="27"/>
  <c r="AE35" i="27" s="1"/>
  <c r="AD34" i="27"/>
  <c r="Z34" i="27"/>
  <c r="V34" i="27"/>
  <c r="AE34" i="27" s="1"/>
  <c r="R34" i="27"/>
  <c r="AD33" i="27"/>
  <c r="Z33" i="27"/>
  <c r="Z43" i="27" s="1"/>
  <c r="V33" i="27"/>
  <c r="AE33" i="27" s="1"/>
  <c r="R33" i="27"/>
  <c r="AC31" i="27"/>
  <c r="AB31" i="27"/>
  <c r="AA31" i="27"/>
  <c r="Y31" i="27"/>
  <c r="Y200" i="27" s="1"/>
  <c r="X31" i="27"/>
  <c r="W31" i="27"/>
  <c r="U31" i="27"/>
  <c r="T31" i="27"/>
  <c r="S31" i="27"/>
  <c r="S200" i="27" s="1"/>
  <c r="Q31" i="27"/>
  <c r="P31" i="27"/>
  <c r="O31" i="27"/>
  <c r="M31" i="27"/>
  <c r="L31" i="27"/>
  <c r="L200" i="27" s="1"/>
  <c r="I31" i="27"/>
  <c r="H31" i="27"/>
  <c r="AD30" i="27"/>
  <c r="Z30" i="27"/>
  <c r="AE30" i="27" s="1"/>
  <c r="V30" i="27"/>
  <c r="R30" i="27"/>
  <c r="AD29" i="27"/>
  <c r="Z29" i="27"/>
  <c r="AE29" i="27" s="1"/>
  <c r="V29" i="27"/>
  <c r="R29" i="27"/>
  <c r="AD28" i="27"/>
  <c r="Z28" i="27"/>
  <c r="V28" i="27"/>
  <c r="AE28" i="27" s="1"/>
  <c r="R28" i="27"/>
  <c r="AF27" i="27"/>
  <c r="AE27" i="27"/>
  <c r="AD27" i="27"/>
  <c r="Z27" i="27"/>
  <c r="V27" i="27"/>
  <c r="R27" i="27"/>
  <c r="AD26" i="27"/>
  <c r="Z26" i="27"/>
  <c r="V26" i="27"/>
  <c r="R26" i="27"/>
  <c r="AE26" i="27" s="1"/>
  <c r="AD25" i="27"/>
  <c r="Z25" i="27"/>
  <c r="V25" i="27"/>
  <c r="AE25" i="27" s="1"/>
  <c r="R25" i="27"/>
  <c r="AD24" i="27"/>
  <c r="Z24" i="27"/>
  <c r="V24" i="27"/>
  <c r="AE24" i="27" s="1"/>
  <c r="R24" i="27"/>
  <c r="AD23" i="27"/>
  <c r="AD31" i="27" s="1"/>
  <c r="Z23" i="27"/>
  <c r="V23" i="27"/>
  <c r="R23" i="27"/>
  <c r="AE23" i="27" s="1"/>
  <c r="AE22" i="27"/>
  <c r="AD22" i="27"/>
  <c r="Z22" i="27"/>
  <c r="V22" i="27"/>
  <c r="R22" i="27"/>
  <c r="AD21" i="27"/>
  <c r="Z21" i="27"/>
  <c r="Z31" i="27" s="1"/>
  <c r="V21" i="27"/>
  <c r="V31" i="27" s="1"/>
  <c r="R21" i="27"/>
  <c r="AE21" i="27" s="1"/>
  <c r="AC19" i="27"/>
  <c r="AC200" i="27" s="1"/>
  <c r="AB19" i="27"/>
  <c r="AB200" i="27" s="1"/>
  <c r="AA19" i="27"/>
  <c r="AA200" i="27" s="1"/>
  <c r="Y19" i="27"/>
  <c r="X19" i="27"/>
  <c r="X200" i="27" s="1"/>
  <c r="W19" i="27"/>
  <c r="W200" i="27" s="1"/>
  <c r="U19" i="27"/>
  <c r="U200" i="27" s="1"/>
  <c r="T19" i="27"/>
  <c r="T200" i="27" s="1"/>
  <c r="S19" i="27"/>
  <c r="Q19" i="27"/>
  <c r="Q200" i="27" s="1"/>
  <c r="P19" i="27"/>
  <c r="P200" i="27" s="1"/>
  <c r="O19" i="27"/>
  <c r="O200" i="27" s="1"/>
  <c r="M19" i="27"/>
  <c r="L19" i="27"/>
  <c r="I19" i="27"/>
  <c r="I200" i="27" s="1"/>
  <c r="H19" i="27"/>
  <c r="H200" i="27" s="1"/>
  <c r="AF18" i="27"/>
  <c r="AE18" i="27"/>
  <c r="AD18" i="27"/>
  <c r="Z18" i="27"/>
  <c r="V18" i="27"/>
  <c r="R18" i="27"/>
  <c r="AD17" i="27"/>
  <c r="Z17" i="27"/>
  <c r="V17" i="27"/>
  <c r="R17" i="27"/>
  <c r="AE17" i="27" s="1"/>
  <c r="AD16" i="27"/>
  <c r="Z16" i="27"/>
  <c r="V16" i="27"/>
  <c r="AE16" i="27" s="1"/>
  <c r="R16" i="27"/>
  <c r="AD15" i="27"/>
  <c r="Z15" i="27"/>
  <c r="V15" i="27"/>
  <c r="AE15" i="27" s="1"/>
  <c r="R15" i="27"/>
  <c r="AD14" i="27"/>
  <c r="Z14" i="27"/>
  <c r="V14" i="27"/>
  <c r="R14" i="27"/>
  <c r="AE14" i="27" s="1"/>
  <c r="AE13" i="27"/>
  <c r="AD13" i="27"/>
  <c r="Z13" i="27"/>
  <c r="V13" i="27"/>
  <c r="R13" i="27"/>
  <c r="AD12" i="27"/>
  <c r="Z12" i="27"/>
  <c r="V12" i="27"/>
  <c r="R12" i="27"/>
  <c r="AE12" i="27" s="1"/>
  <c r="AD11" i="27"/>
  <c r="Z11" i="27"/>
  <c r="V11" i="27"/>
  <c r="R11" i="27"/>
  <c r="AE11" i="27" s="1"/>
  <c r="AE10" i="27"/>
  <c r="AD10" i="27"/>
  <c r="Z10" i="27"/>
  <c r="V10" i="27"/>
  <c r="V19" i="27" s="1"/>
  <c r="R10" i="27"/>
  <c r="R19" i="27" s="1"/>
  <c r="AD9" i="27"/>
  <c r="AD19" i="27" s="1"/>
  <c r="Z9" i="27"/>
  <c r="AE9" i="27" s="1"/>
  <c r="V9" i="27"/>
  <c r="R9" i="27"/>
  <c r="A200" i="26"/>
  <c r="AC199" i="26"/>
  <c r="AB199" i="26"/>
  <c r="AA199" i="26"/>
  <c r="Y199" i="26"/>
  <c r="X199" i="26"/>
  <c r="W199" i="26"/>
  <c r="U199" i="26"/>
  <c r="T199" i="26"/>
  <c r="S199" i="26"/>
  <c r="Q199" i="26"/>
  <c r="P199" i="26"/>
  <c r="O199" i="26"/>
  <c r="M199" i="26"/>
  <c r="L199" i="26"/>
  <c r="I199" i="26"/>
  <c r="H199" i="26"/>
  <c r="AD198" i="26"/>
  <c r="Z198" i="26"/>
  <c r="V198" i="26"/>
  <c r="AE198" i="26" s="1"/>
  <c r="R198" i="26"/>
  <c r="AD197" i="26"/>
  <c r="Z197" i="26"/>
  <c r="V197" i="26"/>
  <c r="AE197" i="26" s="1"/>
  <c r="R197" i="26"/>
  <c r="AE196" i="26"/>
  <c r="AD196" i="26"/>
  <c r="Z196" i="26"/>
  <c r="V196" i="26"/>
  <c r="R196" i="26"/>
  <c r="AD195" i="26"/>
  <c r="Z195" i="26"/>
  <c r="V195" i="26"/>
  <c r="R195" i="26"/>
  <c r="AE195" i="26" s="1"/>
  <c r="AD194" i="26"/>
  <c r="Z194" i="26"/>
  <c r="V194" i="26"/>
  <c r="R194" i="26"/>
  <c r="AE194" i="26" s="1"/>
  <c r="AD193" i="26"/>
  <c r="Z193" i="26"/>
  <c r="V193" i="26"/>
  <c r="AE193" i="26" s="1"/>
  <c r="R193" i="26"/>
  <c r="AD192" i="26"/>
  <c r="Z192" i="26"/>
  <c r="V192" i="26"/>
  <c r="R192" i="26"/>
  <c r="AE192" i="26" s="1"/>
  <c r="AE191" i="26"/>
  <c r="AD191" i="26"/>
  <c r="Z191" i="26"/>
  <c r="V191" i="26"/>
  <c r="R191" i="26"/>
  <c r="AD190" i="26"/>
  <c r="Z190" i="26"/>
  <c r="V190" i="26"/>
  <c r="R190" i="26"/>
  <c r="AE190" i="26" s="1"/>
  <c r="AD189" i="26"/>
  <c r="Z189" i="26"/>
  <c r="Z199" i="26" s="1"/>
  <c r="V189" i="26"/>
  <c r="R189" i="26"/>
  <c r="R199" i="26" s="1"/>
  <c r="AC187" i="26"/>
  <c r="AB187" i="26"/>
  <c r="AA187" i="26"/>
  <c r="Y187" i="26"/>
  <c r="X187" i="26"/>
  <c r="W187" i="26"/>
  <c r="U187" i="26"/>
  <c r="T187" i="26"/>
  <c r="S187" i="26"/>
  <c r="Q187" i="26"/>
  <c r="P187" i="26"/>
  <c r="O187" i="26"/>
  <c r="M187" i="26"/>
  <c r="L187" i="26"/>
  <c r="I187" i="26"/>
  <c r="H187" i="26"/>
  <c r="AD186" i="26"/>
  <c r="Z186" i="26"/>
  <c r="V186" i="26"/>
  <c r="R186" i="26"/>
  <c r="AE186" i="26" s="1"/>
  <c r="AD185" i="26"/>
  <c r="Z185" i="26"/>
  <c r="V185" i="26"/>
  <c r="R185" i="26"/>
  <c r="AE185" i="26" s="1"/>
  <c r="AF184" i="26"/>
  <c r="AE184" i="26"/>
  <c r="AD184" i="26"/>
  <c r="Z184" i="26"/>
  <c r="V184" i="26"/>
  <c r="R184" i="26"/>
  <c r="AD183" i="26"/>
  <c r="Z183" i="26"/>
  <c r="V183" i="26"/>
  <c r="R183" i="26"/>
  <c r="AE183" i="26" s="1"/>
  <c r="AE182" i="26"/>
  <c r="AD182" i="26"/>
  <c r="Z182" i="26"/>
  <c r="V182" i="26"/>
  <c r="R182" i="26"/>
  <c r="AD181" i="26"/>
  <c r="Z181" i="26"/>
  <c r="V181" i="26"/>
  <c r="R181" i="26"/>
  <c r="AE181" i="26" s="1"/>
  <c r="AD180" i="26"/>
  <c r="Z180" i="26"/>
  <c r="V180" i="26"/>
  <c r="R180" i="26"/>
  <c r="AE180" i="26" s="1"/>
  <c r="AE179" i="26"/>
  <c r="AD179" i="26"/>
  <c r="Z179" i="26"/>
  <c r="V179" i="26"/>
  <c r="R179" i="26"/>
  <c r="R187" i="26" s="1"/>
  <c r="AD178" i="26"/>
  <c r="Z178" i="26"/>
  <c r="AE178" i="26" s="1"/>
  <c r="V178" i="26"/>
  <c r="R178" i="26"/>
  <c r="AD177" i="26"/>
  <c r="AD187" i="26" s="1"/>
  <c r="Z177" i="26"/>
  <c r="Z187" i="26" s="1"/>
  <c r="V177" i="26"/>
  <c r="AE177" i="26" s="1"/>
  <c r="R177" i="26"/>
  <c r="AC175" i="26"/>
  <c r="AB175" i="26"/>
  <c r="AA175" i="26"/>
  <c r="Y175" i="26"/>
  <c r="X175" i="26"/>
  <c r="W175" i="26"/>
  <c r="U175" i="26"/>
  <c r="T175" i="26"/>
  <c r="S175" i="26"/>
  <c r="Q175" i="26"/>
  <c r="P175" i="26"/>
  <c r="O175" i="26"/>
  <c r="M175" i="26"/>
  <c r="L175" i="26"/>
  <c r="I175" i="26"/>
  <c r="H175" i="26"/>
  <c r="AD174" i="26"/>
  <c r="Z174" i="26"/>
  <c r="V174" i="26"/>
  <c r="R174" i="26"/>
  <c r="AE174" i="26" s="1"/>
  <c r="AE173" i="26"/>
  <c r="AD173" i="26"/>
  <c r="Z173" i="26"/>
  <c r="V173" i="26"/>
  <c r="R173" i="26"/>
  <c r="AD172" i="26"/>
  <c r="Z172" i="26"/>
  <c r="V172" i="26"/>
  <c r="R172" i="26"/>
  <c r="AE172" i="26" s="1"/>
  <c r="AD171" i="26"/>
  <c r="Z171" i="26"/>
  <c r="V171" i="26"/>
  <c r="R171" i="26"/>
  <c r="AE171" i="26" s="1"/>
  <c r="AE170" i="26"/>
  <c r="AD170" i="26"/>
  <c r="Z170" i="26"/>
  <c r="V170" i="26"/>
  <c r="R170" i="26"/>
  <c r="AD169" i="26"/>
  <c r="Z169" i="26"/>
  <c r="AE169" i="26" s="1"/>
  <c r="V169" i="26"/>
  <c r="R169" i="26"/>
  <c r="AD168" i="26"/>
  <c r="Z168" i="26"/>
  <c r="V168" i="26"/>
  <c r="AE168" i="26" s="1"/>
  <c r="R168" i="26"/>
  <c r="AD167" i="26"/>
  <c r="Z167" i="26"/>
  <c r="V167" i="26"/>
  <c r="AE167" i="26" s="1"/>
  <c r="R167" i="26"/>
  <c r="AD166" i="26"/>
  <c r="Z166" i="26"/>
  <c r="V166" i="26"/>
  <c r="AE166" i="26" s="1"/>
  <c r="R166" i="26"/>
  <c r="AD165" i="26"/>
  <c r="AD175" i="26" s="1"/>
  <c r="Z165" i="26"/>
  <c r="Z175" i="26" s="1"/>
  <c r="V165" i="26"/>
  <c r="V175" i="26" s="1"/>
  <c r="R165" i="26"/>
  <c r="R175" i="26" s="1"/>
  <c r="AC163" i="26"/>
  <c r="AB163" i="26"/>
  <c r="AA163" i="26"/>
  <c r="Y163" i="26"/>
  <c r="X163" i="26"/>
  <c r="W163" i="26"/>
  <c r="U163" i="26"/>
  <c r="T163" i="26"/>
  <c r="S163" i="26"/>
  <c r="Q163" i="26"/>
  <c r="P163" i="26"/>
  <c r="O163" i="26"/>
  <c r="M163" i="26"/>
  <c r="L163" i="26"/>
  <c r="I163" i="26"/>
  <c r="H163" i="26"/>
  <c r="AD162" i="26"/>
  <c r="Z162" i="26"/>
  <c r="V162" i="26"/>
  <c r="R162" i="26"/>
  <c r="AE162" i="26" s="1"/>
  <c r="AE161" i="26"/>
  <c r="AD161" i="26"/>
  <c r="Z161" i="26"/>
  <c r="V161" i="26"/>
  <c r="R161" i="26"/>
  <c r="AD160" i="26"/>
  <c r="Z160" i="26"/>
  <c r="AE160" i="26" s="1"/>
  <c r="V160" i="26"/>
  <c r="R160" i="26"/>
  <c r="AD159" i="26"/>
  <c r="Z159" i="26"/>
  <c r="V159" i="26"/>
  <c r="AE159" i="26" s="1"/>
  <c r="R159" i="26"/>
  <c r="AD158" i="26"/>
  <c r="Z158" i="26"/>
  <c r="V158" i="26"/>
  <c r="AE158" i="26" s="1"/>
  <c r="R158" i="26"/>
  <c r="AD157" i="26"/>
  <c r="Z157" i="26"/>
  <c r="V157" i="26"/>
  <c r="AE157" i="26" s="1"/>
  <c r="R157" i="26"/>
  <c r="AD156" i="26"/>
  <c r="Z156" i="26"/>
  <c r="V156" i="26"/>
  <c r="R156" i="26"/>
  <c r="AE156" i="26" s="1"/>
  <c r="AD155" i="26"/>
  <c r="Z155" i="26"/>
  <c r="V155" i="26"/>
  <c r="R155" i="26"/>
  <c r="AE155" i="26" s="1"/>
  <c r="AD154" i="26"/>
  <c r="Z154" i="26"/>
  <c r="AE154" i="26" s="1"/>
  <c r="V154" i="26"/>
  <c r="V163" i="26" s="1"/>
  <c r="R154" i="26"/>
  <c r="AD153" i="26"/>
  <c r="AD163" i="26" s="1"/>
  <c r="Z153" i="26"/>
  <c r="Z163" i="26" s="1"/>
  <c r="V153" i="26"/>
  <c r="R153" i="26"/>
  <c r="R163" i="26" s="1"/>
  <c r="AC151" i="26"/>
  <c r="AB151" i="26"/>
  <c r="AA151" i="26"/>
  <c r="Y151" i="26"/>
  <c r="X151" i="26"/>
  <c r="W151" i="26"/>
  <c r="V151" i="26"/>
  <c r="U151" i="26"/>
  <c r="T151" i="26"/>
  <c r="S151" i="26"/>
  <c r="Q151" i="26"/>
  <c r="P151" i="26"/>
  <c r="O151" i="26"/>
  <c r="M151" i="26"/>
  <c r="L151" i="26"/>
  <c r="I151" i="26"/>
  <c r="H151" i="26"/>
  <c r="AD150" i="26"/>
  <c r="Z150" i="26"/>
  <c r="V150" i="26"/>
  <c r="AE150" i="26" s="1"/>
  <c r="R150" i="26"/>
  <c r="AD149" i="26"/>
  <c r="Z149" i="26"/>
  <c r="V149" i="26"/>
  <c r="AE149" i="26" s="1"/>
  <c r="R149" i="26"/>
  <c r="AD148" i="26"/>
  <c r="Z148" i="26"/>
  <c r="V148" i="26"/>
  <c r="AE148" i="26" s="1"/>
  <c r="R148" i="26"/>
  <c r="AD147" i="26"/>
  <c r="Z147" i="26"/>
  <c r="V147" i="26"/>
  <c r="R147" i="26"/>
  <c r="AE147" i="26" s="1"/>
  <c r="AD146" i="26"/>
  <c r="Z146" i="26"/>
  <c r="V146" i="26"/>
  <c r="R146" i="26"/>
  <c r="AE146" i="26" s="1"/>
  <c r="AD145" i="26"/>
  <c r="Z145" i="26"/>
  <c r="AE145" i="26" s="1"/>
  <c r="V145" i="26"/>
  <c r="R145" i="26"/>
  <c r="AD144" i="26"/>
  <c r="Z144" i="26"/>
  <c r="V144" i="26"/>
  <c r="R144" i="26"/>
  <c r="AE144" i="26" s="1"/>
  <c r="AE143" i="26"/>
  <c r="AD143" i="26"/>
  <c r="AD151" i="26" s="1"/>
  <c r="Z143" i="26"/>
  <c r="V143" i="26"/>
  <c r="R143" i="26"/>
  <c r="AD142" i="26"/>
  <c r="Z142" i="26"/>
  <c r="V142" i="26"/>
  <c r="R142" i="26"/>
  <c r="AE142" i="26" s="1"/>
  <c r="AD141" i="26"/>
  <c r="Z141" i="26"/>
  <c r="Z151" i="26" s="1"/>
  <c r="V141" i="26"/>
  <c r="R141" i="26"/>
  <c r="R151" i="26" s="1"/>
  <c r="AC139" i="26"/>
  <c r="AB139" i="26"/>
  <c r="AA139" i="26"/>
  <c r="Y139" i="26"/>
  <c r="X139" i="26"/>
  <c r="W139" i="26"/>
  <c r="U139" i="26"/>
  <c r="T139" i="26"/>
  <c r="S139" i="26"/>
  <c r="Q139" i="26"/>
  <c r="P139" i="26"/>
  <c r="O139" i="26"/>
  <c r="M139" i="26"/>
  <c r="L139" i="26"/>
  <c r="H139" i="26"/>
  <c r="AD138" i="26"/>
  <c r="Z138" i="26"/>
  <c r="V138" i="26"/>
  <c r="R138" i="26"/>
  <c r="AE138" i="26" s="1"/>
  <c r="AD137" i="26"/>
  <c r="Z137" i="26"/>
  <c r="V137" i="26"/>
  <c r="R137" i="26"/>
  <c r="AE137" i="26" s="1"/>
  <c r="AE136" i="26"/>
  <c r="AD136" i="26"/>
  <c r="Z136" i="26"/>
  <c r="V136" i="26"/>
  <c r="R136" i="26"/>
  <c r="AD135" i="26"/>
  <c r="Z135" i="26"/>
  <c r="AE135" i="26" s="1"/>
  <c r="V135" i="26"/>
  <c r="R135" i="26"/>
  <c r="AD134" i="26"/>
  <c r="Z134" i="26"/>
  <c r="V134" i="26"/>
  <c r="AE134" i="26" s="1"/>
  <c r="R134" i="26"/>
  <c r="AD133" i="26"/>
  <c r="Z133" i="26"/>
  <c r="V133" i="26"/>
  <c r="R133" i="26"/>
  <c r="AE133" i="26" s="1"/>
  <c r="AD132" i="26"/>
  <c r="Z132" i="26"/>
  <c r="V132" i="26"/>
  <c r="AE132" i="26" s="1"/>
  <c r="R132" i="26"/>
  <c r="AD131" i="26"/>
  <c r="Z131" i="26"/>
  <c r="V131" i="26"/>
  <c r="R131" i="26"/>
  <c r="AE131" i="26" s="1"/>
  <c r="AD130" i="26"/>
  <c r="AD139" i="26" s="1"/>
  <c r="Z130" i="26"/>
  <c r="V130" i="26"/>
  <c r="R130" i="26"/>
  <c r="AE130" i="26" s="1"/>
  <c r="AF129" i="26"/>
  <c r="AE129" i="26"/>
  <c r="AD129" i="26"/>
  <c r="Z129" i="26"/>
  <c r="Z139" i="26" s="1"/>
  <c r="V129" i="26"/>
  <c r="V139" i="26" s="1"/>
  <c r="R129" i="26"/>
  <c r="R139" i="26" s="1"/>
  <c r="AC127" i="26"/>
  <c r="AB127" i="26"/>
  <c r="AA127" i="26"/>
  <c r="Y127" i="26"/>
  <c r="X127" i="26"/>
  <c r="W127" i="26"/>
  <c r="U127" i="26"/>
  <c r="T127" i="26"/>
  <c r="S127" i="26"/>
  <c r="Q127" i="26"/>
  <c r="P127" i="26"/>
  <c r="O127" i="26"/>
  <c r="M127" i="26"/>
  <c r="L127" i="26"/>
  <c r="I127" i="26"/>
  <c r="H127" i="26"/>
  <c r="AD126" i="26"/>
  <c r="Z126" i="26"/>
  <c r="AE126" i="26" s="1"/>
  <c r="V126" i="26"/>
  <c r="R126" i="26"/>
  <c r="AD125" i="26"/>
  <c r="Z125" i="26"/>
  <c r="V125" i="26"/>
  <c r="AE125" i="26" s="1"/>
  <c r="R125" i="26"/>
  <c r="AD124" i="26"/>
  <c r="Z124" i="26"/>
  <c r="V124" i="26"/>
  <c r="R124" i="26"/>
  <c r="AE124" i="26" s="1"/>
  <c r="AD123" i="26"/>
  <c r="Z123" i="26"/>
  <c r="V123" i="26"/>
  <c r="AE123" i="26" s="1"/>
  <c r="R123" i="26"/>
  <c r="AD122" i="26"/>
  <c r="Z122" i="26"/>
  <c r="V122" i="26"/>
  <c r="R122" i="26"/>
  <c r="AE122" i="26" s="1"/>
  <c r="AD121" i="26"/>
  <c r="Z121" i="26"/>
  <c r="V121" i="26"/>
  <c r="R121" i="26"/>
  <c r="AE121" i="26" s="1"/>
  <c r="AF120" i="26"/>
  <c r="AE120" i="26"/>
  <c r="AD120" i="26"/>
  <c r="Z120" i="26"/>
  <c r="V120" i="26"/>
  <c r="R120" i="26"/>
  <c r="AD119" i="26"/>
  <c r="Z119" i="26"/>
  <c r="V119" i="26"/>
  <c r="R119" i="26"/>
  <c r="AE119" i="26" s="1"/>
  <c r="AE118" i="26"/>
  <c r="AF118" i="26" s="1"/>
  <c r="AD118" i="26"/>
  <c r="AD127" i="26" s="1"/>
  <c r="Z118" i="26"/>
  <c r="V118" i="26"/>
  <c r="R118" i="26"/>
  <c r="R127" i="26" s="1"/>
  <c r="AD117" i="26"/>
  <c r="Z117" i="26"/>
  <c r="Z127" i="26" s="1"/>
  <c r="V117" i="26"/>
  <c r="V127" i="26" s="1"/>
  <c r="R117" i="26"/>
  <c r="AE117" i="26" s="1"/>
  <c r="AC115" i="26"/>
  <c r="AB115" i="26"/>
  <c r="AA115" i="26"/>
  <c r="Y115" i="26"/>
  <c r="X115" i="26"/>
  <c r="W115" i="26"/>
  <c r="U115" i="26"/>
  <c r="T115" i="26"/>
  <c r="S115" i="26"/>
  <c r="Q115" i="26"/>
  <c r="P115" i="26"/>
  <c r="O115" i="26"/>
  <c r="M115" i="26"/>
  <c r="L115" i="26"/>
  <c r="I115" i="26"/>
  <c r="H115" i="26"/>
  <c r="AD114" i="26"/>
  <c r="Z114" i="26"/>
  <c r="V114" i="26"/>
  <c r="AE114" i="26" s="1"/>
  <c r="R114" i="26"/>
  <c r="AD113" i="26"/>
  <c r="Z113" i="26"/>
  <c r="V113" i="26"/>
  <c r="R113" i="26"/>
  <c r="AE113" i="26" s="1"/>
  <c r="AD112" i="26"/>
  <c r="Z112" i="26"/>
  <c r="V112" i="26"/>
  <c r="R112" i="26"/>
  <c r="AE112" i="26" s="1"/>
  <c r="AF111" i="26"/>
  <c r="AE111" i="26"/>
  <c r="AD111" i="26"/>
  <c r="Z111" i="26"/>
  <c r="V111" i="26"/>
  <c r="R111" i="26"/>
  <c r="AD110" i="26"/>
  <c r="Z110" i="26"/>
  <c r="V110" i="26"/>
  <c r="R110" i="26"/>
  <c r="AE110" i="26" s="1"/>
  <c r="AE109" i="26"/>
  <c r="AF109" i="26" s="1"/>
  <c r="AD109" i="26"/>
  <c r="Z109" i="26"/>
  <c r="V109" i="26"/>
  <c r="R109" i="26"/>
  <c r="AD108" i="26"/>
  <c r="Z108" i="26"/>
  <c r="V108" i="26"/>
  <c r="R108" i="26"/>
  <c r="AE108" i="26" s="1"/>
  <c r="AD107" i="26"/>
  <c r="Z107" i="26"/>
  <c r="V107" i="26"/>
  <c r="R107" i="26"/>
  <c r="AE107" i="26" s="1"/>
  <c r="AE106" i="26"/>
  <c r="AD106" i="26"/>
  <c r="Z106" i="26"/>
  <c r="V106" i="26"/>
  <c r="V115" i="26" s="1"/>
  <c r="R106" i="26"/>
  <c r="AD105" i="26"/>
  <c r="AD115" i="26" s="1"/>
  <c r="Z105" i="26"/>
  <c r="AE105" i="26" s="1"/>
  <c r="V105" i="26"/>
  <c r="R105" i="26"/>
  <c r="R115" i="26" s="1"/>
  <c r="AC103" i="26"/>
  <c r="AB103" i="26"/>
  <c r="AA103" i="26"/>
  <c r="Y103" i="26"/>
  <c r="X103" i="26"/>
  <c r="W103" i="26"/>
  <c r="U103" i="26"/>
  <c r="T103" i="26"/>
  <c r="S103" i="26"/>
  <c r="Q103" i="26"/>
  <c r="P103" i="26"/>
  <c r="O103" i="26"/>
  <c r="M103" i="26"/>
  <c r="L103" i="26"/>
  <c r="I103" i="26"/>
  <c r="H103" i="26"/>
  <c r="AF102" i="26"/>
  <c r="AE102" i="26"/>
  <c r="AD102" i="26"/>
  <c r="Z102" i="26"/>
  <c r="V102" i="26"/>
  <c r="R102" i="26"/>
  <c r="AD101" i="26"/>
  <c r="Z101" i="26"/>
  <c r="V101" i="26"/>
  <c r="R101" i="26"/>
  <c r="AE101" i="26" s="1"/>
  <c r="AD100" i="26"/>
  <c r="Z100" i="26"/>
  <c r="V100" i="26"/>
  <c r="R100" i="26"/>
  <c r="AE100" i="26" s="1"/>
  <c r="AD99" i="26"/>
  <c r="Z99" i="26"/>
  <c r="V99" i="26"/>
  <c r="R99" i="26"/>
  <c r="AE99" i="26" s="1"/>
  <c r="AD98" i="26"/>
  <c r="Z98" i="26"/>
  <c r="V98" i="26"/>
  <c r="R98" i="26"/>
  <c r="AE98" i="26" s="1"/>
  <c r="AE97" i="26"/>
  <c r="AD97" i="26"/>
  <c r="Z97" i="26"/>
  <c r="V97" i="26"/>
  <c r="R97" i="26"/>
  <c r="AE96" i="26"/>
  <c r="AD96" i="26"/>
  <c r="Z96" i="26"/>
  <c r="V96" i="26"/>
  <c r="R96" i="26"/>
  <c r="AD95" i="26"/>
  <c r="Z95" i="26"/>
  <c r="Z103" i="26" s="1"/>
  <c r="V95" i="26"/>
  <c r="AE95" i="26" s="1"/>
  <c r="R95" i="26"/>
  <c r="AD94" i="26"/>
  <c r="Z94" i="26"/>
  <c r="V94" i="26"/>
  <c r="R94" i="26"/>
  <c r="R103" i="26" s="1"/>
  <c r="AD93" i="26"/>
  <c r="AD103" i="26" s="1"/>
  <c r="Z93" i="26"/>
  <c r="V93" i="26"/>
  <c r="AE93" i="26" s="1"/>
  <c r="R93" i="26"/>
  <c r="AC91" i="26"/>
  <c r="AB91" i="26"/>
  <c r="AA91" i="26"/>
  <c r="Y91" i="26"/>
  <c r="X91" i="26"/>
  <c r="W91" i="26"/>
  <c r="U91" i="26"/>
  <c r="T91" i="26"/>
  <c r="S91" i="26"/>
  <c r="R91" i="26"/>
  <c r="Q91" i="26"/>
  <c r="P91" i="26"/>
  <c r="O91" i="26"/>
  <c r="M91" i="26"/>
  <c r="L91" i="26"/>
  <c r="I91" i="26"/>
  <c r="H91" i="26"/>
  <c r="AD90" i="26"/>
  <c r="Z90" i="26"/>
  <c r="V90" i="26"/>
  <c r="R90" i="26"/>
  <c r="AE90" i="26" s="1"/>
  <c r="AD89" i="26"/>
  <c r="Z89" i="26"/>
  <c r="V89" i="26"/>
  <c r="R89" i="26"/>
  <c r="AE89" i="26" s="1"/>
  <c r="AE88" i="26"/>
  <c r="AD88" i="26"/>
  <c r="Z88" i="26"/>
  <c r="V88" i="26"/>
  <c r="R88" i="26"/>
  <c r="AD87" i="26"/>
  <c r="Z87" i="26"/>
  <c r="AE87" i="26" s="1"/>
  <c r="V87" i="26"/>
  <c r="R87" i="26"/>
  <c r="AD86" i="26"/>
  <c r="Z86" i="26"/>
  <c r="V86" i="26"/>
  <c r="AE86" i="26" s="1"/>
  <c r="R86" i="26"/>
  <c r="AD85" i="26"/>
  <c r="Z85" i="26"/>
  <c r="V85" i="26"/>
  <c r="R85" i="26"/>
  <c r="AE85" i="26" s="1"/>
  <c r="AD84" i="26"/>
  <c r="Z84" i="26"/>
  <c r="V84" i="26"/>
  <c r="AE84" i="26" s="1"/>
  <c r="R84" i="26"/>
  <c r="AD83" i="26"/>
  <c r="AD91" i="26" s="1"/>
  <c r="Z83" i="26"/>
  <c r="V83" i="26"/>
  <c r="R83" i="26"/>
  <c r="AE83" i="26" s="1"/>
  <c r="AD82" i="26"/>
  <c r="Z82" i="26"/>
  <c r="V82" i="26"/>
  <c r="R82" i="26"/>
  <c r="AE82" i="26" s="1"/>
  <c r="AF81" i="26"/>
  <c r="AE81" i="26"/>
  <c r="AD81" i="26"/>
  <c r="Z81" i="26"/>
  <c r="Z91" i="26" s="1"/>
  <c r="V81" i="26"/>
  <c r="V91" i="26" s="1"/>
  <c r="R81" i="26"/>
  <c r="AC79" i="26"/>
  <c r="AB79" i="26"/>
  <c r="AA79" i="26"/>
  <c r="Y79" i="26"/>
  <c r="X79" i="26"/>
  <c r="W79" i="26"/>
  <c r="U79" i="26"/>
  <c r="T79" i="26"/>
  <c r="S79" i="26"/>
  <c r="Q79" i="26"/>
  <c r="P79" i="26"/>
  <c r="O79" i="26"/>
  <c r="M79" i="26"/>
  <c r="L79" i="26"/>
  <c r="I79" i="26"/>
  <c r="H79" i="26"/>
  <c r="AD78" i="26"/>
  <c r="Z78" i="26"/>
  <c r="AE78" i="26" s="1"/>
  <c r="V78" i="26"/>
  <c r="R78" i="26"/>
  <c r="AD77" i="26"/>
  <c r="Z77" i="26"/>
  <c r="V77" i="26"/>
  <c r="AE77" i="26" s="1"/>
  <c r="R77" i="26"/>
  <c r="AD76" i="26"/>
  <c r="Z76" i="26"/>
  <c r="V76" i="26"/>
  <c r="R76" i="26"/>
  <c r="AE76" i="26" s="1"/>
  <c r="AD75" i="26"/>
  <c r="Z75" i="26"/>
  <c r="V75" i="26"/>
  <c r="AE75" i="26" s="1"/>
  <c r="R75" i="26"/>
  <c r="AD74" i="26"/>
  <c r="Z74" i="26"/>
  <c r="V74" i="26"/>
  <c r="R74" i="26"/>
  <c r="AE74" i="26" s="1"/>
  <c r="AD73" i="26"/>
  <c r="Z73" i="26"/>
  <c r="V73" i="26"/>
  <c r="R73" i="26"/>
  <c r="AE73" i="26" s="1"/>
  <c r="AF72" i="26"/>
  <c r="AE72" i="26"/>
  <c r="AD72" i="26"/>
  <c r="Z72" i="26"/>
  <c r="V72" i="26"/>
  <c r="R72" i="26"/>
  <c r="AD71" i="26"/>
  <c r="Z71" i="26"/>
  <c r="V71" i="26"/>
  <c r="R71" i="26"/>
  <c r="AE71" i="26" s="1"/>
  <c r="AE70" i="26"/>
  <c r="AF70" i="26" s="1"/>
  <c r="AD70" i="26"/>
  <c r="AD79" i="26" s="1"/>
  <c r="Z70" i="26"/>
  <c r="V70" i="26"/>
  <c r="R70" i="26"/>
  <c r="R79" i="26" s="1"/>
  <c r="AD69" i="26"/>
  <c r="Z69" i="26"/>
  <c r="Z79" i="26" s="1"/>
  <c r="V69" i="26"/>
  <c r="V79" i="26" s="1"/>
  <c r="R69" i="26"/>
  <c r="AE69" i="26" s="1"/>
  <c r="AC67" i="26"/>
  <c r="AB67" i="26"/>
  <c r="AA67" i="26"/>
  <c r="Y67" i="26"/>
  <c r="X67" i="26"/>
  <c r="W67" i="26"/>
  <c r="U67" i="26"/>
  <c r="T67" i="26"/>
  <c r="S67" i="26"/>
  <c r="Q67" i="26"/>
  <c r="P67" i="26"/>
  <c r="O67" i="26"/>
  <c r="M67" i="26"/>
  <c r="L67" i="26"/>
  <c r="I67" i="26"/>
  <c r="H67" i="26"/>
  <c r="AF66" i="26" s="1"/>
  <c r="AE66" i="26"/>
  <c r="AD66" i="26"/>
  <c r="Z66" i="26"/>
  <c r="V66" i="26"/>
  <c r="R66" i="26"/>
  <c r="AD65" i="26"/>
  <c r="Z65" i="26"/>
  <c r="V65" i="26"/>
  <c r="R65" i="26"/>
  <c r="AE65" i="26" s="1"/>
  <c r="AD64" i="26"/>
  <c r="Z64" i="26"/>
  <c r="V64" i="26"/>
  <c r="R64" i="26"/>
  <c r="AE64" i="26" s="1"/>
  <c r="AF63" i="26"/>
  <c r="AE63" i="26"/>
  <c r="AD63" i="26"/>
  <c r="Z63" i="26"/>
  <c r="V63" i="26"/>
  <c r="R63" i="26"/>
  <c r="AD62" i="26"/>
  <c r="Z62" i="26"/>
  <c r="V62" i="26"/>
  <c r="R62" i="26"/>
  <c r="AE62" i="26" s="1"/>
  <c r="AE61" i="26"/>
  <c r="AF61" i="26" s="1"/>
  <c r="AD61" i="26"/>
  <c r="Z61" i="26"/>
  <c r="V61" i="26"/>
  <c r="R61" i="26"/>
  <c r="AD60" i="26"/>
  <c r="Z60" i="26"/>
  <c r="V60" i="26"/>
  <c r="R60" i="26"/>
  <c r="AE60" i="26" s="1"/>
  <c r="AD59" i="26"/>
  <c r="Z59" i="26"/>
  <c r="V59" i="26"/>
  <c r="R59" i="26"/>
  <c r="AE59" i="26" s="1"/>
  <c r="AE58" i="26"/>
  <c r="AD58" i="26"/>
  <c r="Z58" i="26"/>
  <c r="V58" i="26"/>
  <c r="V67" i="26" s="1"/>
  <c r="R58" i="26"/>
  <c r="AD57" i="26"/>
  <c r="AD67" i="26" s="1"/>
  <c r="Z57" i="26"/>
  <c r="AE57" i="26" s="1"/>
  <c r="V57" i="26"/>
  <c r="R57" i="26"/>
  <c r="R67" i="26" s="1"/>
  <c r="AC55" i="26"/>
  <c r="AB55" i="26"/>
  <c r="AA55" i="26"/>
  <c r="Y55" i="26"/>
  <c r="X55" i="26"/>
  <c r="W55" i="26"/>
  <c r="U55" i="26"/>
  <c r="T55" i="26"/>
  <c r="S55" i="26"/>
  <c r="Q55" i="26"/>
  <c r="P55" i="26"/>
  <c r="O55" i="26"/>
  <c r="M55" i="26"/>
  <c r="L55" i="26"/>
  <c r="I55" i="26"/>
  <c r="H55" i="26"/>
  <c r="AF54" i="26"/>
  <c r="AE54" i="26"/>
  <c r="AD54" i="26"/>
  <c r="Z54" i="26"/>
  <c r="V54" i="26"/>
  <c r="R54" i="26"/>
  <c r="AD53" i="26"/>
  <c r="Z53" i="26"/>
  <c r="V53" i="26"/>
  <c r="R53" i="26"/>
  <c r="AE53" i="26" s="1"/>
  <c r="AE52" i="26"/>
  <c r="AF52" i="26" s="1"/>
  <c r="AD52" i="26"/>
  <c r="Z52" i="26"/>
  <c r="V52" i="26"/>
  <c r="R52" i="26"/>
  <c r="AD51" i="26"/>
  <c r="Z51" i="26"/>
  <c r="V51" i="26"/>
  <c r="R51" i="26"/>
  <c r="AE51" i="26" s="1"/>
  <c r="AD50" i="26"/>
  <c r="Z50" i="26"/>
  <c r="V50" i="26"/>
  <c r="R50" i="26"/>
  <c r="AE50" i="26" s="1"/>
  <c r="AE49" i="26"/>
  <c r="AD49" i="26"/>
  <c r="Z49" i="26"/>
  <c r="V49" i="26"/>
  <c r="R49" i="26"/>
  <c r="AD48" i="26"/>
  <c r="Z48" i="26"/>
  <c r="AE48" i="26" s="1"/>
  <c r="V48" i="26"/>
  <c r="R48" i="26"/>
  <c r="AD47" i="26"/>
  <c r="Z47" i="26"/>
  <c r="Z55" i="26" s="1"/>
  <c r="V47" i="26"/>
  <c r="AE47" i="26" s="1"/>
  <c r="R47" i="26"/>
  <c r="AD46" i="26"/>
  <c r="Z46" i="26"/>
  <c r="V46" i="26"/>
  <c r="R46" i="26"/>
  <c r="R55" i="26" s="1"/>
  <c r="AD45" i="26"/>
  <c r="AD55" i="26" s="1"/>
  <c r="Z45" i="26"/>
  <c r="V45" i="26"/>
  <c r="V55" i="26" s="1"/>
  <c r="R45" i="26"/>
  <c r="AC43" i="26"/>
  <c r="AB43" i="26"/>
  <c r="AA43" i="26"/>
  <c r="Y43" i="26"/>
  <c r="X43" i="26"/>
  <c r="W43" i="26"/>
  <c r="U43" i="26"/>
  <c r="T43" i="26"/>
  <c r="S43" i="26"/>
  <c r="R43" i="26"/>
  <c r="Q43" i="26"/>
  <c r="P43" i="26"/>
  <c r="O43" i="26"/>
  <c r="M43" i="26"/>
  <c r="L43" i="26"/>
  <c r="I43" i="26"/>
  <c r="H43" i="26"/>
  <c r="AD42" i="26"/>
  <c r="Z42" i="26"/>
  <c r="V42" i="26"/>
  <c r="R42" i="26"/>
  <c r="AE42" i="26" s="1"/>
  <c r="AE41" i="26"/>
  <c r="AD41" i="26"/>
  <c r="Z41" i="26"/>
  <c r="V41" i="26"/>
  <c r="R41" i="26"/>
  <c r="AE40" i="26"/>
  <c r="AD40" i="26"/>
  <c r="Z40" i="26"/>
  <c r="V40" i="26"/>
  <c r="R40" i="26"/>
  <c r="AD39" i="26"/>
  <c r="Z39" i="26"/>
  <c r="AE39" i="26" s="1"/>
  <c r="V39" i="26"/>
  <c r="R39" i="26"/>
  <c r="AD38" i="26"/>
  <c r="Z38" i="26"/>
  <c r="V38" i="26"/>
  <c r="AE38" i="26" s="1"/>
  <c r="R38" i="26"/>
  <c r="AD37" i="26"/>
  <c r="Z37" i="26"/>
  <c r="V37" i="26"/>
  <c r="R37" i="26"/>
  <c r="AE37" i="26" s="1"/>
  <c r="AD36" i="26"/>
  <c r="AE36" i="26" s="1"/>
  <c r="Z36" i="26"/>
  <c r="V36" i="26"/>
  <c r="R36" i="26"/>
  <c r="AD35" i="26"/>
  <c r="AD43" i="26" s="1"/>
  <c r="Z35" i="26"/>
  <c r="V35" i="26"/>
  <c r="R35" i="26"/>
  <c r="AE35" i="26" s="1"/>
  <c r="AD34" i="26"/>
  <c r="Z34" i="26"/>
  <c r="V34" i="26"/>
  <c r="R34" i="26"/>
  <c r="AE34" i="26" s="1"/>
  <c r="AF33" i="26"/>
  <c r="AE33" i="26"/>
  <c r="AD33" i="26"/>
  <c r="Z33" i="26"/>
  <c r="Z43" i="26" s="1"/>
  <c r="V33" i="26"/>
  <c r="V43" i="26" s="1"/>
  <c r="R33" i="26"/>
  <c r="AC31" i="26"/>
  <c r="AB31" i="26"/>
  <c r="AA31" i="26"/>
  <c r="Y31" i="26"/>
  <c r="Y200" i="26" s="1"/>
  <c r="X31" i="26"/>
  <c r="W31" i="26"/>
  <c r="U31" i="26"/>
  <c r="T31" i="26"/>
  <c r="S31" i="26"/>
  <c r="Q31" i="26"/>
  <c r="P31" i="26"/>
  <c r="O31" i="26"/>
  <c r="M31" i="26"/>
  <c r="L31" i="26"/>
  <c r="L200" i="26" s="1"/>
  <c r="I31" i="26"/>
  <c r="H31" i="26"/>
  <c r="AD30" i="26"/>
  <c r="Z30" i="26"/>
  <c r="AE30" i="26" s="1"/>
  <c r="V30" i="26"/>
  <c r="R30" i="26"/>
  <c r="AD29" i="26"/>
  <c r="Z29" i="26"/>
  <c r="V29" i="26"/>
  <c r="AE29" i="26" s="1"/>
  <c r="R29" i="26"/>
  <c r="AD28" i="26"/>
  <c r="Z28" i="26"/>
  <c r="V28" i="26"/>
  <c r="R28" i="26"/>
  <c r="AE28" i="26" s="1"/>
  <c r="AF27" i="26"/>
  <c r="AE27" i="26"/>
  <c r="AD27" i="26"/>
  <c r="Z27" i="26"/>
  <c r="V27" i="26"/>
  <c r="R27" i="26"/>
  <c r="AD26" i="26"/>
  <c r="Z26" i="26"/>
  <c r="V26" i="26"/>
  <c r="R26" i="26"/>
  <c r="AE26" i="26" s="1"/>
  <c r="AD25" i="26"/>
  <c r="Z25" i="26"/>
  <c r="V25" i="26"/>
  <c r="R25" i="26"/>
  <c r="AE25" i="26" s="1"/>
  <c r="AF24" i="26"/>
  <c r="AE24" i="26"/>
  <c r="AD24" i="26"/>
  <c r="Z24" i="26"/>
  <c r="V24" i="26"/>
  <c r="R24" i="26"/>
  <c r="AD23" i="26"/>
  <c r="Z23" i="26"/>
  <c r="V23" i="26"/>
  <c r="R23" i="26"/>
  <c r="AE23" i="26" s="1"/>
  <c r="AD22" i="26"/>
  <c r="AD31" i="26" s="1"/>
  <c r="Z22" i="26"/>
  <c r="AE22" i="26" s="1"/>
  <c r="V22" i="26"/>
  <c r="R22" i="26"/>
  <c r="AD21" i="26"/>
  <c r="Z21" i="26"/>
  <c r="Z31" i="26" s="1"/>
  <c r="V21" i="26"/>
  <c r="V31" i="26" s="1"/>
  <c r="R21" i="26"/>
  <c r="AE21" i="26" s="1"/>
  <c r="AC19" i="26"/>
  <c r="AC200" i="26" s="1"/>
  <c r="AB19" i="26"/>
  <c r="AB200" i="26" s="1"/>
  <c r="AA19" i="26"/>
  <c r="AA200" i="26" s="1"/>
  <c r="Y19" i="26"/>
  <c r="X19" i="26"/>
  <c r="X200" i="26" s="1"/>
  <c r="W19" i="26"/>
  <c r="W200" i="26" s="1"/>
  <c r="U19" i="26"/>
  <c r="U200" i="26" s="1"/>
  <c r="T19" i="26"/>
  <c r="T200" i="26" s="1"/>
  <c r="S19" i="26"/>
  <c r="S200" i="26" s="1"/>
  <c r="Q19" i="26"/>
  <c r="Q200" i="26" s="1"/>
  <c r="P19" i="26"/>
  <c r="P200" i="26" s="1"/>
  <c r="O19" i="26"/>
  <c r="O200" i="26" s="1"/>
  <c r="M19" i="26"/>
  <c r="M200" i="26" s="1"/>
  <c r="L19" i="26"/>
  <c r="I19" i="26"/>
  <c r="I200" i="26" s="1"/>
  <c r="H19" i="26"/>
  <c r="H200" i="26" s="1"/>
  <c r="AD18" i="26"/>
  <c r="AE18" i="26" s="1"/>
  <c r="Z18" i="26"/>
  <c r="V18" i="26"/>
  <c r="R18" i="26"/>
  <c r="AD17" i="26"/>
  <c r="Z17" i="26"/>
  <c r="V17" i="26"/>
  <c r="R17" i="26"/>
  <c r="AE17" i="26" s="1"/>
  <c r="AD16" i="26"/>
  <c r="Z16" i="26"/>
  <c r="V16" i="26"/>
  <c r="R16" i="26"/>
  <c r="AE16" i="26" s="1"/>
  <c r="AF15" i="26"/>
  <c r="AE15" i="26"/>
  <c r="AD15" i="26"/>
  <c r="Z15" i="26"/>
  <c r="V15" i="26"/>
  <c r="R15" i="26"/>
  <c r="AD14" i="26"/>
  <c r="Z14" i="26"/>
  <c r="V14" i="26"/>
  <c r="R14" i="26"/>
  <c r="AE14" i="26" s="1"/>
  <c r="AD13" i="26"/>
  <c r="Z13" i="26"/>
  <c r="AE13" i="26" s="1"/>
  <c r="V13" i="26"/>
  <c r="R13" i="26"/>
  <c r="AD12" i="26"/>
  <c r="Z12" i="26"/>
  <c r="V12" i="26"/>
  <c r="R12" i="26"/>
  <c r="AE12" i="26" s="1"/>
  <c r="AE11" i="26"/>
  <c r="AD11" i="26"/>
  <c r="Z11" i="26"/>
  <c r="V11" i="26"/>
  <c r="R11" i="26"/>
  <c r="AE10" i="26"/>
  <c r="AD10" i="26"/>
  <c r="Z10" i="26"/>
  <c r="V10" i="26"/>
  <c r="V19" i="26" s="1"/>
  <c r="R10" i="26"/>
  <c r="AD9" i="26"/>
  <c r="AD19" i="26" s="1"/>
  <c r="Z9" i="26"/>
  <c r="AE9" i="26" s="1"/>
  <c r="V9" i="26"/>
  <c r="R9" i="26"/>
  <c r="R19" i="26" s="1"/>
  <c r="A200" i="25"/>
  <c r="AC199" i="25"/>
  <c r="AB199" i="25"/>
  <c r="AA199" i="25"/>
  <c r="Y199" i="25"/>
  <c r="X199" i="25"/>
  <c r="W199" i="25"/>
  <c r="U199" i="25"/>
  <c r="T199" i="25"/>
  <c r="S199" i="25"/>
  <c r="Q199" i="25"/>
  <c r="P199" i="25"/>
  <c r="O199" i="25"/>
  <c r="M199" i="25"/>
  <c r="I199" i="25"/>
  <c r="H199" i="25"/>
  <c r="AD198" i="25"/>
  <c r="Z198" i="25"/>
  <c r="V198" i="25"/>
  <c r="R198" i="25"/>
  <c r="AE198" i="25" s="1"/>
  <c r="AD197" i="25"/>
  <c r="Z197" i="25"/>
  <c r="V197" i="25"/>
  <c r="R197" i="25"/>
  <c r="AE197" i="25" s="1"/>
  <c r="AE196" i="25"/>
  <c r="AD196" i="25"/>
  <c r="Z196" i="25"/>
  <c r="V196" i="25"/>
  <c r="R196" i="25"/>
  <c r="AD195" i="25"/>
  <c r="Z195" i="25"/>
  <c r="V195" i="25"/>
  <c r="R195" i="25"/>
  <c r="AE195" i="25" s="1"/>
  <c r="AE194" i="25"/>
  <c r="AD194" i="25"/>
  <c r="Z194" i="25"/>
  <c r="V194" i="25"/>
  <c r="R194" i="25"/>
  <c r="AE193" i="25"/>
  <c r="AD193" i="25"/>
  <c r="Z193" i="25"/>
  <c r="V193" i="25"/>
  <c r="R193" i="25"/>
  <c r="AE192" i="25"/>
  <c r="AF192" i="25" s="1"/>
  <c r="AD192" i="25"/>
  <c r="Z192" i="25"/>
  <c r="V192" i="25"/>
  <c r="R192" i="25"/>
  <c r="AD191" i="25"/>
  <c r="Z191" i="25"/>
  <c r="V191" i="25"/>
  <c r="R191" i="25"/>
  <c r="AE191" i="25" s="1"/>
  <c r="AD190" i="25"/>
  <c r="Z190" i="25"/>
  <c r="V190" i="25"/>
  <c r="V199" i="25" s="1"/>
  <c r="R190" i="25"/>
  <c r="AE190" i="25" s="1"/>
  <c r="AD189" i="25"/>
  <c r="AD199" i="25" s="1"/>
  <c r="Z189" i="25"/>
  <c r="Z199" i="25" s="1"/>
  <c r="V189" i="25"/>
  <c r="R189" i="25"/>
  <c r="R199" i="25" s="1"/>
  <c r="AC187" i="25"/>
  <c r="AB187" i="25"/>
  <c r="AA187" i="25"/>
  <c r="Y187" i="25"/>
  <c r="X187" i="25"/>
  <c r="W187" i="25"/>
  <c r="U187" i="25"/>
  <c r="T187" i="25"/>
  <c r="S187" i="25"/>
  <c r="R187" i="25"/>
  <c r="Q187" i="25"/>
  <c r="P187" i="25"/>
  <c r="O187" i="25"/>
  <c r="M187" i="25"/>
  <c r="L187" i="25"/>
  <c r="I187" i="25"/>
  <c r="H187" i="25"/>
  <c r="AD186" i="25"/>
  <c r="Z186" i="25"/>
  <c r="V186" i="25"/>
  <c r="R186" i="25"/>
  <c r="AE186" i="25" s="1"/>
  <c r="AE185" i="25"/>
  <c r="AD185" i="25"/>
  <c r="Z185" i="25"/>
  <c r="V185" i="25"/>
  <c r="R185" i="25"/>
  <c r="AE184" i="25"/>
  <c r="AD184" i="25"/>
  <c r="Z184" i="25"/>
  <c r="V184" i="25"/>
  <c r="R184" i="25"/>
  <c r="AE183" i="25"/>
  <c r="AF183" i="25" s="1"/>
  <c r="AD183" i="25"/>
  <c r="Z183" i="25"/>
  <c r="V183" i="25"/>
  <c r="R183" i="25"/>
  <c r="AD182" i="25"/>
  <c r="Z182" i="25"/>
  <c r="V182" i="25"/>
  <c r="R182" i="25"/>
  <c r="AE182" i="25" s="1"/>
  <c r="AD181" i="25"/>
  <c r="Z181" i="25"/>
  <c r="V181" i="25"/>
  <c r="R181" i="25"/>
  <c r="AE181" i="25" s="1"/>
  <c r="AD180" i="25"/>
  <c r="AE180" i="25" s="1"/>
  <c r="Z180" i="25"/>
  <c r="V180" i="25"/>
  <c r="R180" i="25"/>
  <c r="AD179" i="25"/>
  <c r="AD187" i="25" s="1"/>
  <c r="Z179" i="25"/>
  <c r="V179" i="25"/>
  <c r="R179" i="25"/>
  <c r="AE179" i="25" s="1"/>
  <c r="AD178" i="25"/>
  <c r="Z178" i="25"/>
  <c r="AE178" i="25" s="1"/>
  <c r="V178" i="25"/>
  <c r="R178" i="25"/>
  <c r="AD177" i="25"/>
  <c r="Z177" i="25"/>
  <c r="Z187" i="25" s="1"/>
  <c r="V177" i="25"/>
  <c r="V187" i="25" s="1"/>
  <c r="R177" i="25"/>
  <c r="AE177" i="25" s="1"/>
  <c r="AC175" i="25"/>
  <c r="AB175" i="25"/>
  <c r="AA175" i="25"/>
  <c r="Y175" i="25"/>
  <c r="X175" i="25"/>
  <c r="W175" i="25"/>
  <c r="U175" i="25"/>
  <c r="T175" i="25"/>
  <c r="S175" i="25"/>
  <c r="Q175" i="25"/>
  <c r="P175" i="25"/>
  <c r="O175" i="25"/>
  <c r="M175" i="25"/>
  <c r="L175" i="25"/>
  <c r="I175" i="25"/>
  <c r="H175" i="25"/>
  <c r="AE174" i="25"/>
  <c r="AF174" i="25" s="1"/>
  <c r="AD174" i="25"/>
  <c r="Z174" i="25"/>
  <c r="V174" i="25"/>
  <c r="R174" i="25"/>
  <c r="AD173" i="25"/>
  <c r="Z173" i="25"/>
  <c r="V173" i="25"/>
  <c r="AE173" i="25" s="1"/>
  <c r="R173" i="25"/>
  <c r="AD172" i="25"/>
  <c r="Z172" i="25"/>
  <c r="V172" i="25"/>
  <c r="R172" i="25"/>
  <c r="AE172" i="25" s="1"/>
  <c r="AE171" i="25"/>
  <c r="AD171" i="25"/>
  <c r="Z171" i="25"/>
  <c r="V171" i="25"/>
  <c r="R171" i="25"/>
  <c r="AD170" i="25"/>
  <c r="Z170" i="25"/>
  <c r="V170" i="25"/>
  <c r="R170" i="25"/>
  <c r="AE170" i="25" s="1"/>
  <c r="AD169" i="25"/>
  <c r="Z169" i="25"/>
  <c r="AE169" i="25" s="1"/>
  <c r="V169" i="25"/>
  <c r="R169" i="25"/>
  <c r="AD168" i="25"/>
  <c r="Z168" i="25"/>
  <c r="V168" i="25"/>
  <c r="R168" i="25"/>
  <c r="AE168" i="25" s="1"/>
  <c r="AD167" i="25"/>
  <c r="Z167" i="25"/>
  <c r="V167" i="25"/>
  <c r="R167" i="25"/>
  <c r="AE167" i="25" s="1"/>
  <c r="AD166" i="25"/>
  <c r="Z166" i="25"/>
  <c r="V166" i="25"/>
  <c r="R166" i="25"/>
  <c r="AE166" i="25" s="1"/>
  <c r="AD165" i="25"/>
  <c r="AD175" i="25" s="1"/>
  <c r="Z165" i="25"/>
  <c r="Z175" i="25" s="1"/>
  <c r="V165" i="25"/>
  <c r="V175" i="25" s="1"/>
  <c r="R165" i="25"/>
  <c r="R175" i="25" s="1"/>
  <c r="AC163" i="25"/>
  <c r="AB163" i="25"/>
  <c r="AA163" i="25"/>
  <c r="Y163" i="25"/>
  <c r="X163" i="25"/>
  <c r="W163" i="25"/>
  <c r="U163" i="25"/>
  <c r="T163" i="25"/>
  <c r="S163" i="25"/>
  <c r="Q163" i="25"/>
  <c r="P163" i="25"/>
  <c r="O163" i="25"/>
  <c r="M163" i="25"/>
  <c r="L163" i="25"/>
  <c r="I163" i="25"/>
  <c r="H163" i="25"/>
  <c r="AE162" i="25"/>
  <c r="AD162" i="25"/>
  <c r="Z162" i="25"/>
  <c r="V162" i="25"/>
  <c r="R162" i="25"/>
  <c r="AD161" i="25"/>
  <c r="Z161" i="25"/>
  <c r="V161" i="25"/>
  <c r="R161" i="25"/>
  <c r="AE161" i="25" s="1"/>
  <c r="AD160" i="25"/>
  <c r="Z160" i="25"/>
  <c r="AE160" i="25" s="1"/>
  <c r="V160" i="25"/>
  <c r="R160" i="25"/>
  <c r="AD159" i="25"/>
  <c r="Z159" i="25"/>
  <c r="V159" i="25"/>
  <c r="R159" i="25"/>
  <c r="AE159" i="25" s="1"/>
  <c r="AD158" i="25"/>
  <c r="Z158" i="25"/>
  <c r="V158" i="25"/>
  <c r="R158" i="25"/>
  <c r="AE158" i="25" s="1"/>
  <c r="AD157" i="25"/>
  <c r="Z157" i="25"/>
  <c r="V157" i="25"/>
  <c r="R157" i="25"/>
  <c r="AE157" i="25" s="1"/>
  <c r="AD156" i="25"/>
  <c r="Z156" i="25"/>
  <c r="V156" i="25"/>
  <c r="R156" i="25"/>
  <c r="AE156" i="25" s="1"/>
  <c r="AE155" i="25"/>
  <c r="AD155" i="25"/>
  <c r="Z155" i="25"/>
  <c r="V155" i="25"/>
  <c r="R155" i="25"/>
  <c r="AE154" i="25"/>
  <c r="AD154" i="25"/>
  <c r="Z154" i="25"/>
  <c r="V154" i="25"/>
  <c r="V163" i="25" s="1"/>
  <c r="R154" i="25"/>
  <c r="R163" i="25" s="1"/>
  <c r="AE153" i="25"/>
  <c r="AE163" i="25" s="1"/>
  <c r="AD153" i="25"/>
  <c r="AD163" i="25" s="1"/>
  <c r="Z153" i="25"/>
  <c r="Z163" i="25" s="1"/>
  <c r="V153" i="25"/>
  <c r="R153" i="25"/>
  <c r="AC151" i="25"/>
  <c r="AB151" i="25"/>
  <c r="AA151" i="25"/>
  <c r="Y151" i="25"/>
  <c r="X151" i="25"/>
  <c r="W151" i="25"/>
  <c r="U151" i="25"/>
  <c r="T151" i="25"/>
  <c r="S151" i="25"/>
  <c r="Q151" i="25"/>
  <c r="P151" i="25"/>
  <c r="O151" i="25"/>
  <c r="M151" i="25"/>
  <c r="L151" i="25"/>
  <c r="I151" i="25"/>
  <c r="H151" i="25"/>
  <c r="AD150" i="25"/>
  <c r="Z150" i="25"/>
  <c r="V150" i="25"/>
  <c r="R150" i="25"/>
  <c r="AE150" i="25" s="1"/>
  <c r="AD149" i="25"/>
  <c r="Z149" i="25"/>
  <c r="V149" i="25"/>
  <c r="R149" i="25"/>
  <c r="AE149" i="25" s="1"/>
  <c r="AD148" i="25"/>
  <c r="Z148" i="25"/>
  <c r="V148" i="25"/>
  <c r="R148" i="25"/>
  <c r="AE148" i="25" s="1"/>
  <c r="AD147" i="25"/>
  <c r="Z147" i="25"/>
  <c r="V147" i="25"/>
  <c r="R147" i="25"/>
  <c r="AE147" i="25" s="1"/>
  <c r="AE146" i="25"/>
  <c r="AD146" i="25"/>
  <c r="Z146" i="25"/>
  <c r="V146" i="25"/>
  <c r="R146" i="25"/>
  <c r="AE145" i="25"/>
  <c r="AD145" i="25"/>
  <c r="Z145" i="25"/>
  <c r="V145" i="25"/>
  <c r="R145" i="25"/>
  <c r="AE144" i="25"/>
  <c r="AF144" i="25" s="1"/>
  <c r="AD144" i="25"/>
  <c r="Z144" i="25"/>
  <c r="V144" i="25"/>
  <c r="R144" i="25"/>
  <c r="AD143" i="25"/>
  <c r="Z143" i="25"/>
  <c r="V143" i="25"/>
  <c r="AE143" i="25" s="1"/>
  <c r="R143" i="25"/>
  <c r="AD142" i="25"/>
  <c r="Z142" i="25"/>
  <c r="V142" i="25"/>
  <c r="R142" i="25"/>
  <c r="AE142" i="25" s="1"/>
  <c r="AD141" i="25"/>
  <c r="AD151" i="25" s="1"/>
  <c r="Z141" i="25"/>
  <c r="Z151" i="25" s="1"/>
  <c r="V141" i="25"/>
  <c r="V151" i="25" s="1"/>
  <c r="R141" i="25"/>
  <c r="R151" i="25" s="1"/>
  <c r="AC139" i="25"/>
  <c r="AB139" i="25"/>
  <c r="AA139" i="25"/>
  <c r="Y139" i="25"/>
  <c r="X139" i="25"/>
  <c r="W139" i="25"/>
  <c r="U139" i="25"/>
  <c r="T139" i="25"/>
  <c r="S139" i="25"/>
  <c r="Q139" i="25"/>
  <c r="P139" i="25"/>
  <c r="O139" i="25"/>
  <c r="M139" i="25"/>
  <c r="L139" i="25"/>
  <c r="H139" i="25"/>
  <c r="AD138" i="25"/>
  <c r="Z138" i="25"/>
  <c r="V138" i="25"/>
  <c r="R138" i="25"/>
  <c r="AE138" i="25" s="1"/>
  <c r="AE137" i="25"/>
  <c r="AD137" i="25"/>
  <c r="Z137" i="25"/>
  <c r="V137" i="25"/>
  <c r="R137" i="25"/>
  <c r="AD136" i="25"/>
  <c r="AD139" i="25" s="1"/>
  <c r="Z136" i="25"/>
  <c r="V136" i="25"/>
  <c r="R136" i="25"/>
  <c r="AE136" i="25" s="1"/>
  <c r="AD135" i="25"/>
  <c r="Z135" i="25"/>
  <c r="AE135" i="25" s="1"/>
  <c r="V135" i="25"/>
  <c r="R135" i="25"/>
  <c r="AD134" i="25"/>
  <c r="Z134" i="25"/>
  <c r="V134" i="25"/>
  <c r="R134" i="25"/>
  <c r="AE134" i="25" s="1"/>
  <c r="AD133" i="25"/>
  <c r="Z133" i="25"/>
  <c r="V133" i="25"/>
  <c r="R133" i="25"/>
  <c r="AE133" i="25" s="1"/>
  <c r="AD132" i="25"/>
  <c r="Z132" i="25"/>
  <c r="V132" i="25"/>
  <c r="R132" i="25"/>
  <c r="AE132" i="25" s="1"/>
  <c r="AD131" i="25"/>
  <c r="Z131" i="25"/>
  <c r="V131" i="25"/>
  <c r="R131" i="25"/>
  <c r="AE131" i="25" s="1"/>
  <c r="AE130" i="25"/>
  <c r="AD130" i="25"/>
  <c r="Z130" i="25"/>
  <c r="Z139" i="25" s="1"/>
  <c r="V130" i="25"/>
  <c r="R130" i="25"/>
  <c r="AE129" i="25"/>
  <c r="AD129" i="25"/>
  <c r="Z129" i="25"/>
  <c r="V129" i="25"/>
  <c r="V139" i="25" s="1"/>
  <c r="R129" i="25"/>
  <c r="AC127" i="25"/>
  <c r="AB127" i="25"/>
  <c r="AA127" i="25"/>
  <c r="Y127" i="25"/>
  <c r="X127" i="25"/>
  <c r="W127" i="25"/>
  <c r="U127" i="25"/>
  <c r="T127" i="25"/>
  <c r="S127" i="25"/>
  <c r="Q127" i="25"/>
  <c r="P127" i="25"/>
  <c r="O127" i="25"/>
  <c r="M127" i="25"/>
  <c r="L127" i="25"/>
  <c r="I127" i="25"/>
  <c r="H127" i="25"/>
  <c r="AD126" i="25"/>
  <c r="Z126" i="25"/>
  <c r="AE126" i="25" s="1"/>
  <c r="V126" i="25"/>
  <c r="R126" i="25"/>
  <c r="AD125" i="25"/>
  <c r="Z125" i="25"/>
  <c r="V125" i="25"/>
  <c r="R125" i="25"/>
  <c r="AE125" i="25" s="1"/>
  <c r="AD124" i="25"/>
  <c r="Z124" i="25"/>
  <c r="V124" i="25"/>
  <c r="R124" i="25"/>
  <c r="AE124" i="25" s="1"/>
  <c r="AD123" i="25"/>
  <c r="Z123" i="25"/>
  <c r="V123" i="25"/>
  <c r="R123" i="25"/>
  <c r="AE123" i="25" s="1"/>
  <c r="AD122" i="25"/>
  <c r="Z122" i="25"/>
  <c r="Z127" i="25" s="1"/>
  <c r="V122" i="25"/>
  <c r="R122" i="25"/>
  <c r="AE122" i="25" s="1"/>
  <c r="AE121" i="25"/>
  <c r="AD121" i="25"/>
  <c r="Z121" i="25"/>
  <c r="V121" i="25"/>
  <c r="R121" i="25"/>
  <c r="AE120" i="25"/>
  <c r="AD120" i="25"/>
  <c r="Z120" i="25"/>
  <c r="V120" i="25"/>
  <c r="R120" i="25"/>
  <c r="AE119" i="25"/>
  <c r="AF119" i="25" s="1"/>
  <c r="AD119" i="25"/>
  <c r="Z119" i="25"/>
  <c r="V119" i="25"/>
  <c r="R119" i="25"/>
  <c r="AD118" i="25"/>
  <c r="AD127" i="25" s="1"/>
  <c r="Z118" i="25"/>
  <c r="V118" i="25"/>
  <c r="AE118" i="25" s="1"/>
  <c r="R118" i="25"/>
  <c r="AD117" i="25"/>
  <c r="Z117" i="25"/>
  <c r="V117" i="25"/>
  <c r="V127" i="25" s="1"/>
  <c r="R117" i="25"/>
  <c r="R127" i="25" s="1"/>
  <c r="AC115" i="25"/>
  <c r="AB115" i="25"/>
  <c r="AA115" i="25"/>
  <c r="Y115" i="25"/>
  <c r="X115" i="25"/>
  <c r="W115" i="25"/>
  <c r="U115" i="25"/>
  <c r="T115" i="25"/>
  <c r="S115" i="25"/>
  <c r="Q115" i="25"/>
  <c r="P115" i="25"/>
  <c r="O115" i="25"/>
  <c r="M115" i="25"/>
  <c r="L115" i="25"/>
  <c r="I115" i="25"/>
  <c r="H115" i="25"/>
  <c r="AD114" i="25"/>
  <c r="Z114" i="25"/>
  <c r="V114" i="25"/>
  <c r="R114" i="25"/>
  <c r="AE114" i="25" s="1"/>
  <c r="AD113" i="25"/>
  <c r="Z113" i="25"/>
  <c r="V113" i="25"/>
  <c r="R113" i="25"/>
  <c r="AE113" i="25" s="1"/>
  <c r="AE112" i="25"/>
  <c r="AD112" i="25"/>
  <c r="Z112" i="25"/>
  <c r="V112" i="25"/>
  <c r="R112" i="25"/>
  <c r="AE111" i="25"/>
  <c r="AD111" i="25"/>
  <c r="Z111" i="25"/>
  <c r="V111" i="25"/>
  <c r="R111" i="25"/>
  <c r="R115" i="25" s="1"/>
  <c r="AE110" i="25"/>
  <c r="AF110" i="25" s="1"/>
  <c r="AD110" i="25"/>
  <c r="Z110" i="25"/>
  <c r="V110" i="25"/>
  <c r="R110" i="25"/>
  <c r="AD109" i="25"/>
  <c r="Z109" i="25"/>
  <c r="V109" i="25"/>
  <c r="AE109" i="25" s="1"/>
  <c r="R109" i="25"/>
  <c r="AD108" i="25"/>
  <c r="Z108" i="25"/>
  <c r="V108" i="25"/>
  <c r="R108" i="25"/>
  <c r="AE108" i="25" s="1"/>
  <c r="AD107" i="25"/>
  <c r="AE107" i="25" s="1"/>
  <c r="Z107" i="25"/>
  <c r="V107" i="25"/>
  <c r="V115" i="25" s="1"/>
  <c r="R107" i="25"/>
  <c r="AD106" i="25"/>
  <c r="Z106" i="25"/>
  <c r="V106" i="25"/>
  <c r="R106" i="25"/>
  <c r="AE106" i="25" s="1"/>
  <c r="AD105" i="25"/>
  <c r="AD115" i="25" s="1"/>
  <c r="Z105" i="25"/>
  <c r="AE105" i="25" s="1"/>
  <c r="V105" i="25"/>
  <c r="R105" i="25"/>
  <c r="AC103" i="25"/>
  <c r="AB103" i="25"/>
  <c r="AA103" i="25"/>
  <c r="Y103" i="25"/>
  <c r="X103" i="25"/>
  <c r="W103" i="25"/>
  <c r="U103" i="25"/>
  <c r="T103" i="25"/>
  <c r="S103" i="25"/>
  <c r="Q103" i="25"/>
  <c r="P103" i="25"/>
  <c r="O103" i="25"/>
  <c r="M103" i="25"/>
  <c r="L103" i="25"/>
  <c r="I103" i="25"/>
  <c r="H103" i="25"/>
  <c r="AE102" i="25"/>
  <c r="AD102" i="25"/>
  <c r="Z102" i="25"/>
  <c r="V102" i="25"/>
  <c r="R102" i="25"/>
  <c r="AE101" i="25"/>
  <c r="AF101" i="25" s="1"/>
  <c r="AD101" i="25"/>
  <c r="Z101" i="25"/>
  <c r="V101" i="25"/>
  <c r="R101" i="25"/>
  <c r="AD100" i="25"/>
  <c r="Z100" i="25"/>
  <c r="V100" i="25"/>
  <c r="AE100" i="25" s="1"/>
  <c r="R100" i="25"/>
  <c r="AD99" i="25"/>
  <c r="Z99" i="25"/>
  <c r="V99" i="25"/>
  <c r="R99" i="25"/>
  <c r="AE99" i="25" s="1"/>
  <c r="AD98" i="25"/>
  <c r="AE98" i="25" s="1"/>
  <c r="Z98" i="25"/>
  <c r="V98" i="25"/>
  <c r="R98" i="25"/>
  <c r="AD97" i="25"/>
  <c r="Z97" i="25"/>
  <c r="V97" i="25"/>
  <c r="R97" i="25"/>
  <c r="AE97" i="25" s="1"/>
  <c r="AD96" i="25"/>
  <c r="Z96" i="25"/>
  <c r="AE96" i="25" s="1"/>
  <c r="V96" i="25"/>
  <c r="R96" i="25"/>
  <c r="AD95" i="25"/>
  <c r="Z95" i="25"/>
  <c r="V95" i="25"/>
  <c r="R95" i="25"/>
  <c r="AE95" i="25" s="1"/>
  <c r="AD94" i="25"/>
  <c r="Z94" i="25"/>
  <c r="V94" i="25"/>
  <c r="R94" i="25"/>
  <c r="AE94" i="25" s="1"/>
  <c r="AD93" i="25"/>
  <c r="AD103" i="25" s="1"/>
  <c r="Z93" i="25"/>
  <c r="Z103" i="25" s="1"/>
  <c r="V93" i="25"/>
  <c r="V103" i="25" s="1"/>
  <c r="R93" i="25"/>
  <c r="R103" i="25" s="1"/>
  <c r="AC91" i="25"/>
  <c r="AB91" i="25"/>
  <c r="AA91" i="25"/>
  <c r="Y91" i="25"/>
  <c r="X91" i="25"/>
  <c r="W91" i="25"/>
  <c r="U91" i="25"/>
  <c r="T91" i="25"/>
  <c r="S91" i="25"/>
  <c r="Q91" i="25"/>
  <c r="P91" i="25"/>
  <c r="O91" i="25"/>
  <c r="M91" i="25"/>
  <c r="L91" i="25"/>
  <c r="I91" i="25"/>
  <c r="H91" i="25"/>
  <c r="AD90" i="25"/>
  <c r="Z90" i="25"/>
  <c r="V90" i="25"/>
  <c r="R90" i="25"/>
  <c r="AE90" i="25" s="1"/>
  <c r="AE89" i="25"/>
  <c r="AD89" i="25"/>
  <c r="Z89" i="25"/>
  <c r="V89" i="25"/>
  <c r="R89" i="25"/>
  <c r="AD88" i="25"/>
  <c r="Z88" i="25"/>
  <c r="V88" i="25"/>
  <c r="R88" i="25"/>
  <c r="AE88" i="25" s="1"/>
  <c r="AD87" i="25"/>
  <c r="Z87" i="25"/>
  <c r="AE87" i="25" s="1"/>
  <c r="V87" i="25"/>
  <c r="R87" i="25"/>
  <c r="AD86" i="25"/>
  <c r="Z86" i="25"/>
  <c r="V86" i="25"/>
  <c r="R86" i="25"/>
  <c r="AE86" i="25" s="1"/>
  <c r="AD85" i="25"/>
  <c r="Z85" i="25"/>
  <c r="V85" i="25"/>
  <c r="R85" i="25"/>
  <c r="AE85" i="25" s="1"/>
  <c r="AD84" i="25"/>
  <c r="Z84" i="25"/>
  <c r="V84" i="25"/>
  <c r="R84" i="25"/>
  <c r="AE84" i="25" s="1"/>
  <c r="AD83" i="25"/>
  <c r="Z83" i="25"/>
  <c r="V83" i="25"/>
  <c r="V91" i="25" s="1"/>
  <c r="R83" i="25"/>
  <c r="AE83" i="25" s="1"/>
  <c r="AE82" i="25"/>
  <c r="AD82" i="25"/>
  <c r="Z82" i="25"/>
  <c r="V82" i="25"/>
  <c r="R82" i="25"/>
  <c r="AE81" i="25"/>
  <c r="AD81" i="25"/>
  <c r="AD91" i="25" s="1"/>
  <c r="Z81" i="25"/>
  <c r="Z91" i="25" s="1"/>
  <c r="V81" i="25"/>
  <c r="R81" i="25"/>
  <c r="R91" i="25" s="1"/>
  <c r="AC79" i="25"/>
  <c r="AB79" i="25"/>
  <c r="AA79" i="25"/>
  <c r="Y79" i="25"/>
  <c r="X79" i="25"/>
  <c r="W79" i="25"/>
  <c r="U79" i="25"/>
  <c r="T79" i="25"/>
  <c r="S79" i="25"/>
  <c r="Q79" i="25"/>
  <c r="P79" i="25"/>
  <c r="O79" i="25"/>
  <c r="M79" i="25"/>
  <c r="L79" i="25"/>
  <c r="I79" i="25"/>
  <c r="H79" i="25"/>
  <c r="AD78" i="25"/>
  <c r="Z78" i="25"/>
  <c r="AE78" i="25" s="1"/>
  <c r="V78" i="25"/>
  <c r="R78" i="25"/>
  <c r="AD77" i="25"/>
  <c r="Z77" i="25"/>
  <c r="V77" i="25"/>
  <c r="R77" i="25"/>
  <c r="AE77" i="25" s="1"/>
  <c r="AD76" i="25"/>
  <c r="Z76" i="25"/>
  <c r="V76" i="25"/>
  <c r="R76" i="25"/>
  <c r="AE76" i="25" s="1"/>
  <c r="AD75" i="25"/>
  <c r="Z75" i="25"/>
  <c r="V75" i="25"/>
  <c r="R75" i="25"/>
  <c r="AE75" i="25" s="1"/>
  <c r="AD74" i="25"/>
  <c r="Z74" i="25"/>
  <c r="V74" i="25"/>
  <c r="R74" i="25"/>
  <c r="AE74" i="25" s="1"/>
  <c r="AE73" i="25"/>
  <c r="AD73" i="25"/>
  <c r="Z73" i="25"/>
  <c r="V73" i="25"/>
  <c r="R73" i="25"/>
  <c r="AD72" i="25"/>
  <c r="Z72" i="25"/>
  <c r="V72" i="25"/>
  <c r="R72" i="25"/>
  <c r="AE72" i="25" s="1"/>
  <c r="AE71" i="25"/>
  <c r="AF71" i="25" s="1"/>
  <c r="AD71" i="25"/>
  <c r="Z71" i="25"/>
  <c r="V71" i="25"/>
  <c r="R71" i="25"/>
  <c r="AD70" i="25"/>
  <c r="AD79" i="25" s="1"/>
  <c r="Z70" i="25"/>
  <c r="Z79" i="25" s="1"/>
  <c r="V70" i="25"/>
  <c r="AE70" i="25" s="1"/>
  <c r="R70" i="25"/>
  <c r="AD69" i="25"/>
  <c r="Z69" i="25"/>
  <c r="V69" i="25"/>
  <c r="V79" i="25" s="1"/>
  <c r="R69" i="25"/>
  <c r="R79" i="25" s="1"/>
  <c r="AC67" i="25"/>
  <c r="AB67" i="25"/>
  <c r="AA67" i="25"/>
  <c r="Y67" i="25"/>
  <c r="X67" i="25"/>
  <c r="W67" i="25"/>
  <c r="U67" i="25"/>
  <c r="T67" i="25"/>
  <c r="S67" i="25"/>
  <c r="Q67" i="25"/>
  <c r="P67" i="25"/>
  <c r="O67" i="25"/>
  <c r="M67" i="25"/>
  <c r="L67" i="25"/>
  <c r="I67" i="25"/>
  <c r="H67" i="25"/>
  <c r="AD66" i="25"/>
  <c r="Z66" i="25"/>
  <c r="V66" i="25"/>
  <c r="R66" i="25"/>
  <c r="AE66" i="25" s="1"/>
  <c r="AD65" i="25"/>
  <c r="Z65" i="25"/>
  <c r="V65" i="25"/>
  <c r="R65" i="25"/>
  <c r="AE65" i="25" s="1"/>
  <c r="AE64" i="25"/>
  <c r="AD64" i="25"/>
  <c r="Z64" i="25"/>
  <c r="V64" i="25"/>
  <c r="R64" i="25"/>
  <c r="AD63" i="25"/>
  <c r="Z63" i="25"/>
  <c r="V63" i="25"/>
  <c r="R63" i="25"/>
  <c r="R67" i="25" s="1"/>
  <c r="AE62" i="25"/>
  <c r="AF62" i="25" s="1"/>
  <c r="AD62" i="25"/>
  <c r="Z62" i="25"/>
  <c r="V62" i="25"/>
  <c r="R62" i="25"/>
  <c r="AD61" i="25"/>
  <c r="Z61" i="25"/>
  <c r="V61" i="25"/>
  <c r="AE61" i="25" s="1"/>
  <c r="R61" i="25"/>
  <c r="AD60" i="25"/>
  <c r="Z60" i="25"/>
  <c r="V60" i="25"/>
  <c r="R60" i="25"/>
  <c r="AE60" i="25" s="1"/>
  <c r="AD59" i="25"/>
  <c r="AE59" i="25" s="1"/>
  <c r="Z59" i="25"/>
  <c r="V59" i="25"/>
  <c r="V67" i="25" s="1"/>
  <c r="R59" i="25"/>
  <c r="AD58" i="25"/>
  <c r="Z58" i="25"/>
  <c r="V58" i="25"/>
  <c r="R58" i="25"/>
  <c r="AE58" i="25" s="1"/>
  <c r="AD57" i="25"/>
  <c r="AD67" i="25" s="1"/>
  <c r="Z57" i="25"/>
  <c r="AE57" i="25" s="1"/>
  <c r="V57" i="25"/>
  <c r="R57" i="25"/>
  <c r="AC55" i="25"/>
  <c r="AB55" i="25"/>
  <c r="AA55" i="25"/>
  <c r="Y55" i="25"/>
  <c r="X55" i="25"/>
  <c r="W55" i="25"/>
  <c r="U55" i="25"/>
  <c r="T55" i="25"/>
  <c r="S55" i="25"/>
  <c r="Q55" i="25"/>
  <c r="P55" i="25"/>
  <c r="O55" i="25"/>
  <c r="M55" i="25"/>
  <c r="L55" i="25"/>
  <c r="I55" i="25"/>
  <c r="H55" i="25"/>
  <c r="AD54" i="25"/>
  <c r="Z54" i="25"/>
  <c r="V54" i="25"/>
  <c r="R54" i="25"/>
  <c r="AE54" i="25" s="1"/>
  <c r="AE53" i="25"/>
  <c r="AF53" i="25" s="1"/>
  <c r="AD53" i="25"/>
  <c r="Z53" i="25"/>
  <c r="V53" i="25"/>
  <c r="R53" i="25"/>
  <c r="AD52" i="25"/>
  <c r="Z52" i="25"/>
  <c r="V52" i="25"/>
  <c r="AE52" i="25" s="1"/>
  <c r="R52" i="25"/>
  <c r="AD51" i="25"/>
  <c r="Z51" i="25"/>
  <c r="V51" i="25"/>
  <c r="R51" i="25"/>
  <c r="AE51" i="25" s="1"/>
  <c r="AD50" i="25"/>
  <c r="AE50" i="25" s="1"/>
  <c r="Z50" i="25"/>
  <c r="V50" i="25"/>
  <c r="R50" i="25"/>
  <c r="AD49" i="25"/>
  <c r="Z49" i="25"/>
  <c r="V49" i="25"/>
  <c r="R49" i="25"/>
  <c r="AE49" i="25" s="1"/>
  <c r="AD48" i="25"/>
  <c r="Z48" i="25"/>
  <c r="AE48" i="25" s="1"/>
  <c r="V48" i="25"/>
  <c r="R48" i="25"/>
  <c r="AD47" i="25"/>
  <c r="Z47" i="25"/>
  <c r="V47" i="25"/>
  <c r="R47" i="25"/>
  <c r="AE47" i="25" s="1"/>
  <c r="AD46" i="25"/>
  <c r="Z46" i="25"/>
  <c r="V46" i="25"/>
  <c r="R46" i="25"/>
  <c r="AE46" i="25" s="1"/>
  <c r="AD45" i="25"/>
  <c r="AD55" i="25" s="1"/>
  <c r="Z45" i="25"/>
  <c r="Z55" i="25" s="1"/>
  <c r="V45" i="25"/>
  <c r="V55" i="25" s="1"/>
  <c r="R45" i="25"/>
  <c r="R55" i="25" s="1"/>
  <c r="AC43" i="25"/>
  <c r="AB43" i="25"/>
  <c r="AA43" i="25"/>
  <c r="Y43" i="25"/>
  <c r="X43" i="25"/>
  <c r="W43" i="25"/>
  <c r="U43" i="25"/>
  <c r="T43" i="25"/>
  <c r="S43" i="25"/>
  <c r="Q43" i="25"/>
  <c r="P43" i="25"/>
  <c r="O43" i="25"/>
  <c r="M43" i="25"/>
  <c r="L43" i="25"/>
  <c r="I43" i="25"/>
  <c r="H43" i="25"/>
  <c r="AD42" i="25"/>
  <c r="Z42" i="25"/>
  <c r="V42" i="25"/>
  <c r="R42" i="25"/>
  <c r="AE42" i="25" s="1"/>
  <c r="AD41" i="25"/>
  <c r="AE41" i="25" s="1"/>
  <c r="Z41" i="25"/>
  <c r="V41" i="25"/>
  <c r="R41" i="25"/>
  <c r="AD40" i="25"/>
  <c r="Z40" i="25"/>
  <c r="V40" i="25"/>
  <c r="R40" i="25"/>
  <c r="AE40" i="25" s="1"/>
  <c r="AD39" i="25"/>
  <c r="AE39" i="25" s="1"/>
  <c r="Z39" i="25"/>
  <c r="V39" i="25"/>
  <c r="R39" i="25"/>
  <c r="AD38" i="25"/>
  <c r="Z38" i="25"/>
  <c r="V38" i="25"/>
  <c r="R38" i="25"/>
  <c r="AE38" i="25" s="1"/>
  <c r="AD37" i="25"/>
  <c r="Z37" i="25"/>
  <c r="V37" i="25"/>
  <c r="R37" i="25"/>
  <c r="AE37" i="25" s="1"/>
  <c r="AD36" i="25"/>
  <c r="Z36" i="25"/>
  <c r="V36" i="25"/>
  <c r="R36" i="25"/>
  <c r="AE36" i="25" s="1"/>
  <c r="AD35" i="25"/>
  <c r="Z35" i="25"/>
  <c r="V35" i="25"/>
  <c r="R35" i="25"/>
  <c r="AE35" i="25" s="1"/>
  <c r="AE34" i="25"/>
  <c r="AD34" i="25"/>
  <c r="Z34" i="25"/>
  <c r="V34" i="25"/>
  <c r="R34" i="25"/>
  <c r="AD33" i="25"/>
  <c r="AD43" i="25" s="1"/>
  <c r="Z33" i="25"/>
  <c r="Z43" i="25" s="1"/>
  <c r="V33" i="25"/>
  <c r="V43" i="25" s="1"/>
  <c r="R33" i="25"/>
  <c r="R43" i="25" s="1"/>
  <c r="AC31" i="25"/>
  <c r="AB31" i="25"/>
  <c r="AA31" i="25"/>
  <c r="Y31" i="25"/>
  <c r="X31" i="25"/>
  <c r="W31" i="25"/>
  <c r="U31" i="25"/>
  <c r="T31" i="25"/>
  <c r="S31" i="25"/>
  <c r="Q31" i="25"/>
  <c r="P31" i="25"/>
  <c r="O31" i="25"/>
  <c r="M31" i="25"/>
  <c r="L31" i="25"/>
  <c r="I31" i="25"/>
  <c r="H31" i="25"/>
  <c r="AD30" i="25"/>
  <c r="AE30" i="25" s="1"/>
  <c r="Z30" i="25"/>
  <c r="V30" i="25"/>
  <c r="R30" i="25"/>
  <c r="AD29" i="25"/>
  <c r="Z29" i="25"/>
  <c r="V29" i="25"/>
  <c r="R29" i="25"/>
  <c r="AE29" i="25" s="1"/>
  <c r="AD28" i="25"/>
  <c r="Z28" i="25"/>
  <c r="V28" i="25"/>
  <c r="R28" i="25"/>
  <c r="AE28" i="25" s="1"/>
  <c r="AD27" i="25"/>
  <c r="Z27" i="25"/>
  <c r="V27" i="25"/>
  <c r="R27" i="25"/>
  <c r="AE27" i="25" s="1"/>
  <c r="AD26" i="25"/>
  <c r="Z26" i="25"/>
  <c r="V26" i="25"/>
  <c r="R26" i="25"/>
  <c r="AE26" i="25" s="1"/>
  <c r="AE25" i="25"/>
  <c r="AD25" i="25"/>
  <c r="Z25" i="25"/>
  <c r="V25" i="25"/>
  <c r="R25" i="25"/>
  <c r="AD24" i="25"/>
  <c r="Z24" i="25"/>
  <c r="V24" i="25"/>
  <c r="R24" i="25"/>
  <c r="AE24" i="25" s="1"/>
  <c r="AE23" i="25"/>
  <c r="AF23" i="25" s="1"/>
  <c r="AD23" i="25"/>
  <c r="Z23" i="25"/>
  <c r="V23" i="25"/>
  <c r="R23" i="25"/>
  <c r="AD22" i="25"/>
  <c r="AD31" i="25" s="1"/>
  <c r="Z22" i="25"/>
  <c r="Z31" i="25" s="1"/>
  <c r="V22" i="25"/>
  <c r="V31" i="25" s="1"/>
  <c r="R22" i="25"/>
  <c r="AE22" i="25" s="1"/>
  <c r="AD21" i="25"/>
  <c r="Z21" i="25"/>
  <c r="V21" i="25"/>
  <c r="R21" i="25"/>
  <c r="R31" i="25" s="1"/>
  <c r="AC19" i="25"/>
  <c r="AC200" i="25" s="1"/>
  <c r="AB19" i="25"/>
  <c r="AA19" i="25"/>
  <c r="AA200" i="25" s="1"/>
  <c r="Y19" i="25"/>
  <c r="Y200" i="25" s="1"/>
  <c r="X19" i="25"/>
  <c r="X200" i="25" s="1"/>
  <c r="W19" i="25"/>
  <c r="W200" i="25" s="1"/>
  <c r="U19" i="25"/>
  <c r="U200" i="25" s="1"/>
  <c r="T19" i="25"/>
  <c r="T200" i="25" s="1"/>
  <c r="S19" i="25"/>
  <c r="S200" i="25" s="1"/>
  <c r="R19" i="25"/>
  <c r="Q19" i="25"/>
  <c r="Q200" i="25" s="1"/>
  <c r="P19" i="25"/>
  <c r="P200" i="25" s="1"/>
  <c r="O19" i="25"/>
  <c r="O200" i="25" s="1"/>
  <c r="M19" i="25"/>
  <c r="M200" i="25" s="1"/>
  <c r="L19" i="25"/>
  <c r="L200" i="25" s="1"/>
  <c r="I19" i="25"/>
  <c r="I200" i="25" s="1"/>
  <c r="H19" i="25"/>
  <c r="H200" i="25" s="1"/>
  <c r="AD18" i="25"/>
  <c r="Z18" i="25"/>
  <c r="V18" i="25"/>
  <c r="R18" i="25"/>
  <c r="AE18" i="25" s="1"/>
  <c r="AD17" i="25"/>
  <c r="Z17" i="25"/>
  <c r="V17" i="25"/>
  <c r="R17" i="25"/>
  <c r="AE17" i="25" s="1"/>
  <c r="AE16" i="25"/>
  <c r="AD16" i="25"/>
  <c r="Z16" i="25"/>
  <c r="V16" i="25"/>
  <c r="R16" i="25"/>
  <c r="AD15" i="25"/>
  <c r="Z15" i="25"/>
  <c r="V15" i="25"/>
  <c r="R15" i="25"/>
  <c r="AE15" i="25" s="1"/>
  <c r="AE14" i="25"/>
  <c r="AF14" i="25" s="1"/>
  <c r="AD14" i="25"/>
  <c r="Z14" i="25"/>
  <c r="V14" i="25"/>
  <c r="R14" i="25"/>
  <c r="AD13" i="25"/>
  <c r="Z13" i="25"/>
  <c r="V13" i="25"/>
  <c r="R13" i="25"/>
  <c r="AE13" i="25" s="1"/>
  <c r="AD12" i="25"/>
  <c r="Z12" i="25"/>
  <c r="V12" i="25"/>
  <c r="R12" i="25"/>
  <c r="AE12" i="25" s="1"/>
  <c r="AD11" i="25"/>
  <c r="AD19" i="25" s="1"/>
  <c r="Z11" i="25"/>
  <c r="V11" i="25"/>
  <c r="V19" i="25" s="1"/>
  <c r="R11" i="25"/>
  <c r="AD10" i="25"/>
  <c r="Z10" i="25"/>
  <c r="V10" i="25"/>
  <c r="R10" i="25"/>
  <c r="AE10" i="25" s="1"/>
  <c r="AD9" i="25"/>
  <c r="AE9" i="25" s="1"/>
  <c r="Z9" i="25"/>
  <c r="Z19" i="25" s="1"/>
  <c r="V9" i="25"/>
  <c r="R9" i="25"/>
  <c r="AA11" i="11" l="1"/>
  <c r="Y101" i="11"/>
  <c r="Z101" i="11"/>
  <c r="AA30" i="11"/>
  <c r="AA67" i="11"/>
  <c r="AA100" i="11"/>
  <c r="AA37" i="11"/>
  <c r="AA18" i="11"/>
  <c r="X101" i="11"/>
  <c r="AC200" i="28"/>
  <c r="AB200" i="28"/>
  <c r="AA200" i="28"/>
  <c r="Y200" i="28"/>
  <c r="AF12" i="28"/>
  <c r="AF134" i="28"/>
  <c r="AF168" i="28"/>
  <c r="AE19" i="28"/>
  <c r="AF15" i="28"/>
  <c r="AF83" i="28"/>
  <c r="AF112" i="28"/>
  <c r="AF144" i="28"/>
  <c r="AF156" i="28"/>
  <c r="AF185" i="28"/>
  <c r="AF25" i="28"/>
  <c r="AF28" i="28"/>
  <c r="AF86" i="28"/>
  <c r="AF95" i="28"/>
  <c r="AF119" i="28"/>
  <c r="AF122" i="28"/>
  <c r="AF159" i="28"/>
  <c r="AF174" i="28"/>
  <c r="AF183" i="28"/>
  <c r="AE199" i="28"/>
  <c r="AF189" i="28"/>
  <c r="AF195" i="28"/>
  <c r="AF192" i="28"/>
  <c r="AF18" i="28"/>
  <c r="AF35" i="28"/>
  <c r="AF64" i="28"/>
  <c r="AF125" i="28"/>
  <c r="AF132" i="28"/>
  <c r="AE151" i="28"/>
  <c r="AF141" i="28"/>
  <c r="AF147" i="28"/>
  <c r="AF166" i="28"/>
  <c r="AF76" i="28"/>
  <c r="AF38" i="28"/>
  <c r="AF47" i="28"/>
  <c r="AF71" i="28"/>
  <c r="AF74" i="28"/>
  <c r="AF150" i="28"/>
  <c r="AF186" i="28"/>
  <c r="AF190" i="28"/>
  <c r="AF73" i="28"/>
  <c r="AF16" i="28"/>
  <c r="AF77" i="28"/>
  <c r="AF81" i="28"/>
  <c r="AE91" i="28"/>
  <c r="AF84" i="28"/>
  <c r="AF93" i="28"/>
  <c r="AF101" i="28"/>
  <c r="AF110" i="28"/>
  <c r="AF113" i="28"/>
  <c r="AF142" i="28"/>
  <c r="AF157" i="28"/>
  <c r="AF162" i="28"/>
  <c r="AF181" i="28"/>
  <c r="AF23" i="28"/>
  <c r="AF26" i="28"/>
  <c r="AF120" i="28"/>
  <c r="AF123" i="28"/>
  <c r="AF138" i="28"/>
  <c r="AF172" i="28"/>
  <c r="AF196" i="28"/>
  <c r="AF29" i="28"/>
  <c r="AF33" i="28"/>
  <c r="AE43" i="28"/>
  <c r="AF36" i="28"/>
  <c r="AE55" i="28"/>
  <c r="AF45" i="28"/>
  <c r="AF53" i="28"/>
  <c r="AF62" i="28"/>
  <c r="AF65" i="28"/>
  <c r="AF130" i="28"/>
  <c r="AF133" i="28"/>
  <c r="AF148" i="28"/>
  <c r="AF167" i="28"/>
  <c r="AF72" i="28"/>
  <c r="AF75" i="28"/>
  <c r="AF90" i="28"/>
  <c r="AF99" i="28"/>
  <c r="AF108" i="28"/>
  <c r="AF191" i="28"/>
  <c r="R200" i="28"/>
  <c r="AF14" i="28"/>
  <c r="AF17" i="28"/>
  <c r="AF82" i="28"/>
  <c r="AF85" i="28"/>
  <c r="AF102" i="28"/>
  <c r="AF115" i="28"/>
  <c r="AF111" i="28"/>
  <c r="AF114" i="28"/>
  <c r="AF143" i="28"/>
  <c r="AF155" i="28"/>
  <c r="AF158" i="28"/>
  <c r="AF24" i="28"/>
  <c r="AF27" i="28"/>
  <c r="AF42" i="28"/>
  <c r="AF51" i="28"/>
  <c r="AF60" i="28"/>
  <c r="AF121" i="28"/>
  <c r="AF124" i="28"/>
  <c r="AF173" i="28"/>
  <c r="AF197" i="28"/>
  <c r="AF34" i="28"/>
  <c r="AF37" i="28"/>
  <c r="AF54" i="28"/>
  <c r="AE67" i="28"/>
  <c r="AF63" i="28"/>
  <c r="AF66" i="28"/>
  <c r="AF131" i="28"/>
  <c r="AF146" i="28"/>
  <c r="AF149" i="28"/>
  <c r="AF177" i="28"/>
  <c r="AE187" i="28"/>
  <c r="AF194" i="28"/>
  <c r="AF10" i="28"/>
  <c r="AF40" i="28"/>
  <c r="AF49" i="28"/>
  <c r="AF58" i="28"/>
  <c r="AF88" i="28"/>
  <c r="AF97" i="28"/>
  <c r="AF106" i="28"/>
  <c r="AF136" i="28"/>
  <c r="AF161" i="28"/>
  <c r="AE165" i="28"/>
  <c r="AF170" i="28"/>
  <c r="AF179" i="28"/>
  <c r="AE21" i="28"/>
  <c r="AE69" i="28"/>
  <c r="AE117" i="28"/>
  <c r="AE46" i="28"/>
  <c r="AE94" i="28"/>
  <c r="V187" i="28"/>
  <c r="V200" i="28" s="1"/>
  <c r="Z151" i="28"/>
  <c r="AE153" i="28"/>
  <c r="Z199" i="28"/>
  <c r="AF9" i="28"/>
  <c r="AF57" i="28"/>
  <c r="AF105" i="28"/>
  <c r="AF126" i="28"/>
  <c r="AF160" i="28"/>
  <c r="AF178" i="28"/>
  <c r="AF11" i="28"/>
  <c r="AF41" i="28"/>
  <c r="AF50" i="28"/>
  <c r="AF59" i="28"/>
  <c r="AF89" i="28"/>
  <c r="AF98" i="28"/>
  <c r="AF107" i="28"/>
  <c r="AF137" i="28"/>
  <c r="AF171" i="28"/>
  <c r="AF180" i="28"/>
  <c r="AF13" i="28"/>
  <c r="AF22" i="28"/>
  <c r="AF52" i="28"/>
  <c r="AF61" i="28"/>
  <c r="AF70" i="28"/>
  <c r="AF100" i="28"/>
  <c r="AF109" i="28"/>
  <c r="AF118" i="28"/>
  <c r="AE129" i="28"/>
  <c r="AE31" i="27"/>
  <c r="AF21" i="27"/>
  <c r="AF33" i="27"/>
  <c r="AE43" i="27"/>
  <c r="AF60" i="27"/>
  <c r="AF77" i="27"/>
  <c r="AE115" i="27"/>
  <c r="AF105" i="27"/>
  <c r="AF120" i="27"/>
  <c r="AF125" i="27"/>
  <c r="AF138" i="27"/>
  <c r="AF160" i="27"/>
  <c r="AF191" i="27"/>
  <c r="AF12" i="27"/>
  <c r="AF29" i="27"/>
  <c r="AE67" i="27"/>
  <c r="AF57" i="27"/>
  <c r="AF72" i="27"/>
  <c r="AF90" i="27"/>
  <c r="AF99" i="27"/>
  <c r="AF111" i="27"/>
  <c r="AF135" i="27"/>
  <c r="AF145" i="27"/>
  <c r="AF150" i="27"/>
  <c r="AF192" i="27"/>
  <c r="AF195" i="27"/>
  <c r="AE19" i="27"/>
  <c r="AF9" i="27"/>
  <c r="AF24" i="27"/>
  <c r="AF42" i="27"/>
  <c r="AF51" i="27"/>
  <c r="AF63" i="27"/>
  <c r="AF87" i="27"/>
  <c r="AE103" i="27"/>
  <c r="AF96" i="27"/>
  <c r="AF130" i="27"/>
  <c r="AF167" i="27"/>
  <c r="AF185" i="27"/>
  <c r="AF15" i="27"/>
  <c r="AF39" i="27"/>
  <c r="AF48" i="27"/>
  <c r="AF82" i="27"/>
  <c r="AF102" i="27"/>
  <c r="AF126" i="27"/>
  <c r="AF158" i="27"/>
  <c r="AF78" i="27"/>
  <c r="AF121" i="27"/>
  <c r="AF133" i="27"/>
  <c r="AF180" i="27"/>
  <c r="AF30" i="27"/>
  <c r="AF73" i="27"/>
  <c r="AF85" i="27"/>
  <c r="AF94" i="27"/>
  <c r="AF112" i="27"/>
  <c r="AF146" i="27"/>
  <c r="AF177" i="27"/>
  <c r="AE187" i="27"/>
  <c r="AF183" i="27"/>
  <c r="AF186" i="27"/>
  <c r="AF190" i="27"/>
  <c r="AF34" i="27"/>
  <c r="AF25" i="27"/>
  <c r="AF37" i="27"/>
  <c r="AF46" i="27"/>
  <c r="AF64" i="27"/>
  <c r="AF83" i="27"/>
  <c r="AF124" i="27"/>
  <c r="AF156" i="27"/>
  <c r="AF171" i="27"/>
  <c r="AF193" i="27"/>
  <c r="AF16" i="27"/>
  <c r="AF35" i="27"/>
  <c r="AF76" i="27"/>
  <c r="AF107" i="27"/>
  <c r="AF119" i="27"/>
  <c r="AF122" i="27"/>
  <c r="AF149" i="27"/>
  <c r="AF162" i="27"/>
  <c r="AF174" i="27"/>
  <c r="AF54" i="27"/>
  <c r="AF28" i="27"/>
  <c r="AF59" i="27"/>
  <c r="AF71" i="27"/>
  <c r="AF74" i="27"/>
  <c r="AF110" i="27"/>
  <c r="AF113" i="27"/>
  <c r="AF137" i="27"/>
  <c r="AF144" i="27"/>
  <c r="AF147" i="27"/>
  <c r="AF168" i="27"/>
  <c r="AF181" i="27"/>
  <c r="AF11" i="27"/>
  <c r="AF23" i="27"/>
  <c r="AF26" i="27"/>
  <c r="AF62" i="27"/>
  <c r="AF65" i="27"/>
  <c r="AF89" i="27"/>
  <c r="AF159" i="27"/>
  <c r="AF178" i="27"/>
  <c r="AF14" i="27"/>
  <c r="AF41" i="27"/>
  <c r="AF101" i="27"/>
  <c r="AF129" i="27"/>
  <c r="AF134" i="27"/>
  <c r="AF172" i="27"/>
  <c r="AF184" i="27"/>
  <c r="AF194" i="27"/>
  <c r="AF17" i="27"/>
  <c r="AF38" i="27"/>
  <c r="AF47" i="27"/>
  <c r="AF53" i="27"/>
  <c r="AE79" i="27"/>
  <c r="AF69" i="27"/>
  <c r="AF81" i="27"/>
  <c r="AE91" i="27"/>
  <c r="AF86" i="27"/>
  <c r="AF95" i="27"/>
  <c r="AF108" i="27"/>
  <c r="AF142" i="27"/>
  <c r="AF154" i="27"/>
  <c r="AF157" i="27"/>
  <c r="AF169" i="27"/>
  <c r="AF197" i="27"/>
  <c r="V151" i="27"/>
  <c r="V199" i="27"/>
  <c r="AF10" i="27"/>
  <c r="AF40" i="27"/>
  <c r="AF49" i="27"/>
  <c r="AF58" i="27"/>
  <c r="AF88" i="27"/>
  <c r="AF97" i="27"/>
  <c r="AF106" i="27"/>
  <c r="AE131" i="27"/>
  <c r="AF136" i="27"/>
  <c r="AF161" i="27"/>
  <c r="AE165" i="27"/>
  <c r="AF170" i="27"/>
  <c r="AF179" i="27"/>
  <c r="Z19" i="27"/>
  <c r="Z67" i="27"/>
  <c r="Z115" i="27"/>
  <c r="AE117" i="27"/>
  <c r="R31" i="27"/>
  <c r="R200" i="27" s="1"/>
  <c r="R79" i="27"/>
  <c r="V139" i="27"/>
  <c r="V43" i="27"/>
  <c r="V200" i="27" s="1"/>
  <c r="V91" i="27"/>
  <c r="AE153" i="27"/>
  <c r="Z55" i="27"/>
  <c r="AE155" i="27"/>
  <c r="AE50" i="27"/>
  <c r="AE98" i="27"/>
  <c r="AE141" i="27"/>
  <c r="Z187" i="27"/>
  <c r="AE189" i="27"/>
  <c r="AD199" i="27"/>
  <c r="AD103" i="27"/>
  <c r="AF196" i="27"/>
  <c r="AF13" i="27"/>
  <c r="AF52" i="27"/>
  <c r="AE55" i="27"/>
  <c r="AF100" i="27"/>
  <c r="AF109" i="27"/>
  <c r="AF118" i="27"/>
  <c r="AF143" i="27"/>
  <c r="AF173" i="27"/>
  <c r="AF182" i="27"/>
  <c r="AF22" i="27"/>
  <c r="AF61" i="27"/>
  <c r="AF70" i="27"/>
  <c r="AD199" i="26"/>
  <c r="AD200" i="26" s="1"/>
  <c r="AF26" i="26"/>
  <c r="AF62" i="26"/>
  <c r="AE19" i="26"/>
  <c r="AF9" i="26"/>
  <c r="AF51" i="26"/>
  <c r="AF60" i="26"/>
  <c r="AE79" i="26"/>
  <c r="AF69" i="26"/>
  <c r="AF77" i="26"/>
  <c r="AE103" i="26"/>
  <c r="AF93" i="26"/>
  <c r="AF108" i="26"/>
  <c r="AF142" i="26"/>
  <c r="AF154" i="26"/>
  <c r="AF160" i="26"/>
  <c r="AF167" i="26"/>
  <c r="AF197" i="26"/>
  <c r="AF48" i="26"/>
  <c r="AE67" i="26"/>
  <c r="AF57" i="26"/>
  <c r="AF99" i="26"/>
  <c r="AE115" i="26"/>
  <c r="AF105" i="26"/>
  <c r="AF132" i="26"/>
  <c r="AF138" i="26"/>
  <c r="AF185" i="26"/>
  <c r="AF12" i="26"/>
  <c r="AE43" i="26"/>
  <c r="AF39" i="26"/>
  <c r="AF42" i="26"/>
  <c r="AF84" i="26"/>
  <c r="AF90" i="26"/>
  <c r="AF135" i="26"/>
  <c r="AF148" i="26"/>
  <c r="AF155" i="26"/>
  <c r="AF177" i="26"/>
  <c r="AE187" i="26"/>
  <c r="AF180" i="26"/>
  <c r="AF192" i="26"/>
  <c r="AF195" i="26"/>
  <c r="AF119" i="26"/>
  <c r="AF36" i="26"/>
  <c r="AE91" i="26"/>
  <c r="AF158" i="26"/>
  <c r="AF183" i="26"/>
  <c r="AF22" i="26"/>
  <c r="AF25" i="26"/>
  <c r="AF30" i="26"/>
  <c r="AF34" i="26"/>
  <c r="AF37" i="26"/>
  <c r="AF75" i="26"/>
  <c r="AF114" i="26"/>
  <c r="AF126" i="26"/>
  <c r="AF130" i="26"/>
  <c r="AE139" i="26"/>
  <c r="AF133" i="26"/>
  <c r="AF168" i="26"/>
  <c r="AF171" i="26"/>
  <c r="AF198" i="26"/>
  <c r="AF14" i="26"/>
  <c r="AF35" i="26"/>
  <c r="AF87" i="26"/>
  <c r="AF123" i="26"/>
  <c r="AF145" i="26"/>
  <c r="AF18" i="26"/>
  <c r="AF78" i="26"/>
  <c r="AF82" i="26"/>
  <c r="AF85" i="26"/>
  <c r="AF100" i="26"/>
  <c r="AF146" i="26"/>
  <c r="AF174" i="26"/>
  <c r="AF186" i="26"/>
  <c r="AF190" i="26"/>
  <c r="AF13" i="26"/>
  <c r="AF16" i="26"/>
  <c r="AF23" i="26"/>
  <c r="AF28" i="26"/>
  <c r="AF121" i="26"/>
  <c r="AF124" i="26"/>
  <c r="AF149" i="26"/>
  <c r="AF156" i="26"/>
  <c r="AF181" i="26"/>
  <c r="AF64" i="26"/>
  <c r="AF73" i="26"/>
  <c r="AF76" i="26"/>
  <c r="AF112" i="26"/>
  <c r="AF159" i="26"/>
  <c r="AF162" i="26"/>
  <c r="AF178" i="26"/>
  <c r="AF193" i="26"/>
  <c r="AF47" i="26"/>
  <c r="AF95" i="26"/>
  <c r="AF107" i="26"/>
  <c r="AF131" i="26"/>
  <c r="AF166" i="26"/>
  <c r="AF172" i="26"/>
  <c r="AF50" i="26"/>
  <c r="AF38" i="26"/>
  <c r="AF71" i="26"/>
  <c r="AF98" i="26"/>
  <c r="AF134" i="26"/>
  <c r="AF17" i="26"/>
  <c r="AF59" i="26"/>
  <c r="AF53" i="26"/>
  <c r="AF83" i="26"/>
  <c r="AF101" i="26"/>
  <c r="AF110" i="26"/>
  <c r="AF137" i="26"/>
  <c r="AF144" i="26"/>
  <c r="AF147" i="26"/>
  <c r="AF169" i="26"/>
  <c r="R200" i="26"/>
  <c r="AE31" i="26"/>
  <c r="AF21" i="26"/>
  <c r="AF86" i="26"/>
  <c r="AF89" i="26"/>
  <c r="AF122" i="26"/>
  <c r="AF150" i="26"/>
  <c r="AF194" i="26"/>
  <c r="AF29" i="26"/>
  <c r="AF65" i="26"/>
  <c r="AF74" i="26"/>
  <c r="AF113" i="26"/>
  <c r="AE127" i="26"/>
  <c r="AF117" i="26"/>
  <c r="AF125" i="26"/>
  <c r="AF157" i="26"/>
  <c r="V199" i="26"/>
  <c r="AF10" i="26"/>
  <c r="AF40" i="26"/>
  <c r="AF49" i="26"/>
  <c r="AF58" i="26"/>
  <c r="AF88" i="26"/>
  <c r="AF97" i="26"/>
  <c r="V103" i="26"/>
  <c r="V200" i="26" s="1"/>
  <c r="AF106" i="26"/>
  <c r="AF136" i="26"/>
  <c r="AF161" i="26"/>
  <c r="AE165" i="26"/>
  <c r="AF170" i="26"/>
  <c r="AF179" i="26"/>
  <c r="Z19" i="26"/>
  <c r="Z67" i="26"/>
  <c r="Z115" i="26"/>
  <c r="R31" i="26"/>
  <c r="AE46" i="26"/>
  <c r="AE94" i="26"/>
  <c r="V187" i="26"/>
  <c r="AE153" i="26"/>
  <c r="AF96" i="26"/>
  <c r="AE141" i="26"/>
  <c r="AE189" i="26"/>
  <c r="AF11" i="26"/>
  <c r="AF41" i="26"/>
  <c r="AE45" i="26"/>
  <c r="AF196" i="26"/>
  <c r="AF143" i="26"/>
  <c r="AF173" i="26"/>
  <c r="AF182" i="26"/>
  <c r="AF191" i="26"/>
  <c r="AB200" i="25"/>
  <c r="AF41" i="25"/>
  <c r="AF36" i="25"/>
  <c r="AF99" i="25"/>
  <c r="AF157" i="25"/>
  <c r="AF74" i="25"/>
  <c r="AF148" i="25"/>
  <c r="AF170" i="25"/>
  <c r="AF12" i="25"/>
  <c r="AF106" i="25"/>
  <c r="AF133" i="25"/>
  <c r="AF15" i="25"/>
  <c r="AF27" i="25"/>
  <c r="AF65" i="25"/>
  <c r="AF84" i="25"/>
  <c r="AF109" i="25"/>
  <c r="AF143" i="25"/>
  <c r="AF173" i="25"/>
  <c r="AE187" i="25"/>
  <c r="AF177" i="25"/>
  <c r="AF197" i="25"/>
  <c r="AF18" i="25"/>
  <c r="AF37" i="25"/>
  <c r="AF40" i="25"/>
  <c r="AF47" i="25"/>
  <c r="AF59" i="25"/>
  <c r="AF72" i="25"/>
  <c r="AF90" i="25"/>
  <c r="AF94" i="25"/>
  <c r="AF97" i="25"/>
  <c r="AF124" i="25"/>
  <c r="AF158" i="25"/>
  <c r="AF161" i="25"/>
  <c r="AF26" i="25"/>
  <c r="AF46" i="25"/>
  <c r="AF167" i="25"/>
  <c r="AF24" i="25"/>
  <c r="AF118" i="25"/>
  <c r="R200" i="25"/>
  <c r="AF39" i="25"/>
  <c r="AF9" i="25"/>
  <c r="AF22" i="25"/>
  <c r="AF60" i="25"/>
  <c r="AF75" i="25"/>
  <c r="AE91" i="25"/>
  <c r="AF87" i="25"/>
  <c r="AF100" i="25"/>
  <c r="AF149" i="25"/>
  <c r="AF168" i="25"/>
  <c r="AF108" i="25"/>
  <c r="AF61" i="25"/>
  <c r="AF98" i="25"/>
  <c r="AF17" i="25"/>
  <c r="AF49" i="25"/>
  <c r="AD200" i="25"/>
  <c r="AF52" i="25"/>
  <c r="AF134" i="25"/>
  <c r="AF180" i="25"/>
  <c r="AE115" i="25"/>
  <c r="AF105" i="25"/>
  <c r="AF135" i="25"/>
  <c r="AF77" i="25"/>
  <c r="AF10" i="25"/>
  <c r="AF13" i="25"/>
  <c r="AF30" i="25"/>
  <c r="AF131" i="25"/>
  <c r="AF186" i="25"/>
  <c r="AF195" i="25"/>
  <c r="AF28" i="25"/>
  <c r="AF50" i="25"/>
  <c r="AF57" i="25"/>
  <c r="AF66" i="25"/>
  <c r="AF78" i="25"/>
  <c r="AF85" i="25"/>
  <c r="AF88" i="25"/>
  <c r="AF181" i="25"/>
  <c r="AF190" i="25"/>
  <c r="AF198" i="25"/>
  <c r="AF35" i="25"/>
  <c r="AF38" i="25"/>
  <c r="AF51" i="25"/>
  <c r="AF70" i="25"/>
  <c r="AF95" i="25"/>
  <c r="AF122" i="25"/>
  <c r="AF125" i="25"/>
  <c r="AF156" i="25"/>
  <c r="AF159" i="25"/>
  <c r="AF54" i="25"/>
  <c r="AF58" i="25"/>
  <c r="AF76" i="25"/>
  <c r="AF107" i="25"/>
  <c r="AF113" i="25"/>
  <c r="AF147" i="25"/>
  <c r="AF150" i="25"/>
  <c r="AF163" i="25"/>
  <c r="AF166" i="25"/>
  <c r="AF178" i="25"/>
  <c r="AF132" i="25"/>
  <c r="AF142" i="25"/>
  <c r="AF172" i="25"/>
  <c r="AF83" i="25"/>
  <c r="AF138" i="25"/>
  <c r="AF169" i="25"/>
  <c r="AF179" i="25"/>
  <c r="AF182" i="25"/>
  <c r="AF191" i="25"/>
  <c r="AF29" i="25"/>
  <c r="AF48" i="25"/>
  <c r="V200" i="25"/>
  <c r="AF86" i="25"/>
  <c r="AF42" i="25"/>
  <c r="AF123" i="25"/>
  <c r="AF114" i="25"/>
  <c r="AF96" i="25"/>
  <c r="AF126" i="25"/>
  <c r="AF136" i="25"/>
  <c r="AF160" i="25"/>
  <c r="AE33" i="25"/>
  <c r="AE63" i="25"/>
  <c r="R139" i="25"/>
  <c r="AF81" i="25"/>
  <c r="AF102" i="25"/>
  <c r="AF111" i="25"/>
  <c r="AF120" i="25"/>
  <c r="AF129" i="25"/>
  <c r="AE139" i="25"/>
  <c r="AF145" i="25"/>
  <c r="AF154" i="25"/>
  <c r="AF184" i="25"/>
  <c r="AF193" i="25"/>
  <c r="AE165" i="25"/>
  <c r="AE11" i="25"/>
  <c r="AE21" i="25"/>
  <c r="Z67" i="25"/>
  <c r="Z200" i="25" s="1"/>
  <c r="AE69" i="25"/>
  <c r="Z115" i="25"/>
  <c r="AE117" i="25"/>
  <c r="AF16" i="25"/>
  <c r="AF153" i="25"/>
  <c r="AF25" i="25"/>
  <c r="AF34" i="25"/>
  <c r="AF64" i="25"/>
  <c r="AF73" i="25"/>
  <c r="AF82" i="25"/>
  <c r="AF112" i="25"/>
  <c r="AF121" i="25"/>
  <c r="AF130" i="25"/>
  <c r="AE141" i="25"/>
  <c r="AF146" i="25"/>
  <c r="AF155" i="25"/>
  <c r="AF185" i="25"/>
  <c r="AE189" i="25"/>
  <c r="AF194" i="25"/>
  <c r="AE45" i="25"/>
  <c r="AF89" i="25"/>
  <c r="AE93" i="25"/>
  <c r="AF137" i="25"/>
  <c r="AF162" i="25"/>
  <c r="AF171" i="25"/>
  <c r="AF196" i="25"/>
  <c r="AA101" i="11" l="1"/>
  <c r="Z200" i="28"/>
  <c r="AE175" i="28"/>
  <c r="AF165" i="28"/>
  <c r="AE163" i="28"/>
  <c r="AF153" i="28"/>
  <c r="AF187" i="28"/>
  <c r="AF67" i="28"/>
  <c r="AF94" i="28"/>
  <c r="AE103" i="28"/>
  <c r="AF199" i="28"/>
  <c r="AF19" i="28"/>
  <c r="AF46" i="28"/>
  <c r="AE127" i="28"/>
  <c r="AF117" i="28"/>
  <c r="AE79" i="28"/>
  <c r="AF69" i="28"/>
  <c r="AE31" i="28"/>
  <c r="AF21" i="28"/>
  <c r="AF55" i="28"/>
  <c r="AF91" i="28"/>
  <c r="AF151" i="28"/>
  <c r="AE139" i="28"/>
  <c r="AF129" i="28"/>
  <c r="AF43" i="28"/>
  <c r="AD200" i="27"/>
  <c r="AE199" i="27"/>
  <c r="AF189" i="27"/>
  <c r="AE151" i="27"/>
  <c r="AF141" i="27"/>
  <c r="AF19" i="27"/>
  <c r="AF31" i="27"/>
  <c r="AF98" i="27"/>
  <c r="AF50" i="27"/>
  <c r="Z200" i="27"/>
  <c r="AF115" i="27"/>
  <c r="AE127" i="27"/>
  <c r="AF117" i="27"/>
  <c r="AF91" i="27"/>
  <c r="AF155" i="27"/>
  <c r="AF79" i="27"/>
  <c r="AF131" i="27"/>
  <c r="AF67" i="27"/>
  <c r="AF103" i="27"/>
  <c r="AF55" i="27"/>
  <c r="AE163" i="27"/>
  <c r="AF153" i="27"/>
  <c r="AE175" i="27"/>
  <c r="AF165" i="27"/>
  <c r="AF187" i="27"/>
  <c r="AE139" i="27"/>
  <c r="AF43" i="27"/>
  <c r="AF115" i="26"/>
  <c r="AE151" i="26"/>
  <c r="AF141" i="26"/>
  <c r="AF187" i="26"/>
  <c r="AF67" i="26"/>
  <c r="AF79" i="26"/>
  <c r="AE163" i="26"/>
  <c r="AF153" i="26"/>
  <c r="Z200" i="26"/>
  <c r="AE199" i="26"/>
  <c r="AF189" i="26"/>
  <c r="AF91" i="26"/>
  <c r="AE175" i="26"/>
  <c r="AF165" i="26"/>
  <c r="AF31" i="26"/>
  <c r="AF139" i="26"/>
  <c r="AF94" i="26"/>
  <c r="AE55" i="26"/>
  <c r="AF45" i="26"/>
  <c r="AF19" i="26"/>
  <c r="AF127" i="26"/>
  <c r="AF46" i="26"/>
  <c r="AF43" i="26"/>
  <c r="AF103" i="26"/>
  <c r="AF63" i="25"/>
  <c r="AE43" i="25"/>
  <c r="AF33" i="25"/>
  <c r="AE127" i="25"/>
  <c r="AF117" i="25"/>
  <c r="AF139" i="25"/>
  <c r="AE151" i="25"/>
  <c r="AF141" i="25"/>
  <c r="AE79" i="25"/>
  <c r="AF69" i="25"/>
  <c r="AE31" i="25"/>
  <c r="AF21" i="25"/>
  <c r="AF91" i="25"/>
  <c r="AE103" i="25"/>
  <c r="AF93" i="25"/>
  <c r="AF11" i="25"/>
  <c r="AE67" i="25"/>
  <c r="AE175" i="25"/>
  <c r="AF165" i="25"/>
  <c r="AF115" i="25"/>
  <c r="AE55" i="25"/>
  <c r="AF45" i="25"/>
  <c r="AE199" i="25"/>
  <c r="AF189" i="25"/>
  <c r="AF187" i="25"/>
  <c r="AE19" i="25"/>
  <c r="AF139" i="28" l="1"/>
  <c r="AF79" i="28"/>
  <c r="AF175" i="28"/>
  <c r="AF127" i="28"/>
  <c r="AF31" i="28"/>
  <c r="AF103" i="28"/>
  <c r="AE200" i="28"/>
  <c r="AG127" i="28" s="1"/>
  <c r="AF163" i="28"/>
  <c r="AF175" i="27"/>
  <c r="AF199" i="27"/>
  <c r="AF163" i="27"/>
  <c r="AF151" i="27"/>
  <c r="AF139" i="27"/>
  <c r="AF127" i="27"/>
  <c r="AE200" i="27"/>
  <c r="AG199" i="27" s="1"/>
  <c r="AG151" i="26"/>
  <c r="AF151" i="26"/>
  <c r="AF163" i="26"/>
  <c r="AF199" i="26"/>
  <c r="AE200" i="26"/>
  <c r="AG175" i="26" s="1"/>
  <c r="AF175" i="26"/>
  <c r="AF55" i="26"/>
  <c r="AE200" i="25"/>
  <c r="AG19" i="25" s="1"/>
  <c r="AF19" i="25"/>
  <c r="AF31" i="25"/>
  <c r="AF43" i="25"/>
  <c r="AF151" i="25"/>
  <c r="AF67" i="25"/>
  <c r="AF175" i="25"/>
  <c r="AF79" i="25"/>
  <c r="AF199" i="25"/>
  <c r="AF103" i="25"/>
  <c r="AF55" i="25"/>
  <c r="AF127" i="25"/>
  <c r="AG79" i="28" l="1"/>
  <c r="AG163" i="28"/>
  <c r="AG139" i="28"/>
  <c r="AG31" i="28"/>
  <c r="AG200" i="28"/>
  <c r="AG182" i="28"/>
  <c r="AF200" i="28"/>
  <c r="AG169" i="28"/>
  <c r="AG135" i="28"/>
  <c r="AG105" i="28"/>
  <c r="AG96" i="28"/>
  <c r="AG87" i="28"/>
  <c r="AG78" i="28"/>
  <c r="AG57" i="28"/>
  <c r="AG48" i="28"/>
  <c r="AG39" i="28"/>
  <c r="AG30" i="28"/>
  <c r="AG9" i="28"/>
  <c r="AG198" i="28"/>
  <c r="AG12" i="28"/>
  <c r="AG28" i="28"/>
  <c r="AG125" i="28"/>
  <c r="AG109" i="28"/>
  <c r="AG22" i="28"/>
  <c r="AG171" i="28"/>
  <c r="AG123" i="28"/>
  <c r="AG191" i="28"/>
  <c r="AG184" i="28"/>
  <c r="AG177" i="28"/>
  <c r="AG112" i="28"/>
  <c r="AG192" i="28"/>
  <c r="AG132" i="28"/>
  <c r="AG110" i="28"/>
  <c r="AG13" i="28"/>
  <c r="AG85" i="28"/>
  <c r="AG145" i="28"/>
  <c r="AG197" i="28"/>
  <c r="AG179" i="28"/>
  <c r="AG138" i="28"/>
  <c r="AG155" i="28"/>
  <c r="AG66" i="28"/>
  <c r="AG40" i="28"/>
  <c r="AG150" i="28"/>
  <c r="AG134" i="28"/>
  <c r="AG118" i="28"/>
  <c r="AG86" i="28"/>
  <c r="AG161" i="28"/>
  <c r="AG18" i="28"/>
  <c r="AG180" i="28"/>
  <c r="AG113" i="28"/>
  <c r="AG10" i="28"/>
  <c r="AG107" i="28"/>
  <c r="AG72" i="28"/>
  <c r="AG60" i="28"/>
  <c r="AG136" i="28"/>
  <c r="AG144" i="28"/>
  <c r="AG88" i="28"/>
  <c r="AG174" i="28"/>
  <c r="AG141" i="28"/>
  <c r="AG47" i="28"/>
  <c r="AG186" i="28"/>
  <c r="AG23" i="28"/>
  <c r="AG172" i="28"/>
  <c r="AG130" i="28"/>
  <c r="AG75" i="28"/>
  <c r="AG14" i="28"/>
  <c r="AG102" i="28"/>
  <c r="AG158" i="28"/>
  <c r="AG11" i="28"/>
  <c r="AG131" i="28"/>
  <c r="AG62" i="28"/>
  <c r="AG50" i="28"/>
  <c r="AG49" i="28"/>
  <c r="AG81" i="28"/>
  <c r="AG137" i="28"/>
  <c r="AG45" i="28"/>
  <c r="AG115" i="28"/>
  <c r="AG121" i="28"/>
  <c r="AG34" i="28"/>
  <c r="AG168" i="28"/>
  <c r="AG156" i="28"/>
  <c r="AG95" i="28"/>
  <c r="AG183" i="28"/>
  <c r="AG35" i="28"/>
  <c r="AG147" i="28"/>
  <c r="AG58" i="28"/>
  <c r="AG190" i="28"/>
  <c r="AG84" i="28"/>
  <c r="AG142" i="28"/>
  <c r="AG26" i="28"/>
  <c r="AG178" i="28"/>
  <c r="AG90" i="28"/>
  <c r="AG17" i="28"/>
  <c r="AG160" i="28"/>
  <c r="AG146" i="28"/>
  <c r="AG149" i="28"/>
  <c r="AG119" i="28"/>
  <c r="AG27" i="28"/>
  <c r="AG194" i="28"/>
  <c r="AG133" i="28"/>
  <c r="AG74" i="28"/>
  <c r="AG61" i="28"/>
  <c r="AG126" i="28"/>
  <c r="AG159" i="28"/>
  <c r="AG77" i="28"/>
  <c r="AG98" i="28"/>
  <c r="AG170" i="28"/>
  <c r="AG97" i="28"/>
  <c r="AG71" i="28"/>
  <c r="AG196" i="28"/>
  <c r="AG53" i="28"/>
  <c r="AG124" i="28"/>
  <c r="AG37" i="28"/>
  <c r="AG185" i="28"/>
  <c r="AG106" i="28"/>
  <c r="AG64" i="28"/>
  <c r="AG166" i="28"/>
  <c r="AG73" i="28"/>
  <c r="AG157" i="28"/>
  <c r="AG52" i="28"/>
  <c r="AG148" i="28"/>
  <c r="AG99" i="28"/>
  <c r="AG41" i="28"/>
  <c r="AG111" i="28"/>
  <c r="AG24" i="28"/>
  <c r="AG189" i="28"/>
  <c r="AG93" i="28"/>
  <c r="AG114" i="28"/>
  <c r="AG193" i="28"/>
  <c r="AG15" i="28"/>
  <c r="AG25" i="28"/>
  <c r="AG70" i="28"/>
  <c r="AG76" i="28"/>
  <c r="AG16" i="28"/>
  <c r="AG162" i="28"/>
  <c r="AG29" i="28"/>
  <c r="AG154" i="28"/>
  <c r="AG108" i="28"/>
  <c r="AG59" i="28"/>
  <c r="AG173" i="28"/>
  <c r="AG54" i="28"/>
  <c r="AG83" i="28"/>
  <c r="AG122" i="28"/>
  <c r="AG195" i="28"/>
  <c r="AG100" i="28"/>
  <c r="AG101" i="28"/>
  <c r="AG120" i="28"/>
  <c r="AG65" i="28"/>
  <c r="AG167" i="28"/>
  <c r="AG82" i="28"/>
  <c r="AG143" i="28"/>
  <c r="AG42" i="28"/>
  <c r="AG38" i="28"/>
  <c r="AG181" i="28"/>
  <c r="AG33" i="28"/>
  <c r="AG89" i="28"/>
  <c r="AG51" i="28"/>
  <c r="AG63" i="28"/>
  <c r="AG36" i="28"/>
  <c r="AG21" i="28"/>
  <c r="AG153" i="28"/>
  <c r="AG19" i="28"/>
  <c r="AG187" i="28"/>
  <c r="AG46" i="28"/>
  <c r="AG55" i="28"/>
  <c r="AG67" i="28"/>
  <c r="AG199" i="28"/>
  <c r="AG91" i="28"/>
  <c r="AG117" i="28"/>
  <c r="AG151" i="28"/>
  <c r="AG69" i="28"/>
  <c r="AG165" i="28"/>
  <c r="AG94" i="28"/>
  <c r="AG129" i="28"/>
  <c r="AG43" i="28"/>
  <c r="AG103" i="28"/>
  <c r="AG175" i="28"/>
  <c r="AG200" i="27"/>
  <c r="AG93" i="27"/>
  <c r="AF200" i="27"/>
  <c r="AG166" i="27"/>
  <c r="AG148" i="27"/>
  <c r="AG132" i="27"/>
  <c r="AG123" i="27"/>
  <c r="AG114" i="27"/>
  <c r="AG198" i="27"/>
  <c r="AG96" i="27"/>
  <c r="AG159" i="27"/>
  <c r="AG74" i="27"/>
  <c r="AG21" i="27"/>
  <c r="AG120" i="27"/>
  <c r="AG193" i="27"/>
  <c r="AG146" i="27"/>
  <c r="AG66" i="27"/>
  <c r="AG125" i="27"/>
  <c r="AG57" i="27"/>
  <c r="AG145" i="27"/>
  <c r="AG179" i="27"/>
  <c r="AG30" i="27"/>
  <c r="AG170" i="27"/>
  <c r="AG16" i="27"/>
  <c r="AG178" i="27"/>
  <c r="AG38" i="27"/>
  <c r="AG86" i="27"/>
  <c r="AG33" i="27"/>
  <c r="AG138" i="27"/>
  <c r="AG42" i="27"/>
  <c r="AG130" i="27"/>
  <c r="AG45" i="27"/>
  <c r="AG25" i="27"/>
  <c r="AG124" i="27"/>
  <c r="AG122" i="27"/>
  <c r="AG40" i="27"/>
  <c r="AG197" i="27"/>
  <c r="AG60" i="27"/>
  <c r="AG72" i="27"/>
  <c r="AG48" i="27"/>
  <c r="AG75" i="27"/>
  <c r="AG73" i="27"/>
  <c r="AG35" i="27"/>
  <c r="AG27" i="27"/>
  <c r="AG88" i="27"/>
  <c r="AG49" i="27"/>
  <c r="AG196" i="27"/>
  <c r="AG134" i="27"/>
  <c r="AG47" i="27"/>
  <c r="AG95" i="27"/>
  <c r="AG160" i="27"/>
  <c r="AG150" i="27"/>
  <c r="AG51" i="27"/>
  <c r="AG167" i="27"/>
  <c r="AG78" i="27"/>
  <c r="AG177" i="27"/>
  <c r="AG37" i="27"/>
  <c r="AG156" i="27"/>
  <c r="AG136" i="27"/>
  <c r="AG10" i="27"/>
  <c r="AG97" i="27"/>
  <c r="AG168" i="27"/>
  <c r="AG14" i="27"/>
  <c r="AG172" i="27"/>
  <c r="AG53" i="27"/>
  <c r="AG108" i="27"/>
  <c r="AG90" i="27"/>
  <c r="AG85" i="27"/>
  <c r="AG58" i="27"/>
  <c r="AG143" i="27"/>
  <c r="AG110" i="27"/>
  <c r="AG181" i="27"/>
  <c r="AG62" i="27"/>
  <c r="AG135" i="27"/>
  <c r="AG109" i="27"/>
  <c r="AG71" i="27"/>
  <c r="AG119" i="27"/>
  <c r="AG26" i="27"/>
  <c r="AG169" i="27"/>
  <c r="AG18" i="27"/>
  <c r="AG24" i="27"/>
  <c r="AG129" i="27"/>
  <c r="AG147" i="27"/>
  <c r="AG192" i="27"/>
  <c r="AG82" i="27"/>
  <c r="AG183" i="27"/>
  <c r="AG22" i="27"/>
  <c r="AG54" i="27"/>
  <c r="AG77" i="27"/>
  <c r="AG191" i="27"/>
  <c r="AG63" i="27"/>
  <c r="AG185" i="27"/>
  <c r="AG121" i="27"/>
  <c r="AG46" i="27"/>
  <c r="AG161" i="27"/>
  <c r="AG70" i="27"/>
  <c r="AG149" i="27"/>
  <c r="AG28" i="27"/>
  <c r="AG65" i="27"/>
  <c r="AG41" i="27"/>
  <c r="AG184" i="27"/>
  <c r="AG142" i="27"/>
  <c r="AG112" i="27"/>
  <c r="AG173" i="27"/>
  <c r="AG137" i="27"/>
  <c r="AG83" i="27"/>
  <c r="AG174" i="27"/>
  <c r="AG61" i="27"/>
  <c r="AG100" i="27"/>
  <c r="AG17" i="27"/>
  <c r="AG29" i="27"/>
  <c r="AG158" i="27"/>
  <c r="AG144" i="27"/>
  <c r="AG81" i="27"/>
  <c r="AG39" i="27"/>
  <c r="AG182" i="27"/>
  <c r="AG99" i="27"/>
  <c r="AG195" i="27"/>
  <c r="AG102" i="27"/>
  <c r="AG94" i="27"/>
  <c r="AG186" i="27"/>
  <c r="AG171" i="27"/>
  <c r="AG76" i="27"/>
  <c r="AG113" i="27"/>
  <c r="AG11" i="27"/>
  <c r="AG69" i="27"/>
  <c r="AG105" i="27"/>
  <c r="AG12" i="27"/>
  <c r="AG84" i="27"/>
  <c r="AG133" i="27"/>
  <c r="AG64" i="27"/>
  <c r="AG162" i="27"/>
  <c r="AG59" i="27"/>
  <c r="AG89" i="27"/>
  <c r="AG52" i="27"/>
  <c r="AG194" i="27"/>
  <c r="AG111" i="27"/>
  <c r="AG87" i="27"/>
  <c r="AG15" i="27"/>
  <c r="AG126" i="27"/>
  <c r="AG190" i="27"/>
  <c r="AG107" i="27"/>
  <c r="AG13" i="27"/>
  <c r="AG101" i="27"/>
  <c r="AG154" i="27"/>
  <c r="AG9" i="27"/>
  <c r="AG180" i="27"/>
  <c r="AG23" i="27"/>
  <c r="AG157" i="27"/>
  <c r="AG36" i="27"/>
  <c r="AG34" i="27"/>
  <c r="AG106" i="27"/>
  <c r="AG118" i="27"/>
  <c r="AG141" i="27"/>
  <c r="AG115" i="27"/>
  <c r="AG67" i="27"/>
  <c r="AG187" i="27"/>
  <c r="AG19" i="27"/>
  <c r="AG117" i="27"/>
  <c r="AG103" i="27"/>
  <c r="AG43" i="27"/>
  <c r="AG165" i="27"/>
  <c r="AG91" i="27"/>
  <c r="AG131" i="27"/>
  <c r="AG31" i="27"/>
  <c r="AG55" i="27"/>
  <c r="AG98" i="27"/>
  <c r="AG155" i="27"/>
  <c r="AG153" i="27"/>
  <c r="AG189" i="27"/>
  <c r="AG50" i="27"/>
  <c r="AG79" i="27"/>
  <c r="AG175" i="27"/>
  <c r="AG127" i="27"/>
  <c r="AG139" i="27"/>
  <c r="AG151" i="27"/>
  <c r="AG163" i="27"/>
  <c r="AG55" i="26"/>
  <c r="AG200" i="26"/>
  <c r="AG118" i="26"/>
  <c r="AG109" i="26"/>
  <c r="AG70" i="26"/>
  <c r="AG61" i="26"/>
  <c r="AG52" i="26"/>
  <c r="AF200" i="26"/>
  <c r="AG66" i="26"/>
  <c r="AG13" i="26"/>
  <c r="AG143" i="26"/>
  <c r="AG167" i="26"/>
  <c r="AG129" i="26"/>
  <c r="AG194" i="26"/>
  <c r="AG9" i="26"/>
  <c r="AG93" i="26"/>
  <c r="AG197" i="26"/>
  <c r="AG105" i="26"/>
  <c r="AG24" i="26"/>
  <c r="AG183" i="26"/>
  <c r="AG37" i="26"/>
  <c r="AG133" i="26"/>
  <c r="AG63" i="26"/>
  <c r="AG146" i="26"/>
  <c r="AG172" i="26"/>
  <c r="AG110" i="26"/>
  <c r="AG21" i="26"/>
  <c r="AG196" i="26"/>
  <c r="AG81" i="26"/>
  <c r="AG148" i="26"/>
  <c r="AG195" i="26"/>
  <c r="AG136" i="26"/>
  <c r="AG72" i="26"/>
  <c r="AG23" i="26"/>
  <c r="AG161" i="26"/>
  <c r="AG106" i="26"/>
  <c r="AG47" i="26"/>
  <c r="AG134" i="26"/>
  <c r="AG11" i="26"/>
  <c r="AG51" i="26"/>
  <c r="AG108" i="26"/>
  <c r="AG132" i="26"/>
  <c r="AG39" i="26"/>
  <c r="AG15" i="26"/>
  <c r="AG75" i="26"/>
  <c r="AG87" i="26"/>
  <c r="AG78" i="26"/>
  <c r="AG174" i="26"/>
  <c r="AG181" i="26"/>
  <c r="AG112" i="26"/>
  <c r="AG40" i="26"/>
  <c r="AG17" i="26"/>
  <c r="AG137" i="26"/>
  <c r="AG125" i="26"/>
  <c r="AG41" i="26"/>
  <c r="AG155" i="26"/>
  <c r="AG119" i="26"/>
  <c r="AG22" i="26"/>
  <c r="AG168" i="26"/>
  <c r="AG50" i="26"/>
  <c r="AG86" i="26"/>
  <c r="AG29" i="26"/>
  <c r="AG166" i="26"/>
  <c r="AG192" i="26"/>
  <c r="AG54" i="26"/>
  <c r="AG156" i="26"/>
  <c r="AG117" i="26"/>
  <c r="AG28" i="26"/>
  <c r="AG95" i="26"/>
  <c r="AG157" i="26"/>
  <c r="AG77" i="26"/>
  <c r="AG182" i="26"/>
  <c r="AG193" i="26"/>
  <c r="AG101" i="26"/>
  <c r="AG135" i="26"/>
  <c r="AG76" i="26"/>
  <c r="AG60" i="26"/>
  <c r="AG142" i="26"/>
  <c r="AG48" i="26"/>
  <c r="AG138" i="26"/>
  <c r="AG42" i="26"/>
  <c r="AG114" i="26"/>
  <c r="AG171" i="26"/>
  <c r="AG96" i="26"/>
  <c r="AG82" i="26"/>
  <c r="AG186" i="26"/>
  <c r="AG49" i="26"/>
  <c r="AG97" i="26"/>
  <c r="AG59" i="26"/>
  <c r="AG144" i="26"/>
  <c r="AG89" i="26"/>
  <c r="AG65" i="26"/>
  <c r="AG69" i="26"/>
  <c r="AG126" i="26"/>
  <c r="AG145" i="26"/>
  <c r="AG71" i="26"/>
  <c r="AG90" i="26"/>
  <c r="AG100" i="26"/>
  <c r="AG10" i="26"/>
  <c r="AG178" i="26"/>
  <c r="AG169" i="26"/>
  <c r="AG113" i="26"/>
  <c r="AG158" i="26"/>
  <c r="AG14" i="26"/>
  <c r="AG150" i="26"/>
  <c r="AG12" i="26"/>
  <c r="AG98" i="26"/>
  <c r="AG111" i="26"/>
  <c r="AG25" i="26"/>
  <c r="AG123" i="26"/>
  <c r="AG121" i="26"/>
  <c r="AG58" i="26"/>
  <c r="AG159" i="26"/>
  <c r="AG107" i="26"/>
  <c r="AG184" i="26"/>
  <c r="AG179" i="26"/>
  <c r="AG84" i="26"/>
  <c r="AG36" i="26"/>
  <c r="AG120" i="26"/>
  <c r="AG173" i="26"/>
  <c r="AG85" i="26"/>
  <c r="AG190" i="26"/>
  <c r="AG64" i="26"/>
  <c r="AG162" i="26"/>
  <c r="AG38" i="26"/>
  <c r="AG53" i="26"/>
  <c r="AG147" i="26"/>
  <c r="AG122" i="26"/>
  <c r="AG74" i="26"/>
  <c r="AG26" i="26"/>
  <c r="AG154" i="26"/>
  <c r="AG57" i="26"/>
  <c r="AG185" i="26"/>
  <c r="AG177" i="26"/>
  <c r="AG27" i="26"/>
  <c r="AG124" i="26"/>
  <c r="AG131" i="26"/>
  <c r="AG160" i="26"/>
  <c r="AG180" i="26"/>
  <c r="AG30" i="26"/>
  <c r="AG198" i="26"/>
  <c r="AG83" i="26"/>
  <c r="AG33" i="26"/>
  <c r="AG62" i="26"/>
  <c r="AG99" i="26"/>
  <c r="AG191" i="26"/>
  <c r="AG130" i="26"/>
  <c r="AG18" i="26"/>
  <c r="AG149" i="26"/>
  <c r="AG73" i="26"/>
  <c r="AG88" i="26"/>
  <c r="AG34" i="26"/>
  <c r="AG102" i="26"/>
  <c r="AG170" i="26"/>
  <c r="AG35" i="26"/>
  <c r="AG16" i="26"/>
  <c r="AG187" i="26"/>
  <c r="AG91" i="26"/>
  <c r="AG45" i="26"/>
  <c r="AG103" i="26"/>
  <c r="AG67" i="26"/>
  <c r="AG139" i="26"/>
  <c r="AG46" i="26"/>
  <c r="AG43" i="26"/>
  <c r="AG189" i="26"/>
  <c r="AG79" i="26"/>
  <c r="AG165" i="26"/>
  <c r="AG19" i="26"/>
  <c r="AG141" i="26"/>
  <c r="AG31" i="26"/>
  <c r="AG127" i="26"/>
  <c r="AG115" i="26"/>
  <c r="AG153" i="26"/>
  <c r="AG94" i="26"/>
  <c r="AG199" i="26"/>
  <c r="AG163" i="26"/>
  <c r="AG200" i="25"/>
  <c r="AF200" i="25"/>
  <c r="AG192" i="25"/>
  <c r="AG183" i="25"/>
  <c r="AG174" i="25"/>
  <c r="AG153" i="25"/>
  <c r="AG144" i="25"/>
  <c r="AG119" i="25"/>
  <c r="AG110" i="25"/>
  <c r="AG101" i="25"/>
  <c r="AG71" i="25"/>
  <c r="AG62" i="25"/>
  <c r="AG53" i="25"/>
  <c r="AG23" i="25"/>
  <c r="AG14" i="25"/>
  <c r="AG41" i="25"/>
  <c r="AG173" i="25"/>
  <c r="AG102" i="25"/>
  <c r="AG98" i="25"/>
  <c r="AG134" i="25"/>
  <c r="AG122" i="25"/>
  <c r="AG172" i="25"/>
  <c r="AG123" i="25"/>
  <c r="AG160" i="25"/>
  <c r="AG170" i="25"/>
  <c r="AG24" i="25"/>
  <c r="AG130" i="25"/>
  <c r="AG85" i="25"/>
  <c r="AG76" i="25"/>
  <c r="AG36" i="25"/>
  <c r="AG177" i="25"/>
  <c r="AG22" i="25"/>
  <c r="AG17" i="25"/>
  <c r="AG196" i="25"/>
  <c r="AG84" i="25"/>
  <c r="AG171" i="25"/>
  <c r="AG73" i="25"/>
  <c r="AG146" i="25"/>
  <c r="AG82" i="25"/>
  <c r="AG106" i="25"/>
  <c r="AG72" i="25"/>
  <c r="AG161" i="25"/>
  <c r="AG118" i="25"/>
  <c r="AG75" i="25"/>
  <c r="AG30" i="25"/>
  <c r="AG121" i="25"/>
  <c r="AG51" i="25"/>
  <c r="AG156" i="25"/>
  <c r="AG113" i="25"/>
  <c r="AG48" i="25"/>
  <c r="AG157" i="25"/>
  <c r="AG109" i="25"/>
  <c r="AG185" i="25"/>
  <c r="AG129" i="25"/>
  <c r="AG25" i="25"/>
  <c r="AG120" i="25"/>
  <c r="AG111" i="25"/>
  <c r="AG26" i="25"/>
  <c r="AG147" i="25"/>
  <c r="AG126" i="25"/>
  <c r="AG184" i="25"/>
  <c r="AG18" i="25"/>
  <c r="AG108" i="25"/>
  <c r="AG135" i="25"/>
  <c r="AG159" i="25"/>
  <c r="AG179" i="25"/>
  <c r="AG59" i="25"/>
  <c r="AG34" i="25"/>
  <c r="AG107" i="25"/>
  <c r="AG197" i="25"/>
  <c r="AG49" i="25"/>
  <c r="AG138" i="25"/>
  <c r="AG105" i="25"/>
  <c r="AG155" i="25"/>
  <c r="AG169" i="25"/>
  <c r="AG133" i="25"/>
  <c r="AG90" i="25"/>
  <c r="AG39" i="25"/>
  <c r="AG194" i="25"/>
  <c r="AG193" i="25"/>
  <c r="AG131" i="25"/>
  <c r="AG57" i="25"/>
  <c r="AG181" i="25"/>
  <c r="AG132" i="25"/>
  <c r="AG87" i="25"/>
  <c r="AG70" i="25"/>
  <c r="AG158" i="25"/>
  <c r="AG16" i="25"/>
  <c r="AG99" i="25"/>
  <c r="AG178" i="25"/>
  <c r="AG81" i="25"/>
  <c r="AG74" i="25"/>
  <c r="AG15" i="25"/>
  <c r="AG143" i="25"/>
  <c r="AG37" i="25"/>
  <c r="AG94" i="25"/>
  <c r="AG46" i="25"/>
  <c r="AG89" i="25"/>
  <c r="AG186" i="25"/>
  <c r="AG66" i="25"/>
  <c r="AG190" i="25"/>
  <c r="AG95" i="25"/>
  <c r="AG54" i="25"/>
  <c r="AG137" i="25"/>
  <c r="AG86" i="25"/>
  <c r="AG136" i="25"/>
  <c r="AG65" i="25"/>
  <c r="AG10" i="25"/>
  <c r="AG125" i="25"/>
  <c r="AG83" i="25"/>
  <c r="AG114" i="25"/>
  <c r="AG12" i="25"/>
  <c r="AG64" i="25"/>
  <c r="AG88" i="25"/>
  <c r="AG38" i="25"/>
  <c r="AG96" i="25"/>
  <c r="AG145" i="25"/>
  <c r="AG9" i="25"/>
  <c r="AG52" i="25"/>
  <c r="AG162" i="25"/>
  <c r="AG150" i="25"/>
  <c r="AG142" i="25"/>
  <c r="AG42" i="25"/>
  <c r="AG148" i="25"/>
  <c r="AG27" i="25"/>
  <c r="AG40" i="25"/>
  <c r="AG97" i="25"/>
  <c r="AG167" i="25"/>
  <c r="AG100" i="25"/>
  <c r="AG61" i="25"/>
  <c r="AG77" i="25"/>
  <c r="AG195" i="25"/>
  <c r="AG78" i="25"/>
  <c r="AG198" i="25"/>
  <c r="AG112" i="25"/>
  <c r="AG58" i="25"/>
  <c r="AG163" i="25"/>
  <c r="AG182" i="25"/>
  <c r="AG154" i="25"/>
  <c r="AG47" i="25"/>
  <c r="AG124" i="25"/>
  <c r="AG180" i="25"/>
  <c r="AG28" i="25"/>
  <c r="AG35" i="25"/>
  <c r="AG166" i="25"/>
  <c r="AG191" i="25"/>
  <c r="AG149" i="25"/>
  <c r="AG29" i="25"/>
  <c r="AG60" i="25"/>
  <c r="AG13" i="25"/>
  <c r="AG168" i="25"/>
  <c r="AG50" i="25"/>
  <c r="AG21" i="25"/>
  <c r="AG117" i="25"/>
  <c r="AG115" i="25"/>
  <c r="AG91" i="25"/>
  <c r="AG139" i="25"/>
  <c r="AG45" i="25"/>
  <c r="AG69" i="25"/>
  <c r="AG33" i="25"/>
  <c r="AG165" i="25"/>
  <c r="AG93" i="25"/>
  <c r="AG141" i="25"/>
  <c r="AG189" i="25"/>
  <c r="AG63" i="25"/>
  <c r="AG11" i="25"/>
  <c r="AG187" i="25"/>
  <c r="AG79" i="25"/>
  <c r="AG175" i="25"/>
  <c r="AG127" i="25"/>
  <c r="AG67" i="25"/>
  <c r="AG151" i="25"/>
  <c r="AG55" i="25"/>
  <c r="AG103" i="25"/>
  <c r="AG43" i="25"/>
  <c r="AG199" i="25"/>
  <c r="AG31" i="25"/>
  <c r="S388" i="9" l="1"/>
  <c r="W388" i="9"/>
  <c r="S389" i="9"/>
  <c r="W389" i="9"/>
  <c r="S390" i="9"/>
  <c r="W390" i="9"/>
  <c r="S391" i="9"/>
  <c r="W391" i="9"/>
  <c r="S392" i="9"/>
  <c r="W392" i="9"/>
  <c r="S393" i="9"/>
  <c r="W393" i="9"/>
  <c r="S394" i="9"/>
  <c r="W394" i="9"/>
  <c r="S395" i="9"/>
  <c r="W395" i="9"/>
  <c r="S396" i="9"/>
  <c r="W396" i="9"/>
  <c r="S397" i="9"/>
  <c r="W397" i="9"/>
  <c r="S398" i="9"/>
  <c r="W398" i="9"/>
  <c r="S51" i="9"/>
  <c r="W51" i="9"/>
  <c r="S52" i="9"/>
  <c r="W52" i="9"/>
  <c r="S53" i="9"/>
  <c r="W53" i="9"/>
  <c r="S54" i="9"/>
  <c r="W54" i="9"/>
  <c r="S55" i="9"/>
  <c r="W55" i="9"/>
  <c r="S56" i="9"/>
  <c r="W56" i="9"/>
  <c r="S57" i="9"/>
  <c r="W57" i="9"/>
  <c r="S58" i="9"/>
  <c r="W58" i="9"/>
  <c r="W50" i="9"/>
  <c r="S50" i="9"/>
  <c r="W49" i="9"/>
  <c r="S49" i="9"/>
  <c r="W48" i="9"/>
  <c r="S48" i="9"/>
  <c r="W47" i="9"/>
  <c r="S47" i="9"/>
  <c r="W46" i="9"/>
  <c r="S46" i="9"/>
  <c r="W45" i="9"/>
  <c r="S45" i="9"/>
  <c r="W44" i="9"/>
  <c r="S44" i="9"/>
  <c r="W43" i="9"/>
  <c r="S43" i="9"/>
  <c r="W42" i="9"/>
  <c r="S42" i="9"/>
  <c r="W41" i="9"/>
  <c r="S41" i="9"/>
  <c r="S13" i="9"/>
  <c r="W13" i="9"/>
  <c r="S14" i="9"/>
  <c r="W14" i="9"/>
  <c r="S338" i="9"/>
  <c r="W338" i="9"/>
  <c r="S339" i="9"/>
  <c r="W339" i="9"/>
  <c r="S340" i="9"/>
  <c r="W340" i="9"/>
  <c r="S341" i="9"/>
  <c r="W341" i="9"/>
  <c r="S342" i="9"/>
  <c r="W342" i="9"/>
  <c r="S343" i="9"/>
  <c r="W343" i="9"/>
  <c r="S344" i="9"/>
  <c r="W344" i="9"/>
  <c r="S345" i="9"/>
  <c r="W345" i="9"/>
  <c r="S346" i="9"/>
  <c r="W346" i="9"/>
  <c r="S347" i="9"/>
  <c r="W347" i="9"/>
  <c r="S348" i="9"/>
  <c r="W348" i="9"/>
  <c r="S349" i="9"/>
  <c r="W349" i="9"/>
  <c r="S350" i="9"/>
  <c r="W350" i="9"/>
  <c r="S351" i="9"/>
  <c r="W351" i="9"/>
  <c r="S352" i="9"/>
  <c r="W352" i="9"/>
  <c r="S353" i="9"/>
  <c r="W353" i="9"/>
  <c r="S354" i="9"/>
  <c r="W354" i="9"/>
  <c r="S355" i="9"/>
  <c r="W355" i="9"/>
  <c r="S356" i="9"/>
  <c r="W356" i="9"/>
  <c r="S357" i="9"/>
  <c r="W357" i="9"/>
  <c r="S358" i="9"/>
  <c r="W358" i="9"/>
  <c r="S359" i="9"/>
  <c r="W359" i="9"/>
  <c r="S360" i="9"/>
  <c r="W360" i="9"/>
  <c r="S361" i="9"/>
  <c r="W361" i="9"/>
  <c r="S362" i="9"/>
  <c r="W362" i="9"/>
  <c r="S363" i="9"/>
  <c r="W363" i="9"/>
  <c r="S364" i="9"/>
  <c r="W364" i="9"/>
  <c r="S365" i="9"/>
  <c r="W365" i="9"/>
  <c r="S366" i="9"/>
  <c r="W366" i="9"/>
  <c r="S367" i="9"/>
  <c r="W367" i="9"/>
  <c r="S368" i="9"/>
  <c r="W368" i="9"/>
  <c r="S369" i="9"/>
  <c r="W369" i="9"/>
  <c r="S370" i="9"/>
  <c r="W370" i="9"/>
  <c r="S371" i="9"/>
  <c r="W371" i="9"/>
  <c r="S372" i="9"/>
  <c r="W372" i="9"/>
  <c r="S373" i="9"/>
  <c r="W373" i="9"/>
  <c r="S374" i="9"/>
  <c r="W374" i="9"/>
  <c r="S375" i="9"/>
  <c r="W375" i="9"/>
  <c r="S323" i="9"/>
  <c r="W323" i="9"/>
  <c r="S324" i="9"/>
  <c r="W324" i="9"/>
  <c r="S325" i="9"/>
  <c r="W325" i="9"/>
  <c r="S326" i="9"/>
  <c r="W326" i="9"/>
  <c r="S327" i="9"/>
  <c r="W327" i="9"/>
  <c r="S328" i="9"/>
  <c r="W328" i="9"/>
  <c r="S329" i="9"/>
  <c r="W329" i="9"/>
  <c r="S330" i="9"/>
  <c r="W330" i="9"/>
  <c r="S331" i="9"/>
  <c r="W331" i="9"/>
  <c r="S332" i="9"/>
  <c r="W332" i="9"/>
  <c r="S333" i="9"/>
  <c r="W333" i="9"/>
  <c r="S334" i="9"/>
  <c r="W334" i="9"/>
  <c r="S335" i="9"/>
  <c r="W335" i="9"/>
  <c r="S336" i="9"/>
  <c r="W336" i="9"/>
  <c r="S337" i="9"/>
  <c r="W337" i="9"/>
  <c r="W322" i="9"/>
  <c r="S322" i="9"/>
  <c r="W321" i="9"/>
  <c r="S321" i="9"/>
  <c r="W320" i="9"/>
  <c r="S320" i="9"/>
  <c r="S305" i="9"/>
  <c r="W305" i="9"/>
  <c r="S306" i="9"/>
  <c r="W306" i="9"/>
  <c r="S307" i="9"/>
  <c r="W307" i="9"/>
  <c r="S308" i="9"/>
  <c r="W308" i="9"/>
  <c r="S309" i="9"/>
  <c r="W309" i="9"/>
  <c r="S310" i="9"/>
  <c r="W310" i="9"/>
  <c r="S311" i="9"/>
  <c r="W311" i="9"/>
  <c r="W304" i="9"/>
  <c r="S304" i="9"/>
  <c r="W303" i="9"/>
  <c r="S303" i="9"/>
  <c r="W302" i="9"/>
  <c r="S302" i="9"/>
  <c r="W301" i="9"/>
  <c r="S301" i="9"/>
  <c r="W300" i="9"/>
  <c r="S300" i="9"/>
  <c r="S284" i="9"/>
  <c r="W284" i="9"/>
  <c r="S285" i="9"/>
  <c r="W285" i="9"/>
  <c r="S286" i="9"/>
  <c r="W286" i="9"/>
  <c r="S256" i="9"/>
  <c r="W256" i="9"/>
  <c r="S257" i="9"/>
  <c r="W257" i="9"/>
  <c r="S258" i="9"/>
  <c r="W258" i="9"/>
  <c r="S259" i="9"/>
  <c r="W259" i="9"/>
  <c r="S260" i="9"/>
  <c r="W260" i="9"/>
  <c r="S261" i="9"/>
  <c r="W261" i="9"/>
  <c r="S262" i="9"/>
  <c r="W262" i="9"/>
  <c r="S263" i="9"/>
  <c r="W263" i="9"/>
  <c r="S264" i="9"/>
  <c r="W264" i="9"/>
  <c r="S265" i="9"/>
  <c r="W265" i="9"/>
  <c r="S266" i="9"/>
  <c r="W266" i="9"/>
  <c r="S267" i="9"/>
  <c r="W267" i="9"/>
  <c r="S268" i="9"/>
  <c r="W268" i="9"/>
  <c r="S269" i="9"/>
  <c r="W269" i="9"/>
  <c r="S270" i="9"/>
  <c r="W270" i="9"/>
  <c r="S271" i="9"/>
  <c r="W271" i="9"/>
  <c r="S272" i="9"/>
  <c r="W272" i="9"/>
  <c r="S273" i="9"/>
  <c r="W273" i="9"/>
  <c r="S274" i="9"/>
  <c r="W274" i="9"/>
  <c r="S275" i="9"/>
  <c r="W275" i="9"/>
  <c r="S276" i="9"/>
  <c r="W276" i="9"/>
  <c r="S277" i="9"/>
  <c r="W277" i="9"/>
  <c r="W255" i="9"/>
  <c r="S255" i="9"/>
  <c r="W254" i="9"/>
  <c r="S254" i="9"/>
  <c r="W253" i="9"/>
  <c r="S253" i="9"/>
  <c r="W252" i="9"/>
  <c r="S252" i="9"/>
  <c r="W251" i="9"/>
  <c r="S251" i="9"/>
  <c r="W250" i="9"/>
  <c r="S250" i="9"/>
  <c r="W249" i="9"/>
  <c r="S249" i="9"/>
  <c r="W248" i="9"/>
  <c r="S248" i="9"/>
  <c r="S149" i="9"/>
  <c r="W149" i="9"/>
  <c r="S150" i="9"/>
  <c r="W150" i="9"/>
  <c r="S151" i="9"/>
  <c r="W151" i="9"/>
  <c r="S152" i="9"/>
  <c r="W152" i="9"/>
  <c r="S153" i="9"/>
  <c r="W153" i="9"/>
  <c r="S154" i="9"/>
  <c r="W154" i="9"/>
  <c r="S155" i="9"/>
  <c r="W155" i="9"/>
  <c r="S156" i="9"/>
  <c r="W156" i="9"/>
  <c r="S157" i="9"/>
  <c r="W157" i="9"/>
  <c r="S158" i="9"/>
  <c r="W158" i="9"/>
  <c r="S159" i="9"/>
  <c r="W159" i="9"/>
  <c r="S160" i="9"/>
  <c r="W160" i="9"/>
  <c r="S161" i="9"/>
  <c r="W161" i="9"/>
  <c r="S162" i="9"/>
  <c r="W162" i="9"/>
  <c r="S163" i="9"/>
  <c r="W163" i="9"/>
  <c r="S164" i="9"/>
  <c r="W164" i="9"/>
  <c r="S165" i="9"/>
  <c r="W165" i="9"/>
  <c r="S166" i="9"/>
  <c r="W166" i="9"/>
  <c r="S167" i="9"/>
  <c r="W167" i="9"/>
  <c r="S168" i="9"/>
  <c r="W168" i="9"/>
  <c r="S169" i="9"/>
  <c r="W169" i="9"/>
  <c r="S171" i="9"/>
  <c r="W171" i="9"/>
  <c r="S172" i="9"/>
  <c r="W172" i="9"/>
  <c r="S173" i="9"/>
  <c r="W173" i="9"/>
  <c r="S174" i="9"/>
  <c r="W174" i="9"/>
  <c r="S175" i="9"/>
  <c r="W175" i="9"/>
  <c r="S176" i="9"/>
  <c r="W176" i="9"/>
  <c r="S177" i="9"/>
  <c r="W177" i="9"/>
  <c r="S178" i="9"/>
  <c r="W178" i="9"/>
  <c r="S179" i="9"/>
  <c r="W179" i="9"/>
  <c r="S180" i="9"/>
  <c r="W180" i="9"/>
  <c r="S181" i="9"/>
  <c r="W181" i="9"/>
  <c r="S182" i="9"/>
  <c r="W182" i="9"/>
  <c r="S183" i="9"/>
  <c r="W183" i="9"/>
  <c r="S184" i="9"/>
  <c r="W184" i="9"/>
  <c r="S185" i="9"/>
  <c r="W185" i="9"/>
  <c r="S186" i="9"/>
  <c r="W186" i="9"/>
  <c r="S187" i="9"/>
  <c r="W187" i="9"/>
  <c r="S188" i="9"/>
  <c r="W188" i="9"/>
  <c r="S189" i="9"/>
  <c r="W189" i="9"/>
  <c r="S190" i="9"/>
  <c r="W190" i="9"/>
  <c r="S191" i="9"/>
  <c r="W191" i="9"/>
  <c r="S192" i="9"/>
  <c r="W192" i="9"/>
  <c r="S193" i="9"/>
  <c r="W193" i="9"/>
  <c r="S194" i="9"/>
  <c r="W194" i="9"/>
  <c r="S195" i="9"/>
  <c r="W195" i="9"/>
  <c r="S196" i="9"/>
  <c r="W196" i="9"/>
  <c r="S197" i="9"/>
  <c r="W197" i="9"/>
  <c r="S198" i="9"/>
  <c r="W198" i="9"/>
  <c r="S199" i="9"/>
  <c r="W199" i="9"/>
  <c r="S200" i="9"/>
  <c r="W200" i="9"/>
  <c r="S201" i="9"/>
  <c r="W201" i="9"/>
  <c r="S202" i="9"/>
  <c r="W202" i="9"/>
  <c r="S203" i="9"/>
  <c r="W203" i="9"/>
  <c r="S204" i="9"/>
  <c r="W204" i="9"/>
  <c r="S104" i="9"/>
  <c r="W104" i="9"/>
  <c r="S105" i="9"/>
  <c r="W105" i="9"/>
  <c r="S106" i="9"/>
  <c r="W106" i="9"/>
  <c r="S107" i="9"/>
  <c r="W107" i="9"/>
  <c r="S108" i="9"/>
  <c r="W108" i="9"/>
  <c r="S109" i="9"/>
  <c r="W109" i="9"/>
  <c r="S110" i="9"/>
  <c r="W110" i="9"/>
  <c r="S111" i="9"/>
  <c r="W111" i="9"/>
  <c r="S112" i="9"/>
  <c r="W112" i="9"/>
  <c r="S113" i="9"/>
  <c r="W113" i="9"/>
  <c r="S114" i="9"/>
  <c r="W114" i="9"/>
  <c r="S115" i="9"/>
  <c r="W115" i="9"/>
  <c r="S116" i="9"/>
  <c r="W116" i="9"/>
  <c r="S117" i="9"/>
  <c r="W117" i="9"/>
  <c r="S118" i="9"/>
  <c r="W118" i="9"/>
  <c r="S119" i="9"/>
  <c r="W119" i="9"/>
  <c r="S120" i="9"/>
  <c r="W120" i="9"/>
  <c r="S121" i="9"/>
  <c r="W121" i="9"/>
  <c r="S122" i="9"/>
  <c r="W122" i="9"/>
  <c r="S123" i="9"/>
  <c r="W123" i="9"/>
  <c r="S124" i="9"/>
  <c r="W124" i="9"/>
  <c r="S125" i="9"/>
  <c r="W125" i="9"/>
  <c r="S126" i="9"/>
  <c r="W126" i="9"/>
  <c r="S127" i="9"/>
  <c r="W127" i="9"/>
  <c r="S128" i="9"/>
  <c r="W128" i="9"/>
  <c r="S129" i="9"/>
  <c r="W129" i="9"/>
  <c r="S130" i="9"/>
  <c r="W130" i="9"/>
  <c r="S131" i="9"/>
  <c r="W131" i="9"/>
  <c r="S132" i="9"/>
  <c r="W132" i="9"/>
  <c r="S133" i="9"/>
  <c r="W133" i="9"/>
  <c r="W103" i="9"/>
  <c r="S103" i="9"/>
  <c r="W102" i="9"/>
  <c r="S102" i="9"/>
  <c r="W101" i="9"/>
  <c r="S101" i="9"/>
  <c r="S85" i="9"/>
  <c r="W85" i="9"/>
  <c r="S86" i="9"/>
  <c r="W86" i="9"/>
  <c r="S87" i="9"/>
  <c r="W87" i="9"/>
  <c r="S88" i="9"/>
  <c r="W88" i="9"/>
  <c r="S89" i="9"/>
  <c r="W89" i="9"/>
  <c r="S90" i="9"/>
  <c r="W90" i="9"/>
  <c r="S91" i="9"/>
  <c r="W91" i="9"/>
  <c r="S92" i="9"/>
  <c r="W92" i="9"/>
  <c r="S93" i="9"/>
  <c r="W93" i="9"/>
  <c r="S94" i="9"/>
  <c r="W94" i="9"/>
  <c r="S95" i="9"/>
  <c r="W95" i="9"/>
  <c r="S96" i="9"/>
  <c r="W96" i="9"/>
  <c r="S97" i="9"/>
  <c r="W97" i="9"/>
  <c r="S98" i="9"/>
  <c r="W98" i="9"/>
  <c r="S74" i="9"/>
  <c r="W74" i="9"/>
  <c r="S75" i="9"/>
  <c r="W75" i="9"/>
  <c r="S76" i="9"/>
  <c r="W76" i="9"/>
  <c r="S77" i="9"/>
  <c r="W77" i="9"/>
  <c r="S78" i="9"/>
  <c r="W78" i="9"/>
  <c r="S79" i="9"/>
  <c r="W79" i="9"/>
  <c r="S80" i="9"/>
  <c r="W80" i="9"/>
  <c r="S81" i="9"/>
  <c r="W81" i="9"/>
  <c r="S82" i="9"/>
  <c r="W82" i="9"/>
  <c r="S83" i="9"/>
  <c r="W83" i="9"/>
  <c r="S84" i="9"/>
  <c r="W84" i="9"/>
  <c r="S62" i="9"/>
  <c r="W62" i="9"/>
  <c r="S63" i="9"/>
  <c r="W63" i="9"/>
  <c r="S64" i="9"/>
  <c r="W64" i="9"/>
  <c r="S65" i="9"/>
  <c r="W65" i="9"/>
  <c r="S66" i="9"/>
  <c r="W66" i="9"/>
  <c r="S67" i="9"/>
  <c r="W67" i="9"/>
  <c r="S68" i="9"/>
  <c r="W68" i="9"/>
  <c r="S69" i="9"/>
  <c r="W69" i="9"/>
  <c r="S70" i="9"/>
  <c r="W70" i="9"/>
  <c r="S71" i="9"/>
  <c r="W71" i="9"/>
  <c r="S72" i="9"/>
  <c r="W72" i="9"/>
  <c r="S73" i="9"/>
  <c r="W73" i="9"/>
  <c r="W61" i="9"/>
  <c r="S61" i="9"/>
  <c r="H358" i="13"/>
  <c r="AE353" i="13"/>
  <c r="AE354" i="13"/>
  <c r="AE355" i="13"/>
  <c r="AE356" i="13"/>
  <c r="AE357" i="13"/>
  <c r="S357" i="13"/>
  <c r="W357" i="13"/>
  <c r="S332" i="13"/>
  <c r="W332" i="13"/>
  <c r="S333" i="13"/>
  <c r="W333" i="13"/>
  <c r="S334" i="13"/>
  <c r="W334" i="13"/>
  <c r="S335" i="13"/>
  <c r="W335" i="13"/>
  <c r="S336" i="13"/>
  <c r="W336" i="13"/>
  <c r="S337" i="13"/>
  <c r="W337" i="13"/>
  <c r="S338" i="13"/>
  <c r="W338" i="13"/>
  <c r="S339" i="13"/>
  <c r="W339" i="13"/>
  <c r="S340" i="13"/>
  <c r="W340" i="13"/>
  <c r="S341" i="13"/>
  <c r="W341" i="13"/>
  <c r="S342" i="13"/>
  <c r="W342" i="13"/>
  <c r="S343" i="13"/>
  <c r="W343" i="13"/>
  <c r="S344" i="13"/>
  <c r="W344" i="13"/>
  <c r="S345" i="13"/>
  <c r="W345" i="13"/>
  <c r="S346" i="13"/>
  <c r="W346" i="13"/>
  <c r="S347" i="13"/>
  <c r="W347" i="13"/>
  <c r="S348" i="13"/>
  <c r="W348" i="13"/>
  <c r="S349" i="13"/>
  <c r="W349" i="13"/>
  <c r="S350" i="13"/>
  <c r="W350" i="13"/>
  <c r="S351" i="13"/>
  <c r="W351" i="13"/>
  <c r="S352" i="13"/>
  <c r="W352" i="13"/>
  <c r="S353" i="13"/>
  <c r="W353" i="13"/>
  <c r="S354" i="13"/>
  <c r="W354" i="13"/>
  <c r="S355" i="13"/>
  <c r="W355" i="13"/>
  <c r="S356" i="13"/>
  <c r="W356" i="13"/>
  <c r="AA353" i="13"/>
  <c r="AA354" i="13"/>
  <c r="AA355" i="13"/>
  <c r="AA356" i="13"/>
  <c r="AA357" i="13"/>
  <c r="S297" i="13"/>
  <c r="W297" i="13"/>
  <c r="S298" i="13"/>
  <c r="W298" i="13"/>
  <c r="S299" i="13"/>
  <c r="W299" i="13"/>
  <c r="AF357" i="13" l="1"/>
  <c r="AG357" i="13" s="1"/>
  <c r="AF356" i="13"/>
  <c r="AG356" i="13" s="1"/>
  <c r="AF354" i="13"/>
  <c r="AG354" i="13" s="1"/>
  <c r="AF353" i="13"/>
  <c r="AG353" i="13" s="1"/>
  <c r="AF355" i="13"/>
  <c r="AG355" i="13" s="1"/>
  <c r="AE272" i="13"/>
  <c r="AE273" i="13"/>
  <c r="AE274" i="13"/>
  <c r="AA272" i="13"/>
  <c r="AA273" i="13"/>
  <c r="AA274" i="13"/>
  <c r="AE255" i="13"/>
  <c r="AE256" i="13"/>
  <c r="AE257" i="13"/>
  <c r="AE258" i="13"/>
  <c r="AE259" i="13"/>
  <c r="AE260" i="13"/>
  <c r="AE261" i="13"/>
  <c r="AE262" i="13"/>
  <c r="AA255" i="13"/>
  <c r="AA256" i="13"/>
  <c r="AA257" i="13"/>
  <c r="AA258" i="13"/>
  <c r="AA259" i="13"/>
  <c r="AA260" i="13"/>
  <c r="AA261" i="13"/>
  <c r="AA262" i="13"/>
  <c r="S247" i="13"/>
  <c r="W247" i="13"/>
  <c r="S248" i="13"/>
  <c r="W248" i="13"/>
  <c r="S249" i="13"/>
  <c r="W249" i="13"/>
  <c r="S250" i="13"/>
  <c r="W250" i="13"/>
  <c r="S251" i="13"/>
  <c r="W251" i="13"/>
  <c r="S252" i="13"/>
  <c r="W252" i="13"/>
  <c r="S253" i="13"/>
  <c r="W253" i="13"/>
  <c r="S254" i="13"/>
  <c r="W254" i="13"/>
  <c r="S255" i="13"/>
  <c r="W255" i="13"/>
  <c r="S256" i="13"/>
  <c r="W256" i="13"/>
  <c r="S257" i="13"/>
  <c r="W257" i="13"/>
  <c r="S258" i="13"/>
  <c r="W258" i="13"/>
  <c r="S259" i="13"/>
  <c r="W259" i="13"/>
  <c r="S260" i="13"/>
  <c r="W260" i="13"/>
  <c r="S261" i="13"/>
  <c r="W261" i="13"/>
  <c r="S262" i="13"/>
  <c r="W262" i="13"/>
  <c r="AA90" i="13"/>
  <c r="AA91" i="13"/>
  <c r="AA92" i="13"/>
  <c r="AA93" i="13"/>
  <c r="AA94" i="13"/>
  <c r="AE92" i="13"/>
  <c r="AE93" i="13"/>
  <c r="W93" i="13"/>
  <c r="S93" i="13"/>
  <c r="S36" i="13"/>
  <c r="W36" i="13"/>
  <c r="S37" i="13"/>
  <c r="W37" i="13"/>
  <c r="AF274" i="13" l="1"/>
  <c r="AF272" i="13"/>
  <c r="AF258" i="13"/>
  <c r="AF273" i="13"/>
  <c r="AF259" i="13"/>
  <c r="AF256" i="13"/>
  <c r="AF261" i="13"/>
  <c r="AF260" i="13"/>
  <c r="AF93" i="13"/>
  <c r="AF257" i="13"/>
  <c r="AF255" i="13"/>
  <c r="AF262" i="13"/>
  <c r="H306" i="13" l="1"/>
  <c r="H300" i="13" l="1"/>
  <c r="H286" i="13"/>
  <c r="H275" i="13"/>
  <c r="H263" i="13"/>
  <c r="H95" i="13"/>
  <c r="AG93" i="13" s="1"/>
  <c r="H55" i="13"/>
  <c r="H38" i="13"/>
  <c r="H27" i="13"/>
  <c r="H16" i="13"/>
  <c r="I55" i="11"/>
  <c r="AE67" i="9"/>
  <c r="AA67" i="9"/>
  <c r="AF67" i="9" s="1"/>
  <c r="A67" i="9"/>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G272" i="13" l="1"/>
  <c r="AG274" i="13"/>
  <c r="AG273" i="13"/>
  <c r="AG258" i="13"/>
  <c r="AG255" i="13"/>
  <c r="AG261" i="13"/>
  <c r="AG260" i="13"/>
  <c r="AG262" i="13"/>
  <c r="AG257" i="13"/>
  <c r="AG256" i="13"/>
  <c r="AG259" i="13"/>
  <c r="H287" i="9"/>
  <c r="I287" i="9"/>
  <c r="L287" i="9"/>
  <c r="M287" i="9"/>
  <c r="N287" i="9"/>
  <c r="O287" i="9"/>
  <c r="P287" i="9"/>
  <c r="Q287" i="9"/>
  <c r="R287" i="9"/>
  <c r="T287" i="9"/>
  <c r="U287" i="9"/>
  <c r="V287" i="9"/>
  <c r="X287" i="9"/>
  <c r="Y287" i="9"/>
  <c r="AB287" i="9"/>
  <c r="AC287" i="9"/>
  <c r="AD287" i="9"/>
  <c r="Z287" i="9"/>
  <c r="AE281" i="9"/>
  <c r="AA281" i="9"/>
  <c r="W281" i="9"/>
  <c r="S281" i="9"/>
  <c r="AE280" i="9"/>
  <c r="AA280" i="9"/>
  <c r="W280" i="9"/>
  <c r="S280" i="9"/>
  <c r="AB278" i="9"/>
  <c r="AB205" i="9"/>
  <c r="L205" i="9"/>
  <c r="M205" i="9"/>
  <c r="N205" i="9"/>
  <c r="O205" i="9"/>
  <c r="P205" i="9"/>
  <c r="Q205" i="9"/>
  <c r="R205" i="9"/>
  <c r="S205" i="9"/>
  <c r="T205" i="9"/>
  <c r="U205" i="9"/>
  <c r="V205" i="9"/>
  <c r="W205" i="9"/>
  <c r="X205" i="9"/>
  <c r="Y205" i="9"/>
  <c r="Z205" i="9"/>
  <c r="AC205" i="9"/>
  <c r="AD205" i="9"/>
  <c r="H205" i="9"/>
  <c r="I205" i="9"/>
  <c r="AA176" i="9"/>
  <c r="AF176" i="9" s="1"/>
  <c r="AG176" i="9" s="1"/>
  <c r="AA175" i="9"/>
  <c r="AF175" i="9" s="1"/>
  <c r="AA174" i="9"/>
  <c r="AF174" i="9" s="1"/>
  <c r="AA173" i="9"/>
  <c r="AF173" i="9" s="1"/>
  <c r="AA172" i="9"/>
  <c r="AF172" i="9" s="1"/>
  <c r="AG172" i="9" l="1"/>
  <c r="AG174" i="9"/>
  <c r="AG175" i="9"/>
  <c r="AF280" i="9"/>
  <c r="AF281" i="9"/>
  <c r="AG173" i="9"/>
  <c r="AE144" i="9" l="1"/>
  <c r="AA144" i="9"/>
  <c r="W144" i="9"/>
  <c r="S144" i="9"/>
  <c r="AE143" i="9"/>
  <c r="AA143" i="9"/>
  <c r="W143" i="9"/>
  <c r="S143" i="9"/>
  <c r="AE142" i="9"/>
  <c r="AA142" i="9"/>
  <c r="W142" i="9"/>
  <c r="S142" i="9"/>
  <c r="AE141" i="9"/>
  <c r="AA141" i="9"/>
  <c r="W141" i="9"/>
  <c r="S141" i="9"/>
  <c r="AE140" i="9"/>
  <c r="AA140" i="9"/>
  <c r="W140" i="9"/>
  <c r="S140" i="9"/>
  <c r="AE139" i="9"/>
  <c r="AA139" i="9"/>
  <c r="W139" i="9"/>
  <c r="S139" i="9"/>
  <c r="M39" i="9"/>
  <c r="N39" i="9"/>
  <c r="O39" i="9"/>
  <c r="P39" i="9"/>
  <c r="Q39" i="9"/>
  <c r="R39" i="9"/>
  <c r="T39" i="9"/>
  <c r="U39" i="9"/>
  <c r="V39" i="9"/>
  <c r="X39" i="9"/>
  <c r="Y39" i="9"/>
  <c r="Z39" i="9"/>
  <c r="AB39" i="9"/>
  <c r="AC39" i="9"/>
  <c r="AD39" i="9"/>
  <c r="H39" i="9"/>
  <c r="I39" i="9"/>
  <c r="AF141" i="9" l="1"/>
  <c r="AF142" i="9"/>
  <c r="AF144" i="9"/>
  <c r="AF140" i="9"/>
  <c r="AF143" i="9"/>
  <c r="AF139" i="9"/>
  <c r="N101" i="11"/>
  <c r="O101" i="11"/>
  <c r="H393" i="13"/>
  <c r="AE344" i="13" l="1"/>
  <c r="AE333" i="13"/>
  <c r="AE332" i="13"/>
  <c r="AC358" i="13"/>
  <c r="AB358" i="13"/>
  <c r="I27" i="13"/>
  <c r="K27" i="13"/>
  <c r="L27" i="13"/>
  <c r="M27" i="13"/>
  <c r="N27" i="13"/>
  <c r="O27" i="13"/>
  <c r="P27" i="13"/>
  <c r="Q27" i="13"/>
  <c r="R27" i="13"/>
  <c r="T27" i="13"/>
  <c r="U27" i="13"/>
  <c r="V27" i="13"/>
  <c r="X27" i="13"/>
  <c r="Y27" i="13"/>
  <c r="Z27" i="13"/>
  <c r="AB27" i="13"/>
  <c r="AC27" i="13"/>
  <c r="AD27" i="13"/>
  <c r="I95" i="13"/>
  <c r="K95" i="13"/>
  <c r="L95" i="13"/>
  <c r="M95" i="13"/>
  <c r="N95" i="13"/>
  <c r="O95" i="13"/>
  <c r="P95" i="13"/>
  <c r="Q95" i="13"/>
  <c r="R95" i="13"/>
  <c r="T95" i="13"/>
  <c r="U95" i="13"/>
  <c r="V95" i="13"/>
  <c r="X95" i="13"/>
  <c r="Y95" i="13"/>
  <c r="Z95" i="13"/>
  <c r="AB95" i="13"/>
  <c r="AC95" i="13"/>
  <c r="AD95" i="13"/>
  <c r="H130" i="13"/>
  <c r="H381" i="13"/>
  <c r="I381" i="13"/>
  <c r="K381" i="13"/>
  <c r="L381" i="13"/>
  <c r="M381" i="13"/>
  <c r="N381" i="13"/>
  <c r="O381" i="13"/>
  <c r="P381" i="13"/>
  <c r="Q381" i="13"/>
  <c r="R381" i="13"/>
  <c r="T381" i="13"/>
  <c r="U381" i="13"/>
  <c r="V381" i="13"/>
  <c r="X381" i="13"/>
  <c r="Y381" i="13"/>
  <c r="Z381" i="13"/>
  <c r="AB381" i="13"/>
  <c r="AC381" i="13"/>
  <c r="AD381" i="13"/>
  <c r="AE380" i="13"/>
  <c r="W380" i="13"/>
  <c r="S380" i="13"/>
  <c r="K358" i="13"/>
  <c r="L358" i="13"/>
  <c r="M358" i="13"/>
  <c r="N358" i="13"/>
  <c r="O358" i="13"/>
  <c r="P358" i="13"/>
  <c r="Q358" i="13"/>
  <c r="R358" i="13"/>
  <c r="T358" i="13"/>
  <c r="U358" i="13"/>
  <c r="V358" i="13"/>
  <c r="X358" i="13"/>
  <c r="Y358" i="13"/>
  <c r="Z358" i="13"/>
  <c r="AD358" i="13"/>
  <c r="I358" i="13"/>
  <c r="AE352" i="13"/>
  <c r="AA352" i="13"/>
  <c r="AE351" i="13"/>
  <c r="AA351" i="13"/>
  <c r="AE350" i="13"/>
  <c r="AA350" i="13"/>
  <c r="AE349" i="13"/>
  <c r="AA349" i="13"/>
  <c r="AE348" i="13"/>
  <c r="AA348" i="13"/>
  <c r="AE347" i="13"/>
  <c r="AA347" i="13"/>
  <c r="AE346" i="13"/>
  <c r="AA346" i="13"/>
  <c r="AE345" i="13"/>
  <c r="AA345" i="13"/>
  <c r="AA344" i="13"/>
  <c r="AE343" i="13"/>
  <c r="AA343" i="13"/>
  <c r="AE342" i="13"/>
  <c r="AA342" i="13"/>
  <c r="AE341" i="13"/>
  <c r="AA341" i="13"/>
  <c r="AE340" i="13"/>
  <c r="AA340" i="13"/>
  <c r="AE339" i="13"/>
  <c r="AA339" i="13"/>
  <c r="AE338" i="13"/>
  <c r="AA338" i="13"/>
  <c r="AE337" i="13"/>
  <c r="AA337" i="13"/>
  <c r="AE336" i="13"/>
  <c r="AA336" i="13"/>
  <c r="AE335" i="13"/>
  <c r="AA335" i="13"/>
  <c r="AE334" i="13"/>
  <c r="AA334" i="13"/>
  <c r="AA333" i="13"/>
  <c r="AA332" i="13"/>
  <c r="AE305" i="13"/>
  <c r="AA305" i="13"/>
  <c r="W305" i="13"/>
  <c r="S305" i="13"/>
  <c r="AE304" i="13"/>
  <c r="AA304" i="13"/>
  <c r="W304" i="13"/>
  <c r="S304" i="13"/>
  <c r="AE297" i="13"/>
  <c r="AA297" i="13"/>
  <c r="AE285" i="13"/>
  <c r="AA285" i="13"/>
  <c r="AE254" i="13"/>
  <c r="AA254" i="13"/>
  <c r="AE253" i="13"/>
  <c r="AA253" i="13"/>
  <c r="AE252" i="13"/>
  <c r="AA252" i="13"/>
  <c r="AE251" i="13"/>
  <c r="AA251" i="13"/>
  <c r="AE250" i="13"/>
  <c r="AA250" i="13"/>
  <c r="AE249" i="13"/>
  <c r="AA249" i="13"/>
  <c r="AE248" i="13"/>
  <c r="AA248" i="13"/>
  <c r="AE247" i="13"/>
  <c r="AA247" i="13"/>
  <c r="AE230" i="13"/>
  <c r="AA230" i="13"/>
  <c r="AE229" i="13"/>
  <c r="AA229" i="13"/>
  <c r="AE228" i="13"/>
  <c r="AA228" i="13"/>
  <c r="AE227" i="13"/>
  <c r="AA227" i="13"/>
  <c r="AE226" i="13"/>
  <c r="AA226" i="13"/>
  <c r="AE225" i="13"/>
  <c r="AA225" i="13"/>
  <c r="AE224" i="13"/>
  <c r="AA224" i="13"/>
  <c r="AE223" i="13"/>
  <c r="AA223" i="13"/>
  <c r="AE222" i="13"/>
  <c r="AA222" i="13"/>
  <c r="AE221" i="13"/>
  <c r="AA221" i="13"/>
  <c r="AE220" i="13"/>
  <c r="AA220" i="13"/>
  <c r="AE219" i="13"/>
  <c r="AA219" i="13"/>
  <c r="AE218" i="13"/>
  <c r="AA218" i="13"/>
  <c r="AE217" i="13"/>
  <c r="AA217" i="13"/>
  <c r="AE216" i="13"/>
  <c r="AA216" i="13"/>
  <c r="AE215" i="13"/>
  <c r="AA215" i="13"/>
  <c r="AE214" i="13"/>
  <c r="AA214" i="13"/>
  <c r="AE213" i="13"/>
  <c r="AA213" i="13"/>
  <c r="AE196" i="13"/>
  <c r="W196" i="13"/>
  <c r="S196" i="13"/>
  <c r="I130" i="13"/>
  <c r="AB130" i="13"/>
  <c r="AE129" i="13"/>
  <c r="AA129" i="13"/>
  <c r="AE128" i="13"/>
  <c r="AA128" i="13"/>
  <c r="W128" i="13"/>
  <c r="S128" i="13"/>
  <c r="AE127" i="13"/>
  <c r="AA127" i="13"/>
  <c r="W127" i="13"/>
  <c r="S127" i="13"/>
  <c r="AE94" i="13"/>
  <c r="W94" i="13"/>
  <c r="S94" i="13"/>
  <c r="W92" i="13"/>
  <c r="S92" i="13"/>
  <c r="AE91" i="13"/>
  <c r="W91" i="13"/>
  <c r="S91" i="13"/>
  <c r="AE90" i="13"/>
  <c r="W90" i="13"/>
  <c r="S90" i="13"/>
  <c r="AE35" i="13"/>
  <c r="AA35" i="13"/>
  <c r="W35" i="13"/>
  <c r="S35" i="13"/>
  <c r="AE26" i="13"/>
  <c r="AA26" i="13"/>
  <c r="W26" i="13"/>
  <c r="S26" i="13"/>
  <c r="AE25" i="13"/>
  <c r="AA25" i="13"/>
  <c r="W25" i="13"/>
  <c r="S25" i="13"/>
  <c r="AE24" i="13"/>
  <c r="AA24" i="13"/>
  <c r="W24" i="13"/>
  <c r="S24" i="13"/>
  <c r="AE23" i="13"/>
  <c r="AA23" i="13"/>
  <c r="W23" i="13"/>
  <c r="S23" i="13"/>
  <c r="AE22" i="13"/>
  <c r="AA22" i="13"/>
  <c r="W22" i="13"/>
  <c r="S22" i="13"/>
  <c r="AE21" i="13"/>
  <c r="AA21" i="13"/>
  <c r="W21" i="13"/>
  <c r="S21" i="13"/>
  <c r="AI87" i="11"/>
  <c r="AE87" i="11"/>
  <c r="W87" i="11"/>
  <c r="S87" i="11"/>
  <c r="AI85" i="11"/>
  <c r="AH85" i="11"/>
  <c r="AG85" i="11"/>
  <c r="AF85" i="11"/>
  <c r="AD85" i="11"/>
  <c r="AC85" i="11"/>
  <c r="AB85" i="11"/>
  <c r="W85" i="11"/>
  <c r="V85" i="11"/>
  <c r="U85" i="11"/>
  <c r="T85" i="11"/>
  <c r="S85" i="11"/>
  <c r="M85" i="11"/>
  <c r="L85" i="11"/>
  <c r="I85" i="11"/>
  <c r="H85" i="11"/>
  <c r="AE84" i="11"/>
  <c r="AI69" i="11"/>
  <c r="AE69" i="11"/>
  <c r="W69" i="11"/>
  <c r="S69" i="11"/>
  <c r="AI54" i="11"/>
  <c r="AE54" i="11"/>
  <c r="W54" i="11"/>
  <c r="S54" i="11"/>
  <c r="AI51" i="11"/>
  <c r="AE51" i="11"/>
  <c r="W51" i="11"/>
  <c r="S51" i="11"/>
  <c r="AI48" i="11"/>
  <c r="AE48" i="11"/>
  <c r="W48" i="11"/>
  <c r="S48" i="11"/>
  <c r="AI47" i="11"/>
  <c r="AE47" i="11"/>
  <c r="W47" i="11"/>
  <c r="S47" i="11"/>
  <c r="AI44" i="11"/>
  <c r="AE44" i="11"/>
  <c r="W44" i="11"/>
  <c r="S44" i="11"/>
  <c r="AI41" i="11"/>
  <c r="AE41" i="11"/>
  <c r="W41" i="11"/>
  <c r="S41" i="11"/>
  <c r="AI40" i="11"/>
  <c r="AE40" i="11"/>
  <c r="W40" i="11"/>
  <c r="S40" i="11"/>
  <c r="AI39" i="11"/>
  <c r="AE39" i="11"/>
  <c r="W39" i="11"/>
  <c r="S39" i="11"/>
  <c r="AI36" i="11"/>
  <c r="AE36" i="11"/>
  <c r="W36" i="11"/>
  <c r="S36" i="11"/>
  <c r="AI35" i="11"/>
  <c r="AE35" i="11"/>
  <c r="W35" i="11"/>
  <c r="S35" i="11"/>
  <c r="AI32" i="11"/>
  <c r="AE32" i="11"/>
  <c r="W32" i="11"/>
  <c r="S32" i="11"/>
  <c r="AI17" i="11"/>
  <c r="AE17" i="11"/>
  <c r="W17" i="11"/>
  <c r="S17" i="11"/>
  <c r="AI16" i="11"/>
  <c r="AE16" i="11"/>
  <c r="W16" i="11"/>
  <c r="S16" i="11"/>
  <c r="AI13" i="11"/>
  <c r="AE13" i="11"/>
  <c r="W13" i="11"/>
  <c r="S13" i="11"/>
  <c r="AI10" i="11"/>
  <c r="AE10" i="11"/>
  <c r="W10" i="11"/>
  <c r="S10" i="11"/>
  <c r="AI9" i="11"/>
  <c r="AE9" i="11"/>
  <c r="W9" i="11"/>
  <c r="S9" i="11"/>
  <c r="AF380" i="13" l="1"/>
  <c r="AG380" i="13" s="1"/>
  <c r="AF251" i="13"/>
  <c r="AF338" i="13"/>
  <c r="AG338" i="13" s="1"/>
  <c r="AF334" i="13"/>
  <c r="AG334" i="13" s="1"/>
  <c r="AF297" i="13"/>
  <c r="AF348" i="13"/>
  <c r="AG348" i="13" s="1"/>
  <c r="AF25" i="13"/>
  <c r="AF24" i="13"/>
  <c r="AF23" i="13"/>
  <c r="AG23" i="13" s="1"/>
  <c r="AF26" i="13"/>
  <c r="AF285" i="13"/>
  <c r="AF350" i="13"/>
  <c r="AG350" i="13" s="1"/>
  <c r="AF332" i="13"/>
  <c r="AG332" i="13" s="1"/>
  <c r="AF352" i="13"/>
  <c r="AG352" i="13" s="1"/>
  <c r="AJ87" i="11"/>
  <c r="AF344" i="13"/>
  <c r="AG344" i="13" s="1"/>
  <c r="AF333" i="13"/>
  <c r="AG333" i="13" s="1"/>
  <c r="AF339" i="13"/>
  <c r="AG339" i="13" s="1"/>
  <c r="AF345" i="13"/>
  <c r="AG345" i="13" s="1"/>
  <c r="AF94" i="13"/>
  <c r="AF340" i="13"/>
  <c r="AG340" i="13" s="1"/>
  <c r="AF346" i="13"/>
  <c r="AG346" i="13" s="1"/>
  <c r="AF305" i="13"/>
  <c r="AF336" i="13"/>
  <c r="AG336" i="13" s="1"/>
  <c r="AF342" i="13"/>
  <c r="AG342" i="13" s="1"/>
  <c r="AF250" i="13"/>
  <c r="AF349" i="13"/>
  <c r="AF343" i="13"/>
  <c r="AG343" i="13" s="1"/>
  <c r="AF337" i="13"/>
  <c r="AG337" i="13" s="1"/>
  <c r="AF351" i="13"/>
  <c r="AF335" i="13"/>
  <c r="AF341" i="13"/>
  <c r="AG341" i="13" s="1"/>
  <c r="AF347" i="13"/>
  <c r="AG347" i="13" s="1"/>
  <c r="AF248" i="13"/>
  <c r="AF254" i="13"/>
  <c r="AF304" i="13"/>
  <c r="AF127" i="13"/>
  <c r="AG127" i="13" s="1"/>
  <c r="AF196" i="13"/>
  <c r="AF249" i="13"/>
  <c r="AF221" i="13"/>
  <c r="AF222" i="13"/>
  <c r="AF91" i="13"/>
  <c r="AF227" i="13"/>
  <c r="AF228" i="13"/>
  <c r="AF247" i="13"/>
  <c r="AF252" i="13"/>
  <c r="AF215" i="13"/>
  <c r="AF216" i="13"/>
  <c r="AF253" i="13"/>
  <c r="AF229" i="13"/>
  <c r="AF218" i="13"/>
  <c r="AF224" i="13"/>
  <c r="AF230" i="13"/>
  <c r="AF213" i="13"/>
  <c r="AF219" i="13"/>
  <c r="AF225" i="13"/>
  <c r="AF223" i="13"/>
  <c r="AF214" i="13"/>
  <c r="AF220" i="13"/>
  <c r="AF226" i="13"/>
  <c r="AF217" i="13"/>
  <c r="AF128" i="13"/>
  <c r="AG128" i="13" s="1"/>
  <c r="AF129" i="13"/>
  <c r="AG129" i="13" s="1"/>
  <c r="AF90" i="13"/>
  <c r="AF92" i="13"/>
  <c r="AF35" i="13"/>
  <c r="AF21" i="13"/>
  <c r="AF22" i="13"/>
  <c r="AJ69" i="11"/>
  <c r="AE85" i="11"/>
  <c r="AJ84" i="11"/>
  <c r="AK84" i="11" s="1"/>
  <c r="AJ54" i="11"/>
  <c r="AJ48" i="11"/>
  <c r="AJ51" i="11"/>
  <c r="AJ44" i="11"/>
  <c r="AJ47" i="11"/>
  <c r="AJ39" i="11"/>
  <c r="AJ9" i="11"/>
  <c r="AJ16" i="11"/>
  <c r="AJ35" i="11"/>
  <c r="AJ36" i="11"/>
  <c r="AJ40" i="11"/>
  <c r="AJ41" i="11"/>
  <c r="AJ13" i="11"/>
  <c r="AL13" i="11" s="1"/>
  <c r="AJ32" i="11"/>
  <c r="AJ17" i="11"/>
  <c r="AJ10" i="11"/>
  <c r="AK48" i="11" l="1"/>
  <c r="AG335" i="13"/>
  <c r="AG349" i="13"/>
  <c r="AG351" i="13"/>
  <c r="AG21" i="13"/>
  <c r="AG22" i="13"/>
  <c r="AG24" i="13"/>
  <c r="AG26" i="13"/>
  <c r="AG25" i="13"/>
  <c r="AJ85" i="11"/>
  <c r="AK47" i="11"/>
  <c r="AL85" i="11" l="1"/>
  <c r="AK85" i="11"/>
  <c r="AE204" i="9" l="1"/>
  <c r="AA204" i="9"/>
  <c r="AF204" i="9" s="1"/>
  <c r="H402" i="9"/>
  <c r="AG204" i="9" l="1"/>
  <c r="AE397" i="9"/>
  <c r="AA397" i="9"/>
  <c r="AF397" i="9" s="1"/>
  <c r="AE330" i="9" l="1"/>
  <c r="AA330" i="9"/>
  <c r="AE372" i="9"/>
  <c r="AA372" i="9"/>
  <c r="AE371" i="9"/>
  <c r="AA371" i="9"/>
  <c r="AE351" i="9"/>
  <c r="AA351" i="9"/>
  <c r="AE350" i="9"/>
  <c r="AA350" i="9"/>
  <c r="AE349" i="9"/>
  <c r="AA349" i="9"/>
  <c r="AE348" i="9"/>
  <c r="AA348" i="9"/>
  <c r="AE347" i="9"/>
  <c r="AA347" i="9"/>
  <c r="AE346" i="9"/>
  <c r="AA346" i="9"/>
  <c r="AE345" i="9"/>
  <c r="AA345" i="9"/>
  <c r="AE344" i="9"/>
  <c r="AA344" i="9"/>
  <c r="AE343" i="9"/>
  <c r="AA343" i="9"/>
  <c r="AE342" i="9"/>
  <c r="AA342" i="9"/>
  <c r="AE341" i="9"/>
  <c r="AA341" i="9"/>
  <c r="AF341" i="9" s="1"/>
  <c r="AE340" i="9"/>
  <c r="AA340" i="9"/>
  <c r="AE339" i="9"/>
  <c r="AA339" i="9"/>
  <c r="AE338" i="9"/>
  <c r="AA338" i="9"/>
  <c r="AE337" i="9"/>
  <c r="AA337" i="9"/>
  <c r="AF337" i="9" s="1"/>
  <c r="AE336" i="9"/>
  <c r="AA336" i="9"/>
  <c r="AE335" i="9"/>
  <c r="AA335" i="9"/>
  <c r="AE334" i="9"/>
  <c r="AA334" i="9"/>
  <c r="AE333" i="9"/>
  <c r="AA333" i="9"/>
  <c r="AF333" i="9" s="1"/>
  <c r="AE332" i="9"/>
  <c r="AA332" i="9"/>
  <c r="AE331" i="9"/>
  <c r="AA331" i="9"/>
  <c r="AF331" i="9" s="1"/>
  <c r="AE359" i="9"/>
  <c r="AA359" i="9"/>
  <c r="AE358" i="9"/>
  <c r="AA358" i="9"/>
  <c r="AE357" i="9"/>
  <c r="AA357" i="9"/>
  <c r="AE356" i="9"/>
  <c r="AA356" i="9"/>
  <c r="AE355" i="9"/>
  <c r="AA355" i="9"/>
  <c r="AE354" i="9"/>
  <c r="AA354" i="9"/>
  <c r="AE366" i="9"/>
  <c r="AA366" i="9"/>
  <c r="AE365" i="9"/>
  <c r="AA365" i="9"/>
  <c r="AE364" i="9"/>
  <c r="AA364" i="9"/>
  <c r="AE363" i="9"/>
  <c r="AA363" i="9"/>
  <c r="AF363" i="9" s="1"/>
  <c r="AE362" i="9"/>
  <c r="AA362" i="9"/>
  <c r="AE361" i="9"/>
  <c r="AA361" i="9"/>
  <c r="AF361" i="9" s="1"/>
  <c r="S314" i="9"/>
  <c r="W314" i="9"/>
  <c r="W315" i="9"/>
  <c r="W316" i="9"/>
  <c r="W317" i="9"/>
  <c r="S315" i="9"/>
  <c r="S316" i="9"/>
  <c r="S317" i="9"/>
  <c r="AE305" i="9"/>
  <c r="AE306" i="9"/>
  <c r="AA305" i="9"/>
  <c r="AA306" i="9"/>
  <c r="W297" i="9"/>
  <c r="S297" i="9"/>
  <c r="AF349" i="9" l="1"/>
  <c r="AG280" i="9"/>
  <c r="AG281" i="9"/>
  <c r="AF342" i="9"/>
  <c r="AF330" i="9"/>
  <c r="AF345" i="9"/>
  <c r="AF332" i="9"/>
  <c r="AF344" i="9"/>
  <c r="AF346" i="9"/>
  <c r="AF371" i="9"/>
  <c r="AF355" i="9"/>
  <c r="AF362" i="9"/>
  <c r="AF339" i="9"/>
  <c r="AF364" i="9"/>
  <c r="AF357" i="9"/>
  <c r="AF334" i="9"/>
  <c r="AF340" i="9"/>
  <c r="AF351" i="9"/>
  <c r="AF354" i="9"/>
  <c r="AF365" i="9"/>
  <c r="AF358" i="9"/>
  <c r="AF335" i="9"/>
  <c r="AF366" i="9"/>
  <c r="AF359" i="9"/>
  <c r="AF336" i="9"/>
  <c r="AF347" i="9"/>
  <c r="AF372" i="9"/>
  <c r="AF338" i="9"/>
  <c r="AF350" i="9"/>
  <c r="AF343" i="9"/>
  <c r="AF348" i="9"/>
  <c r="AF356" i="9"/>
  <c r="AF306" i="9"/>
  <c r="AF305" i="9"/>
  <c r="AA270" i="9"/>
  <c r="AA271" i="9"/>
  <c r="AA272" i="9"/>
  <c r="AA273" i="9"/>
  <c r="AA274" i="9"/>
  <c r="AA275" i="9"/>
  <c r="AE270" i="9"/>
  <c r="AE271" i="9"/>
  <c r="AE272" i="9"/>
  <c r="AE273" i="9"/>
  <c r="AE274" i="9"/>
  <c r="AE275" i="9"/>
  <c r="AD278" i="9"/>
  <c r="AF275" i="9" l="1"/>
  <c r="AF272" i="9"/>
  <c r="AF273" i="9"/>
  <c r="AF271" i="9"/>
  <c r="AF274" i="9"/>
  <c r="AF270" i="9"/>
  <c r="I246" i="9"/>
  <c r="L246" i="9"/>
  <c r="M246" i="9"/>
  <c r="N246" i="9"/>
  <c r="N403" i="9" s="1"/>
  <c r="O246" i="9"/>
  <c r="O403" i="9" s="1"/>
  <c r="P246" i="9"/>
  <c r="Q246" i="9"/>
  <c r="R246" i="9"/>
  <c r="T246" i="9"/>
  <c r="U246" i="9"/>
  <c r="V246" i="9"/>
  <c r="X246" i="9"/>
  <c r="Y246" i="9"/>
  <c r="Z246" i="9"/>
  <c r="AB246" i="9"/>
  <c r="AC246" i="9"/>
  <c r="AD246" i="9"/>
  <c r="H246" i="9"/>
  <c r="AE241" i="9"/>
  <c r="AE242" i="9"/>
  <c r="AE243" i="9"/>
  <c r="AE244" i="9"/>
  <c r="AA241" i="9"/>
  <c r="AA242" i="9"/>
  <c r="AA243" i="9"/>
  <c r="AA244" i="9"/>
  <c r="W241" i="9"/>
  <c r="W242" i="9"/>
  <c r="W243" i="9"/>
  <c r="W244" i="9"/>
  <c r="W245" i="9"/>
  <c r="S241" i="9"/>
  <c r="S242" i="9"/>
  <c r="S243" i="9"/>
  <c r="S244" i="9"/>
  <c r="W209" i="9"/>
  <c r="W210" i="9"/>
  <c r="W211" i="9"/>
  <c r="W212" i="9"/>
  <c r="W213" i="9"/>
  <c r="W214" i="9"/>
  <c r="W215" i="9"/>
  <c r="W216" i="9"/>
  <c r="W217" i="9"/>
  <c r="W218" i="9"/>
  <c r="W219" i="9"/>
  <c r="W220" i="9"/>
  <c r="W221" i="9"/>
  <c r="W222" i="9"/>
  <c r="W223" i="9"/>
  <c r="W224" i="9"/>
  <c r="W225" i="9"/>
  <c r="W226" i="9"/>
  <c r="W227" i="9"/>
  <c r="W228" i="9"/>
  <c r="W229" i="9"/>
  <c r="W230" i="9"/>
  <c r="W231" i="9"/>
  <c r="W232" i="9"/>
  <c r="W233" i="9"/>
  <c r="W234" i="9"/>
  <c r="W235" i="9"/>
  <c r="W236" i="9"/>
  <c r="W237" i="9"/>
  <c r="W238" i="9"/>
  <c r="W239" i="9"/>
  <c r="W240" i="9"/>
  <c r="S209" i="9"/>
  <c r="S210" i="9"/>
  <c r="S211" i="9"/>
  <c r="S212" i="9"/>
  <c r="S213" i="9"/>
  <c r="S214" i="9"/>
  <c r="S215" i="9"/>
  <c r="S216" i="9"/>
  <c r="S217" i="9"/>
  <c r="S218" i="9"/>
  <c r="S219" i="9"/>
  <c r="S220" i="9"/>
  <c r="S221" i="9"/>
  <c r="S222" i="9"/>
  <c r="S223" i="9"/>
  <c r="S224" i="9"/>
  <c r="S225" i="9"/>
  <c r="S226" i="9"/>
  <c r="S227" i="9"/>
  <c r="S228" i="9"/>
  <c r="S229" i="9"/>
  <c r="S230" i="9"/>
  <c r="S231" i="9"/>
  <c r="S232" i="9"/>
  <c r="S233" i="9"/>
  <c r="S234" i="9"/>
  <c r="S235" i="9"/>
  <c r="S236" i="9"/>
  <c r="S237" i="9"/>
  <c r="S238" i="9"/>
  <c r="S239" i="9"/>
  <c r="S240" i="9"/>
  <c r="S245" i="9"/>
  <c r="AA229" i="9"/>
  <c r="AA230" i="9"/>
  <c r="AA231" i="9"/>
  <c r="AA232" i="9"/>
  <c r="AA233" i="9"/>
  <c r="AA234" i="9"/>
  <c r="AA235" i="9"/>
  <c r="AA236" i="9"/>
  <c r="AA237" i="9"/>
  <c r="AA238" i="9"/>
  <c r="AA239" i="9"/>
  <c r="AA240" i="9"/>
  <c r="AE229" i="9"/>
  <c r="AE230" i="9"/>
  <c r="AE231" i="9"/>
  <c r="AE232" i="9"/>
  <c r="AE233" i="9"/>
  <c r="AE234" i="9"/>
  <c r="AE235" i="9"/>
  <c r="AE236" i="9"/>
  <c r="AE237" i="9"/>
  <c r="AE238" i="9"/>
  <c r="AE239" i="9"/>
  <c r="AE240" i="9"/>
  <c r="AF244" i="9" l="1"/>
  <c r="AF241" i="9"/>
  <c r="AF233" i="9"/>
  <c r="AF243" i="9"/>
  <c r="AF242" i="9"/>
  <c r="AF230" i="9"/>
  <c r="AF229" i="9"/>
  <c r="AF238" i="9"/>
  <c r="AF234" i="9"/>
  <c r="AF231" i="9"/>
  <c r="AF240" i="9"/>
  <c r="AF239" i="9"/>
  <c r="AF235" i="9"/>
  <c r="AF236" i="9"/>
  <c r="AF237" i="9"/>
  <c r="AF232" i="9"/>
  <c r="AE160" i="9"/>
  <c r="AE161" i="9"/>
  <c r="AE162" i="9"/>
  <c r="AE163" i="9"/>
  <c r="AE164" i="9"/>
  <c r="AE165" i="9"/>
  <c r="AE166" i="9"/>
  <c r="AA136" i="9"/>
  <c r="AA160" i="9"/>
  <c r="AA161" i="9"/>
  <c r="AA162" i="9"/>
  <c r="AA163" i="9"/>
  <c r="AA164" i="9"/>
  <c r="AA165" i="9"/>
  <c r="AA166" i="9"/>
  <c r="AE156" i="9"/>
  <c r="AA156" i="9"/>
  <c r="AE154" i="9"/>
  <c r="AA154" i="9"/>
  <c r="AE153" i="9"/>
  <c r="AA153" i="9"/>
  <c r="AE152" i="9"/>
  <c r="AA152" i="9"/>
  <c r="AE136" i="9"/>
  <c r="AE276" i="9"/>
  <c r="AA149" i="9"/>
  <c r="AA150" i="9"/>
  <c r="AA151" i="9"/>
  <c r="AA155" i="9"/>
  <c r="AA157" i="9"/>
  <c r="AA158" i="9"/>
  <c r="AA159" i="9"/>
  <c r="AA167" i="9"/>
  <c r="AA168" i="9"/>
  <c r="AA169" i="9"/>
  <c r="AE149" i="9"/>
  <c r="AE150" i="9"/>
  <c r="AE151" i="9"/>
  <c r="AE155" i="9"/>
  <c r="AE157" i="9"/>
  <c r="AE158" i="9"/>
  <c r="AE159" i="9"/>
  <c r="AE167" i="9"/>
  <c r="AE168" i="9"/>
  <c r="AE169" i="9"/>
  <c r="H170" i="9"/>
  <c r="I170" i="9"/>
  <c r="L170" i="9"/>
  <c r="M170" i="9"/>
  <c r="P170" i="9"/>
  <c r="Q170" i="9"/>
  <c r="R170" i="9"/>
  <c r="X170" i="9"/>
  <c r="Y170" i="9"/>
  <c r="Z170" i="9"/>
  <c r="AB170" i="9"/>
  <c r="AC170" i="9"/>
  <c r="AD170" i="9"/>
  <c r="AA177" i="9"/>
  <c r="AE177" i="9"/>
  <c r="AA178" i="9"/>
  <c r="AE178" i="9"/>
  <c r="AA179" i="9"/>
  <c r="AE179" i="9"/>
  <c r="AA180" i="9"/>
  <c r="AE180" i="9"/>
  <c r="AA181" i="9"/>
  <c r="AE181" i="9"/>
  <c r="AA182" i="9"/>
  <c r="AE182" i="9"/>
  <c r="AA183" i="9"/>
  <c r="AE183" i="9"/>
  <c r="AA184" i="9"/>
  <c r="AE184" i="9"/>
  <c r="AA185" i="9"/>
  <c r="AE185" i="9"/>
  <c r="AA186" i="9"/>
  <c r="AE186" i="9"/>
  <c r="AA187" i="9"/>
  <c r="AE187" i="9"/>
  <c r="AA188" i="9"/>
  <c r="AE188" i="9"/>
  <c r="AA189" i="9"/>
  <c r="AE189" i="9"/>
  <c r="AA190" i="9"/>
  <c r="AE190" i="9"/>
  <c r="AA191" i="9"/>
  <c r="AE191" i="9"/>
  <c r="AA192" i="9"/>
  <c r="AE192" i="9"/>
  <c r="AA193" i="9"/>
  <c r="AE193" i="9"/>
  <c r="AA194" i="9"/>
  <c r="AE194" i="9"/>
  <c r="AA195" i="9"/>
  <c r="AE195" i="9"/>
  <c r="AA196" i="9"/>
  <c r="AE196" i="9"/>
  <c r="AA197" i="9"/>
  <c r="AE197" i="9"/>
  <c r="AA198" i="9"/>
  <c r="AE198" i="9"/>
  <c r="AA199" i="9"/>
  <c r="AE199" i="9"/>
  <c r="AA200" i="9"/>
  <c r="AE200" i="9"/>
  <c r="AA201" i="9"/>
  <c r="AE201" i="9"/>
  <c r="AA202" i="9"/>
  <c r="AE202" i="9"/>
  <c r="AA203" i="9"/>
  <c r="AE203" i="9"/>
  <c r="S207" i="9"/>
  <c r="W207" i="9"/>
  <c r="AA207" i="9"/>
  <c r="AE207" i="9"/>
  <c r="S208" i="9"/>
  <c r="W208" i="9"/>
  <c r="AA208" i="9"/>
  <c r="AE208" i="9"/>
  <c r="AA209" i="9"/>
  <c r="AE209" i="9"/>
  <c r="AA210" i="9"/>
  <c r="AE210" i="9"/>
  <c r="AA211" i="9"/>
  <c r="AE211" i="9"/>
  <c r="AA212" i="9"/>
  <c r="AE212" i="9"/>
  <c r="AA213" i="9"/>
  <c r="AE213" i="9"/>
  <c r="AA214" i="9"/>
  <c r="AE214" i="9"/>
  <c r="AA215" i="9"/>
  <c r="AE215" i="9"/>
  <c r="AA216" i="9"/>
  <c r="AE216" i="9"/>
  <c r="AA217" i="9"/>
  <c r="AE217" i="9"/>
  <c r="AA205" i="9" l="1"/>
  <c r="AE205" i="9"/>
  <c r="AG143" i="9"/>
  <c r="AG144" i="9"/>
  <c r="AG141" i="9"/>
  <c r="AG142" i="9"/>
  <c r="AG139" i="9"/>
  <c r="AG140" i="9"/>
  <c r="W246" i="9"/>
  <c r="S246" i="9"/>
  <c r="AF212" i="9"/>
  <c r="AF166" i="9"/>
  <c r="AG166" i="9" s="1"/>
  <c r="AF179" i="9"/>
  <c r="AG179" i="9" s="1"/>
  <c r="AF162" i="9"/>
  <c r="AG162" i="9" s="1"/>
  <c r="AF165" i="9"/>
  <c r="AG165" i="9" s="1"/>
  <c r="AF161" i="9"/>
  <c r="AG161" i="9" s="1"/>
  <c r="AF163" i="9"/>
  <c r="AG163" i="9" s="1"/>
  <c r="AF207" i="9"/>
  <c r="AF216" i="9"/>
  <c r="AF160" i="9"/>
  <c r="AG160" i="9" s="1"/>
  <c r="AF156" i="9"/>
  <c r="AG156" i="9" s="1"/>
  <c r="AF164" i="9"/>
  <c r="AG164" i="9" s="1"/>
  <c r="AF217" i="9"/>
  <c r="AF189" i="9"/>
  <c r="AG189" i="9" s="1"/>
  <c r="AF183" i="9"/>
  <c r="AG183" i="9" s="1"/>
  <c r="AF154" i="9"/>
  <c r="AG154" i="9" s="1"/>
  <c r="AF193" i="9"/>
  <c r="AG193" i="9" s="1"/>
  <c r="AF187" i="9"/>
  <c r="AG187" i="9" s="1"/>
  <c r="AF191" i="9"/>
  <c r="AG191" i="9" s="1"/>
  <c r="AF185" i="9"/>
  <c r="AG185" i="9" s="1"/>
  <c r="AF196" i="9"/>
  <c r="AG196" i="9" s="1"/>
  <c r="AF190" i="9"/>
  <c r="AG190" i="9" s="1"/>
  <c r="AF215" i="9"/>
  <c r="AF210" i="9"/>
  <c r="AF214" i="9"/>
  <c r="AF153" i="9"/>
  <c r="AG153" i="9" s="1"/>
  <c r="AF152" i="9"/>
  <c r="AG152" i="9" s="1"/>
  <c r="AF159" i="9"/>
  <c r="AG159" i="9" s="1"/>
  <c r="AF167" i="9"/>
  <c r="AG167" i="9" s="1"/>
  <c r="AF158" i="9"/>
  <c r="AG158" i="9" s="1"/>
  <c r="AF178" i="9"/>
  <c r="AG178" i="9" s="1"/>
  <c r="AF184" i="9"/>
  <c r="AG184" i="9" s="1"/>
  <c r="AF208" i="9"/>
  <c r="AF188" i="9"/>
  <c r="AG188" i="9" s="1"/>
  <c r="AF209" i="9"/>
  <c r="AF195" i="9"/>
  <c r="AG195" i="9" s="1"/>
  <c r="AF157" i="9"/>
  <c r="AG157" i="9" s="1"/>
  <c r="AF211" i="9"/>
  <c r="AF192" i="9"/>
  <c r="AG192" i="9" s="1"/>
  <c r="AF203" i="9"/>
  <c r="AG203" i="9" s="1"/>
  <c r="AF197" i="9"/>
  <c r="AG197" i="9" s="1"/>
  <c r="AF180" i="9"/>
  <c r="AG180" i="9" s="1"/>
  <c r="AF199" i="9"/>
  <c r="AG199" i="9" s="1"/>
  <c r="AF169" i="9"/>
  <c r="AG169" i="9" s="1"/>
  <c r="AF198" i="9"/>
  <c r="AG198" i="9" s="1"/>
  <c r="AF194" i="9"/>
  <c r="AG194" i="9" s="1"/>
  <c r="AF182" i="9"/>
  <c r="AG182" i="9" s="1"/>
  <c r="AF177" i="9"/>
  <c r="AF213" i="9"/>
  <c r="AF202" i="9"/>
  <c r="AG202" i="9" s="1"/>
  <c r="AF155" i="9"/>
  <c r="AG155" i="9" s="1"/>
  <c r="AF149" i="9"/>
  <c r="AG149" i="9" s="1"/>
  <c r="AF201" i="9"/>
  <c r="AG201" i="9" s="1"/>
  <c r="AF181" i="9"/>
  <c r="AG181" i="9" s="1"/>
  <c r="AF200" i="9"/>
  <c r="AG200" i="9" s="1"/>
  <c r="AF186" i="9"/>
  <c r="AG186" i="9" s="1"/>
  <c r="AF151" i="9"/>
  <c r="AF168" i="9"/>
  <c r="AG168" i="9" s="1"/>
  <c r="AF150" i="9"/>
  <c r="AG150" i="9" s="1"/>
  <c r="AE131" i="9"/>
  <c r="AA131" i="9"/>
  <c r="H99" i="9"/>
  <c r="AE96" i="9"/>
  <c r="AA96" i="9"/>
  <c r="AE95" i="9"/>
  <c r="AA95" i="9"/>
  <c r="AE94" i="9"/>
  <c r="AA94" i="9"/>
  <c r="I59" i="9"/>
  <c r="H59" i="9"/>
  <c r="Z59" i="9"/>
  <c r="Y59" i="9"/>
  <c r="AB59" i="9"/>
  <c r="AC59" i="9"/>
  <c r="AD59" i="9"/>
  <c r="W59" i="9"/>
  <c r="AA55" i="9"/>
  <c r="AA56" i="9"/>
  <c r="AE55" i="9"/>
  <c r="AE56" i="9"/>
  <c r="AE57" i="9"/>
  <c r="S34" i="9"/>
  <c r="W34" i="9"/>
  <c r="AA34" i="9"/>
  <c r="AE34" i="9"/>
  <c r="AG67" i="9" l="1"/>
  <c r="AF205" i="9"/>
  <c r="AG177" i="9"/>
  <c r="AF94" i="9"/>
  <c r="AG151" i="9"/>
  <c r="AF131" i="9"/>
  <c r="AF96" i="9"/>
  <c r="AF95" i="9"/>
  <c r="AF56" i="9"/>
  <c r="AG56" i="9" s="1"/>
  <c r="AF55" i="9"/>
  <c r="AG55" i="9" s="1"/>
  <c r="AF34" i="9"/>
  <c r="AA35" i="9"/>
  <c r="W35" i="9"/>
  <c r="S35" i="9"/>
  <c r="W32" i="9"/>
  <c r="W29" i="9"/>
  <c r="W30" i="9"/>
  <c r="W31" i="9"/>
  <c r="W33" i="9"/>
  <c r="W36" i="9"/>
  <c r="W37" i="9"/>
  <c r="W38" i="9"/>
  <c r="S29" i="9"/>
  <c r="S30" i="9"/>
  <c r="S31" i="9"/>
  <c r="S32" i="9"/>
  <c r="S33" i="9"/>
  <c r="S36" i="9"/>
  <c r="S37" i="9"/>
  <c r="S38" i="9"/>
  <c r="AE33" i="9"/>
  <c r="AA33" i="9"/>
  <c r="AE32" i="9"/>
  <c r="AA32" i="9"/>
  <c r="AE31" i="9"/>
  <c r="AA31" i="9"/>
  <c r="AE30" i="9"/>
  <c r="AA30" i="9"/>
  <c r="AE29" i="9"/>
  <c r="AA29" i="9"/>
  <c r="AE36" i="9"/>
  <c r="AA36" i="9"/>
  <c r="AE35" i="9"/>
  <c r="AE23" i="9"/>
  <c r="AA23" i="9"/>
  <c r="AA19" i="9"/>
  <c r="W25" i="9"/>
  <c r="S25" i="9"/>
  <c r="AE20" i="9"/>
  <c r="AA20" i="9"/>
  <c r="AE21" i="9"/>
  <c r="AA21" i="9"/>
  <c r="AE22" i="9"/>
  <c r="AA22" i="9"/>
  <c r="AG205" i="9" l="1"/>
  <c r="AF30" i="9"/>
  <c r="AF36" i="9"/>
  <c r="AF20" i="9"/>
  <c r="AF31" i="9"/>
  <c r="AF35" i="9"/>
  <c r="AF32" i="9"/>
  <c r="AF33" i="9"/>
  <c r="AF29" i="9"/>
  <c r="AF23" i="9"/>
  <c r="AF21" i="9"/>
  <c r="AF22" i="9"/>
  <c r="M16" i="13"/>
  <c r="AA365" i="13"/>
  <c r="AE365" i="13"/>
  <c r="AA366" i="13"/>
  <c r="AE366" i="13"/>
  <c r="AA367" i="13"/>
  <c r="AE367" i="13"/>
  <c r="AA368" i="13"/>
  <c r="AE368" i="13"/>
  <c r="AA369" i="13"/>
  <c r="AE369" i="13"/>
  <c r="AA370" i="13"/>
  <c r="AE370" i="13"/>
  <c r="AA371" i="13"/>
  <c r="AE371" i="13"/>
  <c r="AA372" i="13"/>
  <c r="AE372" i="13"/>
  <c r="AA373" i="13"/>
  <c r="AE373" i="13"/>
  <c r="AA374" i="13"/>
  <c r="AE374" i="13"/>
  <c r="AA375" i="13"/>
  <c r="AE375" i="13"/>
  <c r="AA376" i="13"/>
  <c r="AE376" i="13"/>
  <c r="AA377" i="13"/>
  <c r="AE377" i="13"/>
  <c r="AA378" i="13"/>
  <c r="AE378" i="13"/>
  <c r="AA379" i="13"/>
  <c r="AE379" i="13"/>
  <c r="W379" i="13"/>
  <c r="S379" i="13"/>
  <c r="W378" i="13"/>
  <c r="S378" i="13"/>
  <c r="W377" i="13"/>
  <c r="S377" i="13"/>
  <c r="W376" i="13"/>
  <c r="S376" i="13"/>
  <c r="W375" i="13"/>
  <c r="S375" i="13"/>
  <c r="W374" i="13"/>
  <c r="S374" i="13"/>
  <c r="W373" i="13"/>
  <c r="S373" i="13"/>
  <c r="W372" i="13"/>
  <c r="S372" i="13"/>
  <c r="W371" i="13"/>
  <c r="S371" i="13"/>
  <c r="S370" i="13"/>
  <c r="W370" i="13"/>
  <c r="W369" i="13"/>
  <c r="S369" i="13"/>
  <c r="W368" i="13"/>
  <c r="S368" i="13"/>
  <c r="W367" i="13"/>
  <c r="S367" i="13"/>
  <c r="W366" i="13"/>
  <c r="S366" i="13"/>
  <c r="W365" i="13"/>
  <c r="S365" i="13"/>
  <c r="W364" i="13"/>
  <c r="S364" i="13"/>
  <c r="W363" i="13"/>
  <c r="S363" i="13"/>
  <c r="W362" i="13"/>
  <c r="S362" i="13"/>
  <c r="W361" i="13"/>
  <c r="S361" i="13"/>
  <c r="W360" i="13"/>
  <c r="S360" i="13"/>
  <c r="W303" i="13"/>
  <c r="S303" i="13"/>
  <c r="W302" i="13"/>
  <c r="S302" i="13"/>
  <c r="W331" i="13"/>
  <c r="S331" i="13"/>
  <c r="W330" i="13"/>
  <c r="S330" i="13"/>
  <c r="W329" i="13"/>
  <c r="S329" i="13"/>
  <c r="W328" i="13"/>
  <c r="S328" i="13"/>
  <c r="W327" i="13"/>
  <c r="S327" i="13"/>
  <c r="W326" i="13"/>
  <c r="S326" i="13"/>
  <c r="W325" i="13"/>
  <c r="S325" i="13"/>
  <c r="W324" i="13"/>
  <c r="S324" i="13"/>
  <c r="W323" i="13"/>
  <c r="S323" i="13"/>
  <c r="W322" i="13"/>
  <c r="S322" i="13"/>
  <c r="W321" i="13"/>
  <c r="S321" i="13"/>
  <c r="W320" i="13"/>
  <c r="S320" i="13"/>
  <c r="W319" i="13"/>
  <c r="S319" i="13"/>
  <c r="W318" i="13"/>
  <c r="S318" i="13"/>
  <c r="W317" i="13"/>
  <c r="S317" i="13"/>
  <c r="W316" i="13"/>
  <c r="S316" i="13"/>
  <c r="W315" i="13"/>
  <c r="S315" i="13"/>
  <c r="W314" i="13"/>
  <c r="S314" i="13"/>
  <c r="W313" i="13"/>
  <c r="S313" i="13"/>
  <c r="W312" i="13"/>
  <c r="S312" i="13"/>
  <c r="W311" i="13"/>
  <c r="S311" i="13"/>
  <c r="W310" i="13"/>
  <c r="S310" i="13"/>
  <c r="W309" i="13"/>
  <c r="S309" i="13"/>
  <c r="W308" i="13"/>
  <c r="S308" i="13"/>
  <c r="S284" i="13"/>
  <c r="W284" i="13"/>
  <c r="S240" i="13"/>
  <c r="W240" i="13"/>
  <c r="S241" i="13"/>
  <c r="W241" i="13"/>
  <c r="S242" i="13"/>
  <c r="W242" i="13"/>
  <c r="S243" i="13"/>
  <c r="W243" i="13"/>
  <c r="S244" i="13"/>
  <c r="W244" i="13"/>
  <c r="S245" i="13"/>
  <c r="W245" i="13"/>
  <c r="S246" i="13"/>
  <c r="W246" i="13"/>
  <c r="S295" i="13"/>
  <c r="W295" i="13"/>
  <c r="S296" i="13"/>
  <c r="W296" i="13"/>
  <c r="S206" i="13"/>
  <c r="W206" i="13"/>
  <c r="S207" i="13"/>
  <c r="W207" i="13"/>
  <c r="S208" i="13"/>
  <c r="W208" i="13"/>
  <c r="S209" i="13"/>
  <c r="W209" i="13"/>
  <c r="S210" i="13"/>
  <c r="W210" i="13"/>
  <c r="S211" i="13"/>
  <c r="W211" i="13"/>
  <c r="S212" i="13"/>
  <c r="W212" i="13"/>
  <c r="I197" i="13"/>
  <c r="S170" i="13"/>
  <c r="W170" i="13"/>
  <c r="S171" i="13"/>
  <c r="W171" i="13"/>
  <c r="S172" i="13"/>
  <c r="W172" i="13"/>
  <c r="S173" i="13"/>
  <c r="W173" i="13"/>
  <c r="S174" i="13"/>
  <c r="W174" i="13"/>
  <c r="S175" i="13"/>
  <c r="W175" i="13"/>
  <c r="S176" i="13"/>
  <c r="W176" i="13"/>
  <c r="S177" i="13"/>
  <c r="W177" i="13"/>
  <c r="S178" i="13"/>
  <c r="W178" i="13"/>
  <c r="S179" i="13"/>
  <c r="W179" i="13"/>
  <c r="S180" i="13"/>
  <c r="W180" i="13"/>
  <c r="S181" i="13"/>
  <c r="W181" i="13"/>
  <c r="S182" i="13"/>
  <c r="W182" i="13"/>
  <c r="S183" i="13"/>
  <c r="W183" i="13"/>
  <c r="S184" i="13"/>
  <c r="W184" i="13"/>
  <c r="S185" i="13"/>
  <c r="W185" i="13"/>
  <c r="S186" i="13"/>
  <c r="W186" i="13"/>
  <c r="S187" i="13"/>
  <c r="W187" i="13"/>
  <c r="S188" i="13"/>
  <c r="W188" i="13"/>
  <c r="S189" i="13"/>
  <c r="W189" i="13"/>
  <c r="S190" i="13"/>
  <c r="W190" i="13"/>
  <c r="S191" i="13"/>
  <c r="W191" i="13"/>
  <c r="S192" i="13"/>
  <c r="W192" i="13"/>
  <c r="S193" i="13"/>
  <c r="W193" i="13"/>
  <c r="S194" i="13"/>
  <c r="W194" i="13"/>
  <c r="S195" i="13"/>
  <c r="W195" i="13"/>
  <c r="W154" i="13"/>
  <c r="I162" i="13"/>
  <c r="H162" i="13"/>
  <c r="S139" i="13"/>
  <c r="W139" i="13"/>
  <c r="S140" i="13"/>
  <c r="W140" i="13"/>
  <c r="S141" i="13"/>
  <c r="W141" i="13"/>
  <c r="S142" i="13"/>
  <c r="W142" i="13"/>
  <c r="S143" i="13"/>
  <c r="W143" i="13"/>
  <c r="S144" i="13"/>
  <c r="W144" i="13"/>
  <c r="S145" i="13"/>
  <c r="W145" i="13"/>
  <c r="S146" i="13"/>
  <c r="W146" i="13"/>
  <c r="S147" i="13"/>
  <c r="W147" i="13"/>
  <c r="S148" i="13"/>
  <c r="W148" i="13"/>
  <c r="S149" i="13"/>
  <c r="W149" i="13"/>
  <c r="S150" i="13"/>
  <c r="W150" i="13"/>
  <c r="S151" i="13"/>
  <c r="W151" i="13"/>
  <c r="S152" i="13"/>
  <c r="W152" i="13"/>
  <c r="S153" i="13"/>
  <c r="W153" i="13"/>
  <c r="S154" i="13"/>
  <c r="S155" i="13"/>
  <c r="W155" i="13"/>
  <c r="S156" i="13"/>
  <c r="W156" i="13"/>
  <c r="S157" i="13"/>
  <c r="W157" i="13"/>
  <c r="S158" i="13"/>
  <c r="W158" i="13"/>
  <c r="S159" i="13"/>
  <c r="W159" i="13"/>
  <c r="S160" i="13"/>
  <c r="W160" i="13"/>
  <c r="S161" i="13"/>
  <c r="W161" i="13"/>
  <c r="Y130" i="13"/>
  <c r="Z130" i="13"/>
  <c r="S104" i="13"/>
  <c r="W104" i="13"/>
  <c r="S105" i="13"/>
  <c r="W105" i="13"/>
  <c r="S106" i="13"/>
  <c r="W106" i="13"/>
  <c r="S107" i="13"/>
  <c r="W107" i="13"/>
  <c r="S108" i="13"/>
  <c r="W108" i="13"/>
  <c r="S109" i="13"/>
  <c r="W109" i="13"/>
  <c r="S110" i="13"/>
  <c r="W110" i="13"/>
  <c r="S111" i="13"/>
  <c r="W111" i="13"/>
  <c r="S112" i="13"/>
  <c r="W112" i="13"/>
  <c r="S113" i="13"/>
  <c r="W113" i="13"/>
  <c r="S114" i="13"/>
  <c r="W114" i="13"/>
  <c r="S115" i="13"/>
  <c r="W115" i="13"/>
  <c r="S116" i="13"/>
  <c r="W116" i="13"/>
  <c r="S117" i="13"/>
  <c r="W117" i="13"/>
  <c r="S118" i="13"/>
  <c r="W118" i="13"/>
  <c r="S119" i="13"/>
  <c r="W119" i="13"/>
  <c r="S120" i="13"/>
  <c r="W120" i="13"/>
  <c r="S121" i="13"/>
  <c r="W121" i="13"/>
  <c r="S122" i="13"/>
  <c r="W122" i="13"/>
  <c r="S123" i="13"/>
  <c r="W123" i="13"/>
  <c r="S124" i="13"/>
  <c r="W124" i="13"/>
  <c r="S125" i="13"/>
  <c r="W125" i="13"/>
  <c r="S126" i="13"/>
  <c r="W126" i="13"/>
  <c r="S77" i="13"/>
  <c r="W77" i="13"/>
  <c r="S78" i="13"/>
  <c r="W78" i="13"/>
  <c r="S79" i="13"/>
  <c r="W79" i="13"/>
  <c r="S80" i="13"/>
  <c r="W80" i="13"/>
  <c r="S81" i="13"/>
  <c r="W81" i="13"/>
  <c r="S82" i="13"/>
  <c r="W82" i="13"/>
  <c r="S83" i="13"/>
  <c r="W83" i="13"/>
  <c r="S84" i="13"/>
  <c r="W84" i="13"/>
  <c r="S85" i="13"/>
  <c r="W85" i="13"/>
  <c r="S86" i="13"/>
  <c r="W86" i="13"/>
  <c r="S87" i="13"/>
  <c r="W87" i="13"/>
  <c r="S88" i="13"/>
  <c r="W88" i="13"/>
  <c r="S89" i="13"/>
  <c r="W89" i="13"/>
  <c r="S64" i="13"/>
  <c r="W64" i="13"/>
  <c r="S65" i="13"/>
  <c r="W65" i="13"/>
  <c r="S66" i="13"/>
  <c r="W66" i="13"/>
  <c r="S67" i="13"/>
  <c r="W67" i="13"/>
  <c r="S68" i="13"/>
  <c r="W68" i="13"/>
  <c r="S69" i="13"/>
  <c r="W69" i="13"/>
  <c r="S70" i="13"/>
  <c r="W70" i="13"/>
  <c r="S71" i="13"/>
  <c r="W71" i="13"/>
  <c r="S72" i="13"/>
  <c r="W72" i="13"/>
  <c r="S73" i="13"/>
  <c r="W73" i="13"/>
  <c r="S74" i="13"/>
  <c r="W74" i="13"/>
  <c r="S75" i="13"/>
  <c r="W75" i="13"/>
  <c r="S76" i="13"/>
  <c r="W76" i="13"/>
  <c r="W15" i="13"/>
  <c r="S15" i="13"/>
  <c r="W14" i="13"/>
  <c r="S14" i="13"/>
  <c r="W13" i="13"/>
  <c r="S13" i="13"/>
  <c r="W12" i="13"/>
  <c r="S12" i="13"/>
  <c r="W11" i="13"/>
  <c r="S11" i="13"/>
  <c r="W10" i="13"/>
  <c r="S10" i="13"/>
  <c r="W9" i="13"/>
  <c r="S9" i="13"/>
  <c r="S47" i="13"/>
  <c r="W47" i="13"/>
  <c r="S48" i="13"/>
  <c r="W48" i="13"/>
  <c r="S49" i="13"/>
  <c r="W49" i="13"/>
  <c r="S50" i="13"/>
  <c r="W50" i="13"/>
  <c r="S51" i="13"/>
  <c r="W51" i="13"/>
  <c r="S52" i="13"/>
  <c r="W52" i="13"/>
  <c r="S53" i="13"/>
  <c r="W53" i="13"/>
  <c r="S54" i="13"/>
  <c r="W54" i="13"/>
  <c r="AA13" i="13"/>
  <c r="AE13" i="13"/>
  <c r="AA14" i="13"/>
  <c r="AE14" i="13"/>
  <c r="AA15" i="13"/>
  <c r="AE15" i="13"/>
  <c r="W294" i="13"/>
  <c r="S294" i="13"/>
  <c r="W293" i="13"/>
  <c r="S293" i="13"/>
  <c r="W292" i="13"/>
  <c r="S292" i="13"/>
  <c r="W291" i="13"/>
  <c r="S291" i="13"/>
  <c r="W290" i="13"/>
  <c r="S290" i="13"/>
  <c r="W289" i="13"/>
  <c r="S289" i="13"/>
  <c r="W288" i="13"/>
  <c r="S288" i="13"/>
  <c r="W283" i="13"/>
  <c r="S283" i="13"/>
  <c r="W282" i="13"/>
  <c r="S282" i="13"/>
  <c r="W281" i="13"/>
  <c r="S281" i="13"/>
  <c r="W280" i="13"/>
  <c r="S280" i="13"/>
  <c r="W279" i="13"/>
  <c r="S279" i="13"/>
  <c r="W278" i="13"/>
  <c r="S278" i="13"/>
  <c r="W277" i="13"/>
  <c r="S277" i="13"/>
  <c r="W271" i="13"/>
  <c r="S271" i="13"/>
  <c r="W270" i="13"/>
  <c r="S270" i="13"/>
  <c r="W269" i="13"/>
  <c r="S269" i="13"/>
  <c r="W268" i="13"/>
  <c r="S268" i="13"/>
  <c r="W267" i="13"/>
  <c r="S267" i="13"/>
  <c r="W266" i="13"/>
  <c r="S266" i="13"/>
  <c r="W265" i="13"/>
  <c r="S265" i="13"/>
  <c r="W239" i="13"/>
  <c r="S239" i="13"/>
  <c r="W238" i="13"/>
  <c r="S238" i="13"/>
  <c r="W237" i="13"/>
  <c r="S237" i="13"/>
  <c r="W236" i="13"/>
  <c r="S236" i="13"/>
  <c r="W235" i="13"/>
  <c r="S235" i="13"/>
  <c r="W234" i="13"/>
  <c r="S234" i="13"/>
  <c r="W233" i="13"/>
  <c r="S233" i="13"/>
  <c r="W205" i="13"/>
  <c r="S205" i="13"/>
  <c r="W204" i="13"/>
  <c r="S204" i="13"/>
  <c r="W203" i="13"/>
  <c r="S203" i="13"/>
  <c r="W202" i="13"/>
  <c r="S202" i="13"/>
  <c r="W201" i="13"/>
  <c r="S201" i="13"/>
  <c r="W200" i="13"/>
  <c r="S200" i="13"/>
  <c r="W199" i="13"/>
  <c r="S199" i="13"/>
  <c r="W169" i="13"/>
  <c r="S169" i="13"/>
  <c r="W168" i="13"/>
  <c r="S168" i="13"/>
  <c r="W167" i="13"/>
  <c r="S167" i="13"/>
  <c r="W166" i="13"/>
  <c r="S166" i="13"/>
  <c r="W165" i="13"/>
  <c r="S165" i="13"/>
  <c r="W164" i="13"/>
  <c r="S164" i="13"/>
  <c r="W138" i="13"/>
  <c r="S138" i="13"/>
  <c r="W137" i="13"/>
  <c r="S137" i="13"/>
  <c r="W136" i="13"/>
  <c r="S136" i="13"/>
  <c r="W135" i="13"/>
  <c r="S135" i="13"/>
  <c r="W134" i="13"/>
  <c r="S134" i="13"/>
  <c r="W133" i="13"/>
  <c r="S133" i="13"/>
  <c r="W132" i="13"/>
  <c r="S132" i="13"/>
  <c r="W103" i="13"/>
  <c r="S103" i="13"/>
  <c r="W102" i="13"/>
  <c r="S102" i="13"/>
  <c r="W101" i="13"/>
  <c r="S101" i="13"/>
  <c r="W100" i="13"/>
  <c r="S100" i="13"/>
  <c r="W99" i="13"/>
  <c r="S99" i="13"/>
  <c r="W98" i="13"/>
  <c r="S98" i="13"/>
  <c r="W97" i="13"/>
  <c r="S97" i="13"/>
  <c r="W63" i="13"/>
  <c r="S63" i="13"/>
  <c r="W62" i="13"/>
  <c r="S62" i="13"/>
  <c r="W61" i="13"/>
  <c r="S61" i="13"/>
  <c r="W60" i="13"/>
  <c r="S60" i="13"/>
  <c r="W59" i="13"/>
  <c r="S59" i="13"/>
  <c r="W58" i="13"/>
  <c r="S58" i="13"/>
  <c r="W57" i="13"/>
  <c r="S57" i="13"/>
  <c r="W46" i="13"/>
  <c r="S46" i="13"/>
  <c r="W45" i="13"/>
  <c r="S45" i="13"/>
  <c r="W44" i="13"/>
  <c r="S44" i="13"/>
  <c r="W43" i="13"/>
  <c r="S43" i="13"/>
  <c r="W42" i="13"/>
  <c r="S42" i="13"/>
  <c r="W41" i="13"/>
  <c r="S41" i="13"/>
  <c r="W40" i="13"/>
  <c r="S40" i="13"/>
  <c r="W34" i="13"/>
  <c r="S34" i="13"/>
  <c r="W33" i="13"/>
  <c r="S33" i="13"/>
  <c r="W32" i="13"/>
  <c r="S32" i="13"/>
  <c r="W31" i="13"/>
  <c r="S31" i="13"/>
  <c r="W30" i="13"/>
  <c r="S30" i="13"/>
  <c r="W29" i="13"/>
  <c r="S29" i="13"/>
  <c r="S381" i="13" l="1"/>
  <c r="W381" i="13"/>
  <c r="S95" i="13"/>
  <c r="W95" i="13"/>
  <c r="S358" i="13"/>
  <c r="W358" i="13"/>
  <c r="AF368" i="13"/>
  <c r="AF374" i="13"/>
  <c r="AF379" i="13"/>
  <c r="AF365" i="13"/>
  <c r="AF370" i="13"/>
  <c r="AF367" i="13"/>
  <c r="AF376" i="13"/>
  <c r="AF375" i="13"/>
  <c r="AF373" i="13"/>
  <c r="AF372" i="13"/>
  <c r="AF378" i="13"/>
  <c r="AF377" i="13"/>
  <c r="AF366" i="13"/>
  <c r="AF371" i="13"/>
  <c r="AF369" i="13"/>
  <c r="AF14" i="13"/>
  <c r="AF15" i="13"/>
  <c r="AF13" i="13"/>
  <c r="W12" i="9" l="1"/>
  <c r="S12" i="9"/>
  <c r="W11" i="9"/>
  <c r="S11" i="9"/>
  <c r="W10" i="9"/>
  <c r="S10" i="9"/>
  <c r="W9" i="9"/>
  <c r="S9" i="9"/>
  <c r="W387" i="9"/>
  <c r="S387" i="9"/>
  <c r="W386" i="9"/>
  <c r="S386" i="9"/>
  <c r="W385" i="9"/>
  <c r="S385" i="9"/>
  <c r="W384" i="9"/>
  <c r="S384" i="9"/>
  <c r="W383" i="9"/>
  <c r="S383" i="9"/>
  <c r="W382" i="9"/>
  <c r="S382" i="9"/>
  <c r="W381" i="9"/>
  <c r="S381" i="9"/>
  <c r="W380" i="9"/>
  <c r="S380" i="9"/>
  <c r="W379" i="9"/>
  <c r="S379" i="9"/>
  <c r="W378" i="9"/>
  <c r="S378" i="9"/>
  <c r="W148" i="9"/>
  <c r="S148" i="9"/>
  <c r="W147" i="9"/>
  <c r="S147" i="9"/>
  <c r="W146" i="9"/>
  <c r="S146" i="9"/>
  <c r="W145" i="9"/>
  <c r="S145" i="9"/>
  <c r="W296" i="9"/>
  <c r="S296" i="9"/>
  <c r="W295" i="9"/>
  <c r="S295" i="9"/>
  <c r="W294" i="9"/>
  <c r="S294" i="9"/>
  <c r="W293" i="9"/>
  <c r="S293" i="9"/>
  <c r="W292" i="9"/>
  <c r="S292" i="9"/>
  <c r="W291" i="9"/>
  <c r="S291" i="9"/>
  <c r="W290" i="9"/>
  <c r="S290" i="9"/>
  <c r="W289" i="9"/>
  <c r="S289" i="9"/>
  <c r="W283" i="9"/>
  <c r="S283" i="9"/>
  <c r="W282" i="9"/>
  <c r="W287" i="9" s="1"/>
  <c r="S282" i="9"/>
  <c r="S287" i="9" l="1"/>
  <c r="W28" i="9"/>
  <c r="S28" i="9"/>
  <c r="W27" i="9"/>
  <c r="W39" i="9" s="1"/>
  <c r="S27" i="9"/>
  <c r="S39" i="9" s="1"/>
  <c r="Z263" i="13" l="1"/>
  <c r="Z231" i="13"/>
  <c r="Z197" i="13"/>
  <c r="Z162" i="13"/>
  <c r="AA298" i="13"/>
  <c r="AE298" i="13"/>
  <c r="S16" i="13"/>
  <c r="AA296" i="13"/>
  <c r="AE296" i="13"/>
  <c r="AA37" i="9"/>
  <c r="AE37" i="9"/>
  <c r="AA38" i="9"/>
  <c r="AF38" i="9" s="1"/>
  <c r="AE38" i="9"/>
  <c r="AA92" i="9"/>
  <c r="AE92" i="9"/>
  <c r="AA93" i="9"/>
  <c r="AE93" i="9"/>
  <c r="AA97" i="9"/>
  <c r="AE97" i="9"/>
  <c r="Z312" i="9"/>
  <c r="AA304" i="9"/>
  <c r="AE304" i="9"/>
  <c r="AA307" i="9"/>
  <c r="AE307" i="9"/>
  <c r="AA308" i="9"/>
  <c r="AE308" i="9"/>
  <c r="AA309" i="9"/>
  <c r="AE309" i="9"/>
  <c r="AA310" i="9"/>
  <c r="AE310" i="9"/>
  <c r="AA268" i="9"/>
  <c r="AE268" i="9"/>
  <c r="AA269" i="9"/>
  <c r="AE269" i="9"/>
  <c r="AA276" i="9"/>
  <c r="AA328" i="9"/>
  <c r="AE328" i="9"/>
  <c r="AA329" i="9"/>
  <c r="AE329" i="9"/>
  <c r="AA352" i="9"/>
  <c r="AE352" i="9"/>
  <c r="AA353" i="9"/>
  <c r="AE353" i="9"/>
  <c r="AA360" i="9"/>
  <c r="AE360" i="9"/>
  <c r="AA367" i="9"/>
  <c r="AE367" i="9"/>
  <c r="AA368" i="9"/>
  <c r="AE368" i="9"/>
  <c r="AA369" i="9"/>
  <c r="AE369" i="9"/>
  <c r="AA370" i="9"/>
  <c r="AE370" i="9"/>
  <c r="AA373" i="9"/>
  <c r="AE373" i="9"/>
  <c r="AA380" i="9"/>
  <c r="AE380" i="9"/>
  <c r="AA381" i="9"/>
  <c r="AE381" i="9"/>
  <c r="AA382" i="9"/>
  <c r="AE382" i="9"/>
  <c r="AA383" i="9"/>
  <c r="AE383" i="9"/>
  <c r="AA384" i="9"/>
  <c r="AE384" i="9"/>
  <c r="AA385" i="9"/>
  <c r="AE385" i="9"/>
  <c r="AA386" i="9"/>
  <c r="AE386" i="9"/>
  <c r="AA387" i="9"/>
  <c r="AE387" i="9"/>
  <c r="AA388" i="9"/>
  <c r="AE388" i="9"/>
  <c r="AA389" i="9"/>
  <c r="AE389" i="9"/>
  <c r="AA390" i="9"/>
  <c r="AE390" i="9"/>
  <c r="AA391" i="9"/>
  <c r="AE391" i="9"/>
  <c r="AA392" i="9"/>
  <c r="AE392" i="9"/>
  <c r="AA393" i="9"/>
  <c r="AE393" i="9"/>
  <c r="AA394" i="9"/>
  <c r="AE394" i="9"/>
  <c r="AA395" i="9"/>
  <c r="AE395" i="9"/>
  <c r="AA396" i="9"/>
  <c r="AE396" i="9"/>
  <c r="AA398" i="9"/>
  <c r="AE398" i="9"/>
  <c r="AD399" i="9"/>
  <c r="AC399" i="9"/>
  <c r="AB399" i="9"/>
  <c r="Z399" i="9"/>
  <c r="Y399" i="9"/>
  <c r="X399" i="9"/>
  <c r="V399" i="9"/>
  <c r="U399" i="9"/>
  <c r="T399" i="9"/>
  <c r="R399" i="9"/>
  <c r="Q399" i="9"/>
  <c r="P399" i="9"/>
  <c r="M399" i="9"/>
  <c r="L399" i="9"/>
  <c r="I399" i="9"/>
  <c r="H399" i="9"/>
  <c r="AE379" i="9"/>
  <c r="AA379" i="9"/>
  <c r="AE378" i="9"/>
  <c r="AA378" i="9"/>
  <c r="H376" i="9"/>
  <c r="AG330" i="9" s="1"/>
  <c r="I376" i="9"/>
  <c r="L376" i="9"/>
  <c r="M376" i="9"/>
  <c r="P376" i="9"/>
  <c r="Q376" i="9"/>
  <c r="R376" i="9"/>
  <c r="T376" i="9"/>
  <c r="U376" i="9"/>
  <c r="V376" i="9"/>
  <c r="X376" i="9"/>
  <c r="Y376" i="9"/>
  <c r="Z376" i="9"/>
  <c r="AB376" i="9"/>
  <c r="AC376" i="9"/>
  <c r="AD376" i="9"/>
  <c r="S401" i="9"/>
  <c r="W401" i="9"/>
  <c r="AA401" i="9"/>
  <c r="AE401" i="9"/>
  <c r="AA13" i="9"/>
  <c r="AE13" i="9"/>
  <c r="AA14" i="9"/>
  <c r="AE14" i="9"/>
  <c r="W399" i="9"/>
  <c r="S399" i="9"/>
  <c r="AA195" i="13"/>
  <c r="AE195" i="13"/>
  <c r="W197" i="13"/>
  <c r="AA88" i="13"/>
  <c r="AE88" i="13"/>
  <c r="AA89" i="13"/>
  <c r="AE89" i="13"/>
  <c r="AA87" i="13"/>
  <c r="AE87" i="13"/>
  <c r="AE228" i="9"/>
  <c r="AE245" i="9"/>
  <c r="AA228" i="9"/>
  <c r="AA245" i="9"/>
  <c r="AA326" i="9"/>
  <c r="AA327" i="9"/>
  <c r="AA374" i="9"/>
  <c r="AA375" i="9"/>
  <c r="AE326" i="9"/>
  <c r="AE327" i="9"/>
  <c r="AE374" i="9"/>
  <c r="AE375" i="9"/>
  <c r="Y15" i="9"/>
  <c r="AE227" i="9"/>
  <c r="AA227" i="9"/>
  <c r="X59" i="9"/>
  <c r="AA54" i="9"/>
  <c r="AE54" i="9"/>
  <c r="AA57" i="9"/>
  <c r="AF57" i="9" s="1"/>
  <c r="AA58" i="9"/>
  <c r="AE58" i="9"/>
  <c r="X25" i="9"/>
  <c r="Z300" i="13"/>
  <c r="Z275" i="13"/>
  <c r="Y55" i="13"/>
  <c r="X16" i="13"/>
  <c r="X38" i="13"/>
  <c r="X162" i="13"/>
  <c r="X197" i="13"/>
  <c r="X231" i="13"/>
  <c r="X275" i="13"/>
  <c r="X300" i="13"/>
  <c r="Z278" i="9"/>
  <c r="AA318" i="13"/>
  <c r="AA164" i="13"/>
  <c r="AE145" i="9"/>
  <c r="AE146" i="9"/>
  <c r="AE147" i="9"/>
  <c r="AE148" i="9"/>
  <c r="AA362" i="13"/>
  <c r="AE362" i="13"/>
  <c r="AA363" i="13"/>
  <c r="AE363" i="13"/>
  <c r="AA364" i="13"/>
  <c r="AE364" i="13"/>
  <c r="AE361" i="13"/>
  <c r="AA361" i="13"/>
  <c r="AE360" i="13"/>
  <c r="AA360" i="13"/>
  <c r="S383" i="13"/>
  <c r="W383" i="13"/>
  <c r="AA383" i="13"/>
  <c r="AE383" i="13"/>
  <c r="AA314" i="13"/>
  <c r="AE314" i="13"/>
  <c r="AA315" i="13"/>
  <c r="AE315" i="13"/>
  <c r="AA316" i="13"/>
  <c r="AE316" i="13"/>
  <c r="AA317" i="13"/>
  <c r="AE317" i="13"/>
  <c r="AE318" i="13"/>
  <c r="AA319" i="13"/>
  <c r="AE319" i="13"/>
  <c r="AA320" i="13"/>
  <c r="AE320" i="13"/>
  <c r="AA321" i="13"/>
  <c r="AE321" i="13"/>
  <c r="AA322" i="13"/>
  <c r="AE322" i="13"/>
  <c r="AA323" i="13"/>
  <c r="AE323" i="13"/>
  <c r="AA324" i="13"/>
  <c r="AE324" i="13"/>
  <c r="AA325" i="13"/>
  <c r="AE325" i="13"/>
  <c r="AA326" i="13"/>
  <c r="AE326" i="13"/>
  <c r="AA327" i="13"/>
  <c r="AE327" i="13"/>
  <c r="AA328" i="13"/>
  <c r="AE328" i="13"/>
  <c r="AA329" i="13"/>
  <c r="AE329" i="13"/>
  <c r="AA330" i="13"/>
  <c r="AE330" i="13"/>
  <c r="AA331" i="13"/>
  <c r="AE331" i="13"/>
  <c r="AA313" i="13"/>
  <c r="AE313" i="13"/>
  <c r="A313" i="13"/>
  <c r="A314" i="13" s="1"/>
  <c r="A315" i="13" s="1"/>
  <c r="A316" i="13" s="1"/>
  <c r="A317" i="13" s="1"/>
  <c r="A318" i="13" s="1"/>
  <c r="A319" i="13" s="1"/>
  <c r="A320" i="13" s="1"/>
  <c r="A321" i="13" s="1"/>
  <c r="A322" i="13" s="1"/>
  <c r="A323" i="13" s="1"/>
  <c r="A324" i="13" s="1"/>
  <c r="A325" i="13" s="1"/>
  <c r="A326" i="13" s="1"/>
  <c r="A327" i="13" s="1"/>
  <c r="A328" i="13" s="1"/>
  <c r="A329" i="13" s="1"/>
  <c r="A330" i="13" s="1"/>
  <c r="A331" i="13" s="1"/>
  <c r="A332" i="13" s="1"/>
  <c r="A333" i="13" s="1"/>
  <c r="A334" i="13" s="1"/>
  <c r="A335" i="13" s="1"/>
  <c r="A336" i="13" s="1"/>
  <c r="A337" i="13" s="1"/>
  <c r="A338" i="13" s="1"/>
  <c r="A339" i="13" s="1"/>
  <c r="A340" i="13" s="1"/>
  <c r="A341" i="13" s="1"/>
  <c r="A342" i="13" s="1"/>
  <c r="A343" i="13" s="1"/>
  <c r="A344" i="13" s="1"/>
  <c r="A345" i="13" s="1"/>
  <c r="A346" i="13" s="1"/>
  <c r="A347" i="13" s="1"/>
  <c r="A348" i="13" s="1"/>
  <c r="A349" i="13" s="1"/>
  <c r="I263" i="13"/>
  <c r="A240" i="13"/>
  <c r="A241" i="13" s="1"/>
  <c r="A242" i="13" s="1"/>
  <c r="A243" i="13" s="1"/>
  <c r="A244" i="13" s="1"/>
  <c r="A245" i="13" s="1"/>
  <c r="A246" i="13" s="1"/>
  <c r="A247" i="13" s="1"/>
  <c r="A248" i="13" s="1"/>
  <c r="A249" i="13" s="1"/>
  <c r="A250" i="13" s="1"/>
  <c r="A251" i="13" s="1"/>
  <c r="A252" i="13" s="1"/>
  <c r="A253" i="13" s="1"/>
  <c r="A254" i="13" s="1"/>
  <c r="A255" i="13" s="1"/>
  <c r="A256" i="13" s="1"/>
  <c r="A257" i="13" s="1"/>
  <c r="A258" i="13" s="1"/>
  <c r="A259" i="13" s="1"/>
  <c r="A260" i="13" s="1"/>
  <c r="A261" i="13" s="1"/>
  <c r="A262" i="13" s="1"/>
  <c r="AA240" i="13"/>
  <c r="AE240" i="13"/>
  <c r="AA241" i="13"/>
  <c r="AE241" i="13"/>
  <c r="AA242" i="13"/>
  <c r="AE242" i="13"/>
  <c r="AA243" i="13"/>
  <c r="AE243" i="13"/>
  <c r="AA244" i="13"/>
  <c r="AE244" i="13"/>
  <c r="AA245" i="13"/>
  <c r="AE245" i="13"/>
  <c r="AA246" i="13"/>
  <c r="AE246" i="13"/>
  <c r="A205" i="13"/>
  <c r="A206" i="13" s="1"/>
  <c r="A207" i="13" s="1"/>
  <c r="A208" i="13" s="1"/>
  <c r="A209" i="13" s="1"/>
  <c r="A210" i="13" s="1"/>
  <c r="A211" i="13" s="1"/>
  <c r="A212" i="13" s="1"/>
  <c r="A213" i="13" s="1"/>
  <c r="A214" i="13" s="1"/>
  <c r="A215" i="13" s="1"/>
  <c r="A216" i="13" s="1"/>
  <c r="A217" i="13" s="1"/>
  <c r="A218" i="13" s="1"/>
  <c r="A219" i="13" s="1"/>
  <c r="A220" i="13" s="1"/>
  <c r="A221" i="13" s="1"/>
  <c r="A222" i="13" s="1"/>
  <c r="A223" i="13" s="1"/>
  <c r="A224" i="13" s="1"/>
  <c r="A225" i="13" s="1"/>
  <c r="A226" i="13" s="1"/>
  <c r="A227" i="13" s="1"/>
  <c r="A228" i="13" s="1"/>
  <c r="A229" i="13" s="1"/>
  <c r="A230" i="13" s="1"/>
  <c r="I231" i="13"/>
  <c r="V231" i="13"/>
  <c r="AA205" i="13"/>
  <c r="AE205" i="13"/>
  <c r="AA206" i="13"/>
  <c r="AE206" i="13"/>
  <c r="AA207" i="13"/>
  <c r="AE207" i="13"/>
  <c r="AA208" i="13"/>
  <c r="AE208" i="13"/>
  <c r="AA209" i="13"/>
  <c r="AE209" i="13"/>
  <c r="AA210" i="13"/>
  <c r="AE210" i="13"/>
  <c r="AA211" i="13"/>
  <c r="AE211" i="13"/>
  <c r="AA212" i="13"/>
  <c r="AE212" i="13"/>
  <c r="AA165" i="13"/>
  <c r="AE165" i="13"/>
  <c r="AA166" i="13"/>
  <c r="AE166" i="13"/>
  <c r="AA167" i="13"/>
  <c r="AE167" i="13"/>
  <c r="AA168" i="13"/>
  <c r="AE168" i="13"/>
  <c r="AA169" i="13"/>
  <c r="AE169" i="13"/>
  <c r="AA170" i="13"/>
  <c r="AE170" i="13"/>
  <c r="AA171" i="13"/>
  <c r="AE171" i="13"/>
  <c r="AA172" i="13"/>
  <c r="AE172" i="13"/>
  <c r="AA173" i="13"/>
  <c r="AE173" i="13"/>
  <c r="AA174" i="13"/>
  <c r="AE174" i="13"/>
  <c r="AA175" i="13"/>
  <c r="AE175" i="13"/>
  <c r="AA176" i="13"/>
  <c r="AE176" i="13"/>
  <c r="AA177" i="13"/>
  <c r="AE177" i="13"/>
  <c r="AA178" i="13"/>
  <c r="AE178" i="13"/>
  <c r="AA179" i="13"/>
  <c r="AE179" i="13"/>
  <c r="AA180" i="13"/>
  <c r="AE180" i="13"/>
  <c r="AA181" i="13"/>
  <c r="AE181" i="13"/>
  <c r="AA182" i="13"/>
  <c r="AE182" i="13"/>
  <c r="AA183" i="13"/>
  <c r="AE183" i="13"/>
  <c r="AA184" i="13"/>
  <c r="AE184" i="13"/>
  <c r="AA185" i="13"/>
  <c r="AE185" i="13"/>
  <c r="AA186" i="13"/>
  <c r="AE186" i="13"/>
  <c r="AA187" i="13"/>
  <c r="AE187" i="13"/>
  <c r="AA188" i="13"/>
  <c r="AE188" i="13"/>
  <c r="AA189" i="13"/>
  <c r="AE189" i="13"/>
  <c r="AA190" i="13"/>
  <c r="AE190" i="13"/>
  <c r="AA191" i="13"/>
  <c r="AE191" i="13"/>
  <c r="AA192" i="13"/>
  <c r="AE192" i="13"/>
  <c r="AA193" i="13"/>
  <c r="AE193" i="13"/>
  <c r="AA194" i="13"/>
  <c r="AE194" i="13"/>
  <c r="V162" i="13"/>
  <c r="T162" i="13"/>
  <c r="AA146" i="13"/>
  <c r="AE146" i="13"/>
  <c r="AA147" i="13"/>
  <c r="AE147" i="13"/>
  <c r="AA148" i="13"/>
  <c r="AE148" i="13"/>
  <c r="AA149" i="13"/>
  <c r="AE149" i="13"/>
  <c r="AA150" i="13"/>
  <c r="AE150" i="13"/>
  <c r="AA151" i="13"/>
  <c r="AE151" i="13"/>
  <c r="AA152" i="13"/>
  <c r="AE152" i="13"/>
  <c r="AA153" i="13"/>
  <c r="AE153" i="13"/>
  <c r="AA154" i="13"/>
  <c r="AE154" i="13"/>
  <c r="AA155" i="13"/>
  <c r="AE155" i="13"/>
  <c r="AA156" i="13"/>
  <c r="AE156" i="13"/>
  <c r="AA157" i="13"/>
  <c r="AE157" i="13"/>
  <c r="AA158" i="13"/>
  <c r="AE158" i="13"/>
  <c r="AA159" i="13"/>
  <c r="AE159" i="13"/>
  <c r="AA160" i="13"/>
  <c r="AE160" i="13"/>
  <c r="AA161" i="13"/>
  <c r="AE161" i="13"/>
  <c r="A133" i="13"/>
  <c r="A134" i="13" s="1"/>
  <c r="A135" i="13" s="1"/>
  <c r="A136" i="13" s="1"/>
  <c r="A137" i="13" s="1"/>
  <c r="A138" i="13" s="1"/>
  <c r="A139" i="13" s="1"/>
  <c r="A140" i="13" s="1"/>
  <c r="A141" i="13" s="1"/>
  <c r="A142" i="13" s="1"/>
  <c r="A143" i="13" s="1"/>
  <c r="A144" i="13" s="1"/>
  <c r="A145" i="13" s="1"/>
  <c r="A146" i="13" s="1"/>
  <c r="A147" i="13" s="1"/>
  <c r="A148" i="13" s="1"/>
  <c r="A149" i="13" s="1"/>
  <c r="A150" i="13" s="1"/>
  <c r="A151" i="13" s="1"/>
  <c r="A152" i="13" s="1"/>
  <c r="A153" i="13" s="1"/>
  <c r="A154" i="13" s="1"/>
  <c r="A155" i="13" s="1"/>
  <c r="A156" i="13" s="1"/>
  <c r="A157" i="13" s="1"/>
  <c r="A158" i="13" s="1"/>
  <c r="A159" i="13" s="1"/>
  <c r="A160" i="13" s="1"/>
  <c r="A161" i="13" s="1"/>
  <c r="AA138" i="13"/>
  <c r="AE138" i="13"/>
  <c r="AA139" i="13"/>
  <c r="AE139" i="13"/>
  <c r="AA140" i="13"/>
  <c r="AE140" i="13"/>
  <c r="AA141" i="13"/>
  <c r="AE141" i="13"/>
  <c r="AA142" i="13"/>
  <c r="AE142" i="13"/>
  <c r="AA143" i="13"/>
  <c r="AE143" i="13"/>
  <c r="AA144" i="13"/>
  <c r="AE144" i="13"/>
  <c r="AA145" i="13"/>
  <c r="AE145" i="13"/>
  <c r="X130" i="13"/>
  <c r="V130" i="13"/>
  <c r="AA119" i="13"/>
  <c r="AE119" i="13"/>
  <c r="AA120" i="13"/>
  <c r="AE120" i="13"/>
  <c r="AA121" i="13"/>
  <c r="AE121" i="13"/>
  <c r="AA122" i="13"/>
  <c r="AE122" i="13"/>
  <c r="AA123" i="13"/>
  <c r="AE123" i="13"/>
  <c r="AA124" i="13"/>
  <c r="AE124" i="13"/>
  <c r="AA125" i="13"/>
  <c r="AE125" i="13"/>
  <c r="AA126" i="13"/>
  <c r="AE126" i="13"/>
  <c r="AA80" i="13"/>
  <c r="AA81" i="13"/>
  <c r="AA82" i="13"/>
  <c r="AA83" i="13"/>
  <c r="AA84" i="13"/>
  <c r="AA85" i="13"/>
  <c r="AA86" i="13"/>
  <c r="AA73" i="13"/>
  <c r="AA74" i="13"/>
  <c r="AA75" i="13"/>
  <c r="AA76" i="13"/>
  <c r="AA77" i="13"/>
  <c r="AA78" i="13"/>
  <c r="AA79" i="13"/>
  <c r="AA58" i="13"/>
  <c r="AA59" i="13"/>
  <c r="AA60" i="13"/>
  <c r="AA61" i="13"/>
  <c r="AA62" i="13"/>
  <c r="AA63" i="13"/>
  <c r="AA64" i="13"/>
  <c r="AA65" i="13"/>
  <c r="AA66" i="13"/>
  <c r="AA67" i="13"/>
  <c r="AA68" i="13"/>
  <c r="AA69" i="13"/>
  <c r="AA70" i="13"/>
  <c r="AA71" i="13"/>
  <c r="AA72" i="13"/>
  <c r="AA57" i="13"/>
  <c r="AE58" i="13"/>
  <c r="AE59" i="13"/>
  <c r="AE60" i="13"/>
  <c r="AE61" i="13"/>
  <c r="AE62" i="13"/>
  <c r="AE63" i="13"/>
  <c r="AE64" i="13"/>
  <c r="AE65" i="13"/>
  <c r="AE66" i="13"/>
  <c r="AE67" i="13"/>
  <c r="AE68" i="13"/>
  <c r="AE69" i="13"/>
  <c r="AE70" i="13"/>
  <c r="AE71" i="13"/>
  <c r="AE72" i="13"/>
  <c r="AE73" i="13"/>
  <c r="AE74" i="13"/>
  <c r="AE75" i="13"/>
  <c r="AE76" i="13"/>
  <c r="AE77" i="13"/>
  <c r="AE78" i="13"/>
  <c r="AE79" i="13"/>
  <c r="AE80" i="13"/>
  <c r="AE81" i="13"/>
  <c r="AE82" i="13"/>
  <c r="AE83" i="13"/>
  <c r="AE84" i="13"/>
  <c r="AE85" i="13"/>
  <c r="AE86" i="13"/>
  <c r="A58" i="13"/>
  <c r="A59" i="13" s="1"/>
  <c r="A60" i="13" s="1"/>
  <c r="A61" i="13" s="1"/>
  <c r="A62" i="13" s="1"/>
  <c r="A63" i="13" s="1"/>
  <c r="A64" i="13" s="1"/>
  <c r="A65" i="13" s="1"/>
  <c r="A66" i="13" s="1"/>
  <c r="A67" i="13" s="1"/>
  <c r="A68" i="13" s="1"/>
  <c r="A69" i="13" s="1"/>
  <c r="A70" i="13" s="1"/>
  <c r="A71" i="13" s="1"/>
  <c r="A72" i="13" s="1"/>
  <c r="A73" i="13" s="1"/>
  <c r="A74" i="13" s="1"/>
  <c r="A75" i="13" s="1"/>
  <c r="A76" i="13" s="1"/>
  <c r="A77" i="13" s="1"/>
  <c r="A78" i="13" s="1"/>
  <c r="A79" i="13" s="1"/>
  <c r="A80" i="13" s="1"/>
  <c r="A81" i="13" s="1"/>
  <c r="A82" i="13" s="1"/>
  <c r="A83" i="13" s="1"/>
  <c r="A84" i="13" s="1"/>
  <c r="A85" i="13" s="1"/>
  <c r="A86" i="13" s="1"/>
  <c r="AA46" i="13"/>
  <c r="AE46" i="13"/>
  <c r="AA47" i="13"/>
  <c r="AE47" i="13"/>
  <c r="AA48" i="13"/>
  <c r="AE48" i="13"/>
  <c r="AA49" i="13"/>
  <c r="AE49" i="13"/>
  <c r="AA50" i="13"/>
  <c r="AE50" i="13"/>
  <c r="AA51" i="13"/>
  <c r="AE51" i="13"/>
  <c r="AA52" i="13"/>
  <c r="AE52" i="13"/>
  <c r="AA53" i="13"/>
  <c r="AE53" i="13"/>
  <c r="AA54" i="13"/>
  <c r="AE54" i="13"/>
  <c r="AA145" i="9"/>
  <c r="AA146" i="9"/>
  <c r="AA147" i="9"/>
  <c r="AA148" i="9"/>
  <c r="AA321" i="9"/>
  <c r="AE321" i="9"/>
  <c r="AA322" i="9"/>
  <c r="AE322" i="9"/>
  <c r="AA323" i="9"/>
  <c r="AE323" i="9"/>
  <c r="AA324" i="9"/>
  <c r="AE324" i="9"/>
  <c r="AA325" i="9"/>
  <c r="AE325" i="9"/>
  <c r="Y278" i="9"/>
  <c r="AA249" i="9"/>
  <c r="AE249" i="9"/>
  <c r="AA250" i="9"/>
  <c r="AE250" i="9"/>
  <c r="AA251" i="9"/>
  <c r="AE251" i="9"/>
  <c r="AA252" i="9"/>
  <c r="AE252" i="9"/>
  <c r="AA253" i="9"/>
  <c r="AE253" i="9"/>
  <c r="AA254" i="9"/>
  <c r="AE254" i="9"/>
  <c r="AA255" i="9"/>
  <c r="AE255" i="9"/>
  <c r="AA256" i="9"/>
  <c r="AE256" i="9"/>
  <c r="AA257" i="9"/>
  <c r="AE257" i="9"/>
  <c r="AA258" i="9"/>
  <c r="AE258" i="9"/>
  <c r="AA259" i="9"/>
  <c r="AE259" i="9"/>
  <c r="AA260" i="9"/>
  <c r="AE260" i="9"/>
  <c r="AA261" i="9"/>
  <c r="AE261" i="9"/>
  <c r="AA262" i="9"/>
  <c r="AE262" i="9"/>
  <c r="AA263" i="9"/>
  <c r="AE263" i="9"/>
  <c r="AA264" i="9"/>
  <c r="AE264" i="9"/>
  <c r="AA265" i="9"/>
  <c r="AE265" i="9"/>
  <c r="AA266" i="9"/>
  <c r="AE266" i="9"/>
  <c r="AA267" i="9"/>
  <c r="AE267" i="9"/>
  <c r="AA277" i="9"/>
  <c r="AE277" i="9"/>
  <c r="AA218" i="9"/>
  <c r="AE218" i="9"/>
  <c r="AA219" i="9"/>
  <c r="AE219" i="9"/>
  <c r="AA220" i="9"/>
  <c r="AE220" i="9"/>
  <c r="AA221" i="9"/>
  <c r="AE221" i="9"/>
  <c r="AA222" i="9"/>
  <c r="AE222" i="9"/>
  <c r="AA223" i="9"/>
  <c r="AE223" i="9"/>
  <c r="AA224" i="9"/>
  <c r="AE224" i="9"/>
  <c r="AA225" i="9"/>
  <c r="AE225" i="9"/>
  <c r="AA226" i="9"/>
  <c r="AE226" i="9"/>
  <c r="A185" i="9"/>
  <c r="A186" i="9" s="1"/>
  <c r="A187" i="9" s="1"/>
  <c r="A188" i="9" s="1"/>
  <c r="A189" i="9" s="1"/>
  <c r="A190" i="9" s="1"/>
  <c r="A191" i="9" s="1"/>
  <c r="A192" i="9" s="1"/>
  <c r="A193" i="9" s="1"/>
  <c r="A194" i="9" s="1"/>
  <c r="A195" i="9" s="1"/>
  <c r="A196" i="9" s="1"/>
  <c r="A197" i="9" s="1"/>
  <c r="A198" i="9" s="1"/>
  <c r="A199" i="9" s="1"/>
  <c r="A200" i="9" s="1"/>
  <c r="A201" i="9" s="1"/>
  <c r="A202" i="9" s="1"/>
  <c r="A203" i="9" s="1"/>
  <c r="Y134" i="9"/>
  <c r="Y99" i="9"/>
  <c r="AA102" i="9"/>
  <c r="AE102" i="9"/>
  <c r="AA103" i="9"/>
  <c r="AE103" i="9"/>
  <c r="AA104" i="9"/>
  <c r="AE104" i="9"/>
  <c r="AA105" i="9"/>
  <c r="AE105" i="9"/>
  <c r="AA106" i="9"/>
  <c r="AE106" i="9"/>
  <c r="AA107" i="9"/>
  <c r="AE107" i="9"/>
  <c r="AA108" i="9"/>
  <c r="AE108" i="9"/>
  <c r="AA109" i="9"/>
  <c r="AE109" i="9"/>
  <c r="AA110" i="9"/>
  <c r="AE110" i="9"/>
  <c r="AA111" i="9"/>
  <c r="AE111" i="9"/>
  <c r="AA112" i="9"/>
  <c r="AE112" i="9"/>
  <c r="AA113" i="9"/>
  <c r="AE113" i="9"/>
  <c r="AA114" i="9"/>
  <c r="AE114" i="9"/>
  <c r="AA115" i="9"/>
  <c r="AE115" i="9"/>
  <c r="AA116" i="9"/>
  <c r="AE116" i="9"/>
  <c r="AA117" i="9"/>
  <c r="AE117" i="9"/>
  <c r="AA118" i="9"/>
  <c r="AE118" i="9"/>
  <c r="AA119" i="9"/>
  <c r="AE119" i="9"/>
  <c r="AA120" i="9"/>
  <c r="AE120" i="9"/>
  <c r="AA121" i="9"/>
  <c r="AE121" i="9"/>
  <c r="AA122" i="9"/>
  <c r="AE122" i="9"/>
  <c r="AA123" i="9"/>
  <c r="AE123" i="9"/>
  <c r="AA124" i="9"/>
  <c r="AE124" i="9"/>
  <c r="AA125" i="9"/>
  <c r="AE125" i="9"/>
  <c r="AA126" i="9"/>
  <c r="AE126" i="9"/>
  <c r="AA127" i="9"/>
  <c r="AE127" i="9"/>
  <c r="AA128" i="9"/>
  <c r="AE128" i="9"/>
  <c r="AA129" i="9"/>
  <c r="AE129" i="9"/>
  <c r="AA130" i="9"/>
  <c r="AE130" i="9"/>
  <c r="AA132" i="9"/>
  <c r="AE132" i="9"/>
  <c r="AA133" i="9"/>
  <c r="AE133" i="9"/>
  <c r="AA62" i="9"/>
  <c r="AE62" i="9"/>
  <c r="AA63" i="9"/>
  <c r="AE63" i="9"/>
  <c r="AA64" i="9"/>
  <c r="AE64" i="9"/>
  <c r="AA65" i="9"/>
  <c r="AE65" i="9"/>
  <c r="AA66" i="9"/>
  <c r="AE66" i="9"/>
  <c r="AA68" i="9"/>
  <c r="AE68" i="9"/>
  <c r="AA69" i="9"/>
  <c r="AE69" i="9"/>
  <c r="AA70" i="9"/>
  <c r="AE70" i="9"/>
  <c r="AA71" i="9"/>
  <c r="AE71" i="9"/>
  <c r="AA72" i="9"/>
  <c r="AE72" i="9"/>
  <c r="AA73" i="9"/>
  <c r="AE73" i="9"/>
  <c r="AA74" i="9"/>
  <c r="AE74" i="9"/>
  <c r="AA75" i="9"/>
  <c r="AE75" i="9"/>
  <c r="AA76" i="9"/>
  <c r="AE76" i="9"/>
  <c r="AA77" i="9"/>
  <c r="AE77" i="9"/>
  <c r="AA78" i="9"/>
  <c r="AE78" i="9"/>
  <c r="AA79" i="9"/>
  <c r="AE79" i="9"/>
  <c r="AA80" i="9"/>
  <c r="AE80" i="9"/>
  <c r="AA81" i="9"/>
  <c r="AE81" i="9"/>
  <c r="AA82" i="9"/>
  <c r="AE82" i="9"/>
  <c r="AA83" i="9"/>
  <c r="AE83" i="9"/>
  <c r="AA84" i="9"/>
  <c r="AE84" i="9"/>
  <c r="AA85" i="9"/>
  <c r="AE85" i="9"/>
  <c r="AA86" i="9"/>
  <c r="AE86" i="9"/>
  <c r="AA87" i="9"/>
  <c r="AE87" i="9"/>
  <c r="AA88" i="9"/>
  <c r="AE88" i="9"/>
  <c r="AA89" i="9"/>
  <c r="AE89" i="9"/>
  <c r="AA90" i="9"/>
  <c r="AE90" i="9"/>
  <c r="AA91" i="9"/>
  <c r="AE91" i="9"/>
  <c r="AA98" i="9"/>
  <c r="AE98" i="9"/>
  <c r="AA43" i="9"/>
  <c r="AE43" i="9"/>
  <c r="AA44" i="9"/>
  <c r="AE44" i="9"/>
  <c r="AA45" i="9"/>
  <c r="AE45" i="9"/>
  <c r="AA46" i="9"/>
  <c r="AE46" i="9"/>
  <c r="AA47" i="9"/>
  <c r="AE47" i="9"/>
  <c r="AA48" i="9"/>
  <c r="AE48" i="9"/>
  <c r="AA49" i="9"/>
  <c r="AE49" i="9"/>
  <c r="AA50" i="9"/>
  <c r="AE50" i="9"/>
  <c r="AA51" i="9"/>
  <c r="AE51" i="9"/>
  <c r="AA52" i="9"/>
  <c r="AE52" i="9"/>
  <c r="AA53" i="9"/>
  <c r="AE53" i="9"/>
  <c r="AE202" i="13"/>
  <c r="AE203" i="13"/>
  <c r="AE204" i="13"/>
  <c r="AA202" i="13"/>
  <c r="AA203" i="13"/>
  <c r="AA204" i="13"/>
  <c r="W231" i="13"/>
  <c r="I275" i="13"/>
  <c r="AE135" i="13"/>
  <c r="AE136" i="13"/>
  <c r="AE137" i="13"/>
  <c r="AA135" i="13"/>
  <c r="AA136" i="13"/>
  <c r="AA137" i="13"/>
  <c r="AE116" i="13"/>
  <c r="AA116" i="13"/>
  <c r="AE100" i="13"/>
  <c r="AE101" i="13"/>
  <c r="AE102" i="13"/>
  <c r="AA100" i="13"/>
  <c r="AA101" i="13"/>
  <c r="AA102" i="13"/>
  <c r="AE98" i="13"/>
  <c r="AE99" i="13"/>
  <c r="AE103" i="13"/>
  <c r="AE104" i="13"/>
  <c r="AE105" i="13"/>
  <c r="AE106" i="13"/>
  <c r="AE107" i="13"/>
  <c r="AE108" i="13"/>
  <c r="AA98" i="13"/>
  <c r="AA99" i="13"/>
  <c r="AA103" i="13"/>
  <c r="AA104" i="13"/>
  <c r="AA105" i="13"/>
  <c r="AA106" i="13"/>
  <c r="AA107" i="13"/>
  <c r="AA108" i="13"/>
  <c r="A394" i="13"/>
  <c r="AD393" i="13"/>
  <c r="AC393" i="13"/>
  <c r="AB393" i="13"/>
  <c r="Z393" i="13"/>
  <c r="Y393" i="13"/>
  <c r="X393" i="13"/>
  <c r="V393" i="13"/>
  <c r="U393" i="13"/>
  <c r="T393" i="13"/>
  <c r="R393" i="13"/>
  <c r="Q393" i="13"/>
  <c r="P393" i="13"/>
  <c r="M393" i="13"/>
  <c r="L393" i="13"/>
  <c r="I393" i="13"/>
  <c r="AE392" i="13"/>
  <c r="AA392" i="13"/>
  <c r="W392" i="13"/>
  <c r="S392" i="13"/>
  <c r="AE391" i="13"/>
  <c r="AA391" i="13"/>
  <c r="W391" i="13"/>
  <c r="S391" i="13"/>
  <c r="AE390" i="13"/>
  <c r="AA390" i="13"/>
  <c r="W390" i="13"/>
  <c r="S390" i="13"/>
  <c r="AE389" i="13"/>
  <c r="AA389" i="13"/>
  <c r="W389" i="13"/>
  <c r="S389" i="13"/>
  <c r="AE388" i="13"/>
  <c r="AA388" i="13"/>
  <c r="W388" i="13"/>
  <c r="S388" i="13"/>
  <c r="AE387" i="13"/>
  <c r="AA387" i="13"/>
  <c r="W387" i="13"/>
  <c r="S387" i="13"/>
  <c r="AE386" i="13"/>
  <c r="AA386" i="13"/>
  <c r="W386" i="13"/>
  <c r="S386" i="13"/>
  <c r="AE385" i="13"/>
  <c r="AA385" i="13"/>
  <c r="W385" i="13"/>
  <c r="S385" i="13"/>
  <c r="AE384" i="13"/>
  <c r="AA384" i="13"/>
  <c r="W384" i="13"/>
  <c r="S384" i="13"/>
  <c r="AE312" i="13"/>
  <c r="AA312" i="13"/>
  <c r="AE311" i="13"/>
  <c r="AA311" i="13"/>
  <c r="AE310" i="13"/>
  <c r="AA310" i="13"/>
  <c r="AE309" i="13"/>
  <c r="AA309" i="13"/>
  <c r="AE308" i="13"/>
  <c r="AA308" i="13"/>
  <c r="AD306" i="13"/>
  <c r="AC306" i="13"/>
  <c r="AB306" i="13"/>
  <c r="Z306" i="13"/>
  <c r="Y306" i="13"/>
  <c r="X306" i="13"/>
  <c r="V306" i="13"/>
  <c r="U306" i="13"/>
  <c r="T306" i="13"/>
  <c r="R306" i="13"/>
  <c r="Q306" i="13"/>
  <c r="P306" i="13"/>
  <c r="M306" i="13"/>
  <c r="L306" i="13"/>
  <c r="I306" i="13"/>
  <c r="AE303" i="13"/>
  <c r="AA303" i="13"/>
  <c r="AE302" i="13"/>
  <c r="AA302" i="13"/>
  <c r="AD300" i="13"/>
  <c r="AC300" i="13"/>
  <c r="AB300" i="13"/>
  <c r="Y300" i="13"/>
  <c r="V300" i="13"/>
  <c r="U300" i="13"/>
  <c r="T300" i="13"/>
  <c r="R300" i="13"/>
  <c r="Q300" i="13"/>
  <c r="P300" i="13"/>
  <c r="M300" i="13"/>
  <c r="L300" i="13"/>
  <c r="I300" i="13"/>
  <c r="AG297" i="13"/>
  <c r="AE299" i="13"/>
  <c r="AA299" i="13"/>
  <c r="AE295" i="13"/>
  <c r="AA295" i="13"/>
  <c r="AE294" i="13"/>
  <c r="AA294" i="13"/>
  <c r="AE293" i="13"/>
  <c r="AA293" i="13"/>
  <c r="AE292" i="13"/>
  <c r="AA292" i="13"/>
  <c r="AE291" i="13"/>
  <c r="AA291" i="13"/>
  <c r="AE290" i="13"/>
  <c r="AA290" i="13"/>
  <c r="AE289" i="13"/>
  <c r="AA289" i="13"/>
  <c r="AE288" i="13"/>
  <c r="AA288" i="13"/>
  <c r="AD286" i="13"/>
  <c r="AC286" i="13"/>
  <c r="AB286" i="13"/>
  <c r="Z286" i="13"/>
  <c r="Y286" i="13"/>
  <c r="X286" i="13"/>
  <c r="V286" i="13"/>
  <c r="U286" i="13"/>
  <c r="T286" i="13"/>
  <c r="R286" i="13"/>
  <c r="Q286" i="13"/>
  <c r="P286" i="13"/>
  <c r="M286" i="13"/>
  <c r="L286" i="13"/>
  <c r="I286" i="13"/>
  <c r="AE284" i="13"/>
  <c r="AF284" i="13" s="1"/>
  <c r="AG284" i="13" s="1"/>
  <c r="AA284" i="13"/>
  <c r="AE283" i="13"/>
  <c r="AA283" i="13"/>
  <c r="AE282" i="13"/>
  <c r="AA282" i="13"/>
  <c r="AE281" i="13"/>
  <c r="AA281" i="13"/>
  <c r="AE280" i="13"/>
  <c r="AA280" i="13"/>
  <c r="AE279" i="13"/>
  <c r="AA279" i="13"/>
  <c r="AE278" i="13"/>
  <c r="AA278" i="13"/>
  <c r="AE277" i="13"/>
  <c r="AA277" i="13"/>
  <c r="AD275" i="13"/>
  <c r="AC275" i="13"/>
  <c r="AB275" i="13"/>
  <c r="Y275" i="13"/>
  <c r="V275" i="13"/>
  <c r="U275" i="13"/>
  <c r="T275" i="13"/>
  <c r="R275" i="13"/>
  <c r="Q275" i="13"/>
  <c r="P275" i="13"/>
  <c r="M275" i="13"/>
  <c r="L275" i="13"/>
  <c r="AE271" i="13"/>
  <c r="AA271" i="13"/>
  <c r="AE270" i="13"/>
  <c r="AA270" i="13"/>
  <c r="AE269" i="13"/>
  <c r="AA269" i="13"/>
  <c r="AE268" i="13"/>
  <c r="AA268" i="13"/>
  <c r="AE267" i="13"/>
  <c r="AA267" i="13"/>
  <c r="AE266" i="13"/>
  <c r="AA266" i="13"/>
  <c r="AE265" i="13"/>
  <c r="AA265" i="13"/>
  <c r="AD263" i="13"/>
  <c r="AC263" i="13"/>
  <c r="AB263" i="13"/>
  <c r="Y263" i="13"/>
  <c r="X263" i="13"/>
  <c r="V263" i="13"/>
  <c r="U263" i="13"/>
  <c r="T263" i="13"/>
  <c r="R263" i="13"/>
  <c r="Q263" i="13"/>
  <c r="P263" i="13"/>
  <c r="M263" i="13"/>
  <c r="L263" i="13"/>
  <c r="AE239" i="13"/>
  <c r="AA239" i="13"/>
  <c r="AE238" i="13"/>
  <c r="AA238" i="13"/>
  <c r="AE237" i="13"/>
  <c r="AA237" i="13"/>
  <c r="AE236" i="13"/>
  <c r="AA236" i="13"/>
  <c r="AE235" i="13"/>
  <c r="AA235" i="13"/>
  <c r="AE234" i="13"/>
  <c r="AA234" i="13"/>
  <c r="AE233" i="13"/>
  <c r="AA233" i="13"/>
  <c r="AD231" i="13"/>
  <c r="AC231" i="13"/>
  <c r="AB231" i="13"/>
  <c r="Y231" i="13"/>
  <c r="U231" i="13"/>
  <c r="T231" i="13"/>
  <c r="R231" i="13"/>
  <c r="Q231" i="13"/>
  <c r="P231" i="13"/>
  <c r="M231" i="13"/>
  <c r="L231" i="13"/>
  <c r="H231" i="13"/>
  <c r="AE201" i="13"/>
  <c r="AA201" i="13"/>
  <c r="AE200" i="13"/>
  <c r="AA200" i="13"/>
  <c r="AE199" i="13"/>
  <c r="AA199" i="13"/>
  <c r="AD197" i="13"/>
  <c r="AC197" i="13"/>
  <c r="AB197" i="13"/>
  <c r="Y197" i="13"/>
  <c r="V197" i="13"/>
  <c r="U197" i="13"/>
  <c r="T197" i="13"/>
  <c r="R197" i="13"/>
  <c r="Q197" i="13"/>
  <c r="P197" i="13"/>
  <c r="M197" i="13"/>
  <c r="L197" i="13"/>
  <c r="H197" i="13"/>
  <c r="AE164" i="13"/>
  <c r="AD162" i="13"/>
  <c r="AC162" i="13"/>
  <c r="AB162" i="13"/>
  <c r="Y162" i="13"/>
  <c r="U162" i="13"/>
  <c r="R162" i="13"/>
  <c r="Q162" i="13"/>
  <c r="P162" i="13"/>
  <c r="M162" i="13"/>
  <c r="L162" i="13"/>
  <c r="AE134" i="13"/>
  <c r="AA134" i="13"/>
  <c r="AE133" i="13"/>
  <c r="AA133" i="13"/>
  <c r="AE132" i="13"/>
  <c r="AA132" i="13"/>
  <c r="W162" i="13"/>
  <c r="S162" i="13"/>
  <c r="AD130" i="13"/>
  <c r="AC130" i="13"/>
  <c r="U130" i="13"/>
  <c r="T130" i="13"/>
  <c r="R130" i="13"/>
  <c r="Q130" i="13"/>
  <c r="P130" i="13"/>
  <c r="M130" i="13"/>
  <c r="AE118" i="13"/>
  <c r="AA118" i="13"/>
  <c r="AE117" i="13"/>
  <c r="AA117" i="13"/>
  <c r="AE115" i="13"/>
  <c r="AA115" i="13"/>
  <c r="AE114" i="13"/>
  <c r="AA114" i="13"/>
  <c r="AE113" i="13"/>
  <c r="AA113" i="13"/>
  <c r="AE112" i="13"/>
  <c r="AA112" i="13"/>
  <c r="AE111" i="13"/>
  <c r="AA111" i="13"/>
  <c r="AE110" i="13"/>
  <c r="AA110" i="13"/>
  <c r="AE109" i="13"/>
  <c r="AA109" i="13"/>
  <c r="AE97" i="13"/>
  <c r="AA97" i="13"/>
  <c r="AE57" i="13"/>
  <c r="AD55" i="13"/>
  <c r="AC55" i="13"/>
  <c r="AB55" i="13"/>
  <c r="Z55" i="13"/>
  <c r="X55" i="13"/>
  <c r="V55" i="13"/>
  <c r="U55" i="13"/>
  <c r="T55" i="13"/>
  <c r="R55" i="13"/>
  <c r="Q55" i="13"/>
  <c r="P55" i="13"/>
  <c r="M55" i="13"/>
  <c r="L55" i="13"/>
  <c r="I55" i="13"/>
  <c r="AE45" i="13"/>
  <c r="AA45" i="13"/>
  <c r="AF45" i="13" s="1"/>
  <c r="AE44" i="13"/>
  <c r="AA44" i="13"/>
  <c r="AE43" i="13"/>
  <c r="AA43" i="13"/>
  <c r="AE42" i="13"/>
  <c r="AA42" i="13"/>
  <c r="AE41" i="13"/>
  <c r="AA41" i="13"/>
  <c r="AE40" i="13"/>
  <c r="AF40" i="13" s="1"/>
  <c r="AG40" i="13" s="1"/>
  <c r="AA40" i="13"/>
  <c r="AD38" i="13"/>
  <c r="AC38" i="13"/>
  <c r="AB38" i="13"/>
  <c r="Z38" i="13"/>
  <c r="Y38" i="13"/>
  <c r="V38" i="13"/>
  <c r="U38" i="13"/>
  <c r="T38" i="13"/>
  <c r="R38" i="13"/>
  <c r="Q38" i="13"/>
  <c r="P38" i="13"/>
  <c r="M38" i="13"/>
  <c r="L38" i="13"/>
  <c r="I38" i="13"/>
  <c r="AE37" i="13"/>
  <c r="AA37" i="13"/>
  <c r="AE36" i="13"/>
  <c r="AA36" i="13"/>
  <c r="AE34" i="13"/>
  <c r="AA34" i="13"/>
  <c r="AE33" i="13"/>
  <c r="AA33" i="13"/>
  <c r="AE32" i="13"/>
  <c r="AA32" i="13"/>
  <c r="AE31" i="13"/>
  <c r="AA31" i="13"/>
  <c r="AE30" i="13"/>
  <c r="AA30" i="13"/>
  <c r="AE29" i="13"/>
  <c r="AA29" i="13"/>
  <c r="AE20" i="13"/>
  <c r="AA20" i="13"/>
  <c r="W20" i="13"/>
  <c r="S20" i="13"/>
  <c r="AE19" i="13"/>
  <c r="AA19" i="13"/>
  <c r="W19" i="13"/>
  <c r="S19" i="13"/>
  <c r="AE18" i="13"/>
  <c r="AA18" i="13"/>
  <c r="W18" i="13"/>
  <c r="S18" i="13"/>
  <c r="AD16" i="13"/>
  <c r="AC16" i="13"/>
  <c r="AB16" i="13"/>
  <c r="Z16" i="13"/>
  <c r="Y16" i="13"/>
  <c r="V16" i="13"/>
  <c r="U16" i="13"/>
  <c r="T16" i="13"/>
  <c r="R16" i="13"/>
  <c r="Q16" i="13"/>
  <c r="P16" i="13"/>
  <c r="L16" i="13"/>
  <c r="I16" i="13"/>
  <c r="H394" i="13"/>
  <c r="AE12" i="13"/>
  <c r="AA12" i="13"/>
  <c r="AE11" i="13"/>
  <c r="AA11" i="13"/>
  <c r="AE10" i="13"/>
  <c r="AA10" i="13"/>
  <c r="AE9" i="13"/>
  <c r="AA9" i="13"/>
  <c r="A101" i="11"/>
  <c r="AH100" i="11"/>
  <c r="AG100" i="11"/>
  <c r="AF100" i="11"/>
  <c r="AD100" i="11"/>
  <c r="AC100" i="11"/>
  <c r="AB100" i="11"/>
  <c r="V100" i="11"/>
  <c r="U100" i="11"/>
  <c r="T100" i="11"/>
  <c r="R100" i="11"/>
  <c r="Q100" i="11"/>
  <c r="P100" i="11"/>
  <c r="M100" i="11"/>
  <c r="L100" i="11"/>
  <c r="I100" i="11"/>
  <c r="H100" i="11"/>
  <c r="AI99" i="11"/>
  <c r="AE99" i="11"/>
  <c r="W99" i="11"/>
  <c r="S99" i="11"/>
  <c r="AI98" i="11"/>
  <c r="AE98" i="11"/>
  <c r="W98" i="11"/>
  <c r="S98" i="11"/>
  <c r="AI97" i="11"/>
  <c r="AE97" i="11"/>
  <c r="W97" i="11"/>
  <c r="S97" i="11"/>
  <c r="AJ97" i="11" s="1"/>
  <c r="AK97" i="11" s="1"/>
  <c r="AI96" i="11"/>
  <c r="AE96" i="11"/>
  <c r="W96" i="11"/>
  <c r="S96" i="11"/>
  <c r="AI95" i="11"/>
  <c r="AE95" i="11"/>
  <c r="W95" i="11"/>
  <c r="S95" i="11"/>
  <c r="AI94" i="11"/>
  <c r="AE94" i="11"/>
  <c r="W94" i="11"/>
  <c r="S94" i="11"/>
  <c r="AJ94" i="11" s="1"/>
  <c r="AK94" i="11" s="1"/>
  <c r="AI93" i="11"/>
  <c r="AE93" i="11"/>
  <c r="W93" i="11"/>
  <c r="S93" i="11"/>
  <c r="AI92" i="11"/>
  <c r="AE92" i="11"/>
  <c r="W92" i="11"/>
  <c r="S92" i="11"/>
  <c r="AI91" i="11"/>
  <c r="AE91" i="11"/>
  <c r="W91" i="11"/>
  <c r="S91" i="11"/>
  <c r="AJ91" i="11" s="1"/>
  <c r="AK91" i="11" s="1"/>
  <c r="AI90" i="11"/>
  <c r="AE90" i="11"/>
  <c r="W90" i="11"/>
  <c r="S90" i="11"/>
  <c r="AH88" i="11"/>
  <c r="AG88" i="11"/>
  <c r="AF88" i="11"/>
  <c r="AD88" i="11"/>
  <c r="AC88" i="11"/>
  <c r="AB88" i="11"/>
  <c r="V88" i="11"/>
  <c r="U88" i="11"/>
  <c r="T88" i="11"/>
  <c r="R88" i="11"/>
  <c r="Q88" i="11"/>
  <c r="P88" i="11"/>
  <c r="M88" i="11"/>
  <c r="L88" i="11"/>
  <c r="I88" i="11"/>
  <c r="H88" i="11"/>
  <c r="AH82" i="11"/>
  <c r="AG82" i="11"/>
  <c r="AF82" i="11"/>
  <c r="AD82" i="11"/>
  <c r="AC82" i="11"/>
  <c r="AB82" i="11"/>
  <c r="V82" i="11"/>
  <c r="U82" i="11"/>
  <c r="T82" i="11"/>
  <c r="R82" i="11"/>
  <c r="Q82" i="11"/>
  <c r="P82" i="11"/>
  <c r="M82" i="11"/>
  <c r="L82" i="11"/>
  <c r="I82" i="11"/>
  <c r="H82" i="11"/>
  <c r="AI81" i="11"/>
  <c r="AE81" i="11"/>
  <c r="W81" i="11"/>
  <c r="S81" i="11"/>
  <c r="AI80" i="11"/>
  <c r="AE80" i="11"/>
  <c r="W80" i="11"/>
  <c r="S80" i="11"/>
  <c r="AI79" i="11"/>
  <c r="AE79" i="11"/>
  <c r="W79" i="11"/>
  <c r="S79" i="11"/>
  <c r="AI78" i="11"/>
  <c r="AE78" i="11"/>
  <c r="W78" i="11"/>
  <c r="S78" i="11"/>
  <c r="AI77" i="11"/>
  <c r="AE77" i="11"/>
  <c r="W77" i="11"/>
  <c r="S77" i="11"/>
  <c r="AI76" i="11"/>
  <c r="AE76" i="11"/>
  <c r="W76" i="11"/>
  <c r="S76" i="11"/>
  <c r="AI75" i="11"/>
  <c r="AE75" i="11"/>
  <c r="W75" i="11"/>
  <c r="S75" i="11"/>
  <c r="AI74" i="11"/>
  <c r="AE74" i="11"/>
  <c r="W74" i="11"/>
  <c r="S74" i="11"/>
  <c r="AI73" i="11"/>
  <c r="AE73" i="11"/>
  <c r="W73" i="11"/>
  <c r="S73" i="11"/>
  <c r="AI72" i="11"/>
  <c r="AE72" i="11"/>
  <c r="W72" i="11"/>
  <c r="S72" i="11"/>
  <c r="AH70" i="11"/>
  <c r="AG70" i="11"/>
  <c r="AF70" i="11"/>
  <c r="AD70" i="11"/>
  <c r="AC70" i="11"/>
  <c r="AB70" i="11"/>
  <c r="V70" i="11"/>
  <c r="U70" i="11"/>
  <c r="T70" i="11"/>
  <c r="R70" i="11"/>
  <c r="Q70" i="11"/>
  <c r="P70" i="11"/>
  <c r="M70" i="11"/>
  <c r="L70" i="11"/>
  <c r="I70" i="11"/>
  <c r="H70" i="11"/>
  <c r="AH67" i="11"/>
  <c r="AG67" i="11"/>
  <c r="AF67" i="11"/>
  <c r="AD67" i="11"/>
  <c r="AC67" i="11"/>
  <c r="AB67" i="11"/>
  <c r="V67" i="11"/>
  <c r="U67" i="11"/>
  <c r="T67" i="11"/>
  <c r="R67" i="11"/>
  <c r="Q67" i="11"/>
  <c r="P67" i="11"/>
  <c r="M67" i="11"/>
  <c r="L67" i="11"/>
  <c r="I67" i="11"/>
  <c r="H67" i="11"/>
  <c r="AI66" i="11"/>
  <c r="AE66" i="11"/>
  <c r="W66" i="11"/>
  <c r="S66" i="11"/>
  <c r="AI65" i="11"/>
  <c r="AE65" i="11"/>
  <c r="W65" i="11"/>
  <c r="S65" i="11"/>
  <c r="AI64" i="11"/>
  <c r="AE64" i="11"/>
  <c r="W64" i="11"/>
  <c r="S64" i="11"/>
  <c r="AI63" i="11"/>
  <c r="AE63" i="11"/>
  <c r="W63" i="11"/>
  <c r="S63" i="11"/>
  <c r="AI62" i="11"/>
  <c r="AE62" i="11"/>
  <c r="W62" i="11"/>
  <c r="S62" i="11"/>
  <c r="AI61" i="11"/>
  <c r="AE61" i="11"/>
  <c r="W61" i="11"/>
  <c r="S61" i="11"/>
  <c r="AI60" i="11"/>
  <c r="AE60" i="11"/>
  <c r="W60" i="11"/>
  <c r="S60" i="11"/>
  <c r="AI59" i="11"/>
  <c r="AE59" i="11"/>
  <c r="W59" i="11"/>
  <c r="S59" i="11"/>
  <c r="AI58" i="11"/>
  <c r="AE58" i="11"/>
  <c r="W58" i="11"/>
  <c r="S58" i="11"/>
  <c r="AI57" i="11"/>
  <c r="AE57" i="11"/>
  <c r="W57" i="11"/>
  <c r="S57" i="11"/>
  <c r="AH55" i="11"/>
  <c r="AG55" i="11"/>
  <c r="AF55" i="11"/>
  <c r="AD55" i="11"/>
  <c r="AC55" i="11"/>
  <c r="AB55" i="11"/>
  <c r="V55" i="11"/>
  <c r="U55" i="11"/>
  <c r="T55" i="11"/>
  <c r="R55" i="11"/>
  <c r="Q55" i="11"/>
  <c r="P55" i="11"/>
  <c r="M55" i="11"/>
  <c r="L55" i="11"/>
  <c r="H55" i="11"/>
  <c r="AH52" i="11"/>
  <c r="AG52" i="11"/>
  <c r="AF52" i="11"/>
  <c r="AD52" i="11"/>
  <c r="AC52" i="11"/>
  <c r="AB52" i="11"/>
  <c r="V52" i="11"/>
  <c r="U52" i="11"/>
  <c r="T52" i="11"/>
  <c r="R52" i="11"/>
  <c r="Q52" i="11"/>
  <c r="P52" i="11"/>
  <c r="M52" i="11"/>
  <c r="L52" i="11"/>
  <c r="I52" i="11"/>
  <c r="H52" i="11"/>
  <c r="AK51" i="11" s="1"/>
  <c r="W52" i="11"/>
  <c r="AH49" i="11"/>
  <c r="AG49" i="11"/>
  <c r="AF49" i="11"/>
  <c r="AD49" i="11"/>
  <c r="AC49" i="11"/>
  <c r="AB49" i="11"/>
  <c r="V49" i="11"/>
  <c r="U49" i="11"/>
  <c r="T49" i="11"/>
  <c r="R49" i="11"/>
  <c r="Q49" i="11"/>
  <c r="P49" i="11"/>
  <c r="M49" i="11"/>
  <c r="L49" i="11"/>
  <c r="I49" i="11"/>
  <c r="H49" i="11"/>
  <c r="AH45" i="11"/>
  <c r="AG45" i="11"/>
  <c r="AF45" i="11"/>
  <c r="AD45" i="11"/>
  <c r="AC45" i="11"/>
  <c r="AB45" i="11"/>
  <c r="V45" i="11"/>
  <c r="U45" i="11"/>
  <c r="T45" i="11"/>
  <c r="R45" i="11"/>
  <c r="Q45" i="11"/>
  <c r="P45" i="11"/>
  <c r="M45" i="11"/>
  <c r="L45" i="11"/>
  <c r="I45" i="11"/>
  <c r="H45" i="11"/>
  <c r="AI45" i="11"/>
  <c r="AH42" i="11"/>
  <c r="AG42" i="11"/>
  <c r="AF42" i="11"/>
  <c r="AD42" i="11"/>
  <c r="AC42" i="11"/>
  <c r="AB42" i="11"/>
  <c r="V42" i="11"/>
  <c r="U42" i="11"/>
  <c r="T42" i="11"/>
  <c r="R42" i="11"/>
  <c r="Q42" i="11"/>
  <c r="P42" i="11"/>
  <c r="M42" i="11"/>
  <c r="L42" i="11"/>
  <c r="I42" i="11"/>
  <c r="H42" i="11"/>
  <c r="S42" i="11"/>
  <c r="AH37" i="11"/>
  <c r="AG37" i="11"/>
  <c r="AF37" i="11"/>
  <c r="AD37" i="11"/>
  <c r="AC37" i="11"/>
  <c r="AB37" i="11"/>
  <c r="V37" i="11"/>
  <c r="U37" i="11"/>
  <c r="T37" i="11"/>
  <c r="R37" i="11"/>
  <c r="Q37" i="11"/>
  <c r="P37" i="11"/>
  <c r="M37" i="11"/>
  <c r="L37" i="11"/>
  <c r="I37" i="11"/>
  <c r="H37" i="11"/>
  <c r="AH33" i="11"/>
  <c r="AG33" i="11"/>
  <c r="AF33" i="11"/>
  <c r="AD33" i="11"/>
  <c r="AC33" i="11"/>
  <c r="AB33" i="11"/>
  <c r="V33" i="11"/>
  <c r="U33" i="11"/>
  <c r="T33" i="11"/>
  <c r="R33" i="11"/>
  <c r="Q33" i="11"/>
  <c r="P33" i="11"/>
  <c r="M33" i="11"/>
  <c r="L33" i="11"/>
  <c r="I33" i="11"/>
  <c r="H33" i="11"/>
  <c r="AI33" i="11"/>
  <c r="AH30" i="11"/>
  <c r="AG30" i="11"/>
  <c r="AF30" i="11"/>
  <c r="AD30" i="11"/>
  <c r="AC30" i="11"/>
  <c r="AB30" i="11"/>
  <c r="V30" i="11"/>
  <c r="U30" i="11"/>
  <c r="T30" i="11"/>
  <c r="R30" i="11"/>
  <c r="Q30" i="11"/>
  <c r="P30" i="11"/>
  <c r="M30" i="11"/>
  <c r="L30" i="11"/>
  <c r="I30" i="11"/>
  <c r="H30" i="11"/>
  <c r="AI29" i="11"/>
  <c r="AE29" i="11"/>
  <c r="W29" i="11"/>
  <c r="S29" i="11"/>
  <c r="AI28" i="11"/>
  <c r="AE28" i="11"/>
  <c r="W28" i="11"/>
  <c r="S28" i="11"/>
  <c r="AI27" i="11"/>
  <c r="AE27" i="11"/>
  <c r="W27" i="11"/>
  <c r="S27" i="11"/>
  <c r="AI26" i="11"/>
  <c r="AE26" i="11"/>
  <c r="W26" i="11"/>
  <c r="S26" i="11"/>
  <c r="AI25" i="11"/>
  <c r="AE25" i="11"/>
  <c r="W25" i="11"/>
  <c r="S25" i="11"/>
  <c r="AI24" i="11"/>
  <c r="AE24" i="11"/>
  <c r="W24" i="11"/>
  <c r="S24" i="11"/>
  <c r="AI23" i="11"/>
  <c r="AE23" i="11"/>
  <c r="W23" i="11"/>
  <c r="S23" i="11"/>
  <c r="AI22" i="11"/>
  <c r="AE22" i="11"/>
  <c r="W22" i="11"/>
  <c r="S22" i="11"/>
  <c r="AI21" i="11"/>
  <c r="AE21" i="11"/>
  <c r="W21" i="11"/>
  <c r="S21" i="11"/>
  <c r="AI20" i="11"/>
  <c r="AE20" i="11"/>
  <c r="W20" i="11"/>
  <c r="S20" i="11"/>
  <c r="AH18" i="11"/>
  <c r="AG18" i="11"/>
  <c r="AF18" i="11"/>
  <c r="AD18" i="11"/>
  <c r="AC18" i="11"/>
  <c r="AB18" i="11"/>
  <c r="V18" i="11"/>
  <c r="U18" i="11"/>
  <c r="T18" i="11"/>
  <c r="R18" i="11"/>
  <c r="Q18" i="11"/>
  <c r="P18" i="11"/>
  <c r="M18" i="11"/>
  <c r="L18" i="11"/>
  <c r="I18" i="11"/>
  <c r="H18" i="11"/>
  <c r="AH14" i="11"/>
  <c r="AG14" i="11"/>
  <c r="AF14" i="11"/>
  <c r="AD14" i="11"/>
  <c r="AC14" i="11"/>
  <c r="AB14" i="11"/>
  <c r="V14" i="11"/>
  <c r="U14" i="11"/>
  <c r="T14" i="11"/>
  <c r="R14" i="11"/>
  <c r="Q14" i="11"/>
  <c r="P14" i="11"/>
  <c r="M14" i="11"/>
  <c r="L14" i="11"/>
  <c r="I14" i="11"/>
  <c r="H14" i="11"/>
  <c r="AH11" i="11"/>
  <c r="AG11" i="11"/>
  <c r="AF11" i="11"/>
  <c r="AD11" i="11"/>
  <c r="AC11" i="11"/>
  <c r="AB11" i="11"/>
  <c r="V11" i="11"/>
  <c r="U11" i="11"/>
  <c r="T11" i="11"/>
  <c r="R11" i="11"/>
  <c r="Q11" i="11"/>
  <c r="P11" i="11"/>
  <c r="M11" i="11"/>
  <c r="L11" i="11"/>
  <c r="I11" i="11"/>
  <c r="H11" i="11"/>
  <c r="A403" i="9"/>
  <c r="AD402" i="9"/>
  <c r="AC402" i="9"/>
  <c r="AB402" i="9"/>
  <c r="Z402" i="9"/>
  <c r="Y402" i="9"/>
  <c r="X402" i="9"/>
  <c r="V402" i="9"/>
  <c r="U402" i="9"/>
  <c r="T402" i="9"/>
  <c r="R402" i="9"/>
  <c r="Q402" i="9"/>
  <c r="P402" i="9"/>
  <c r="M402" i="9"/>
  <c r="L402" i="9"/>
  <c r="I402" i="9"/>
  <c r="AG397" i="9"/>
  <c r="AE320" i="9"/>
  <c r="AA320" i="9"/>
  <c r="W376" i="9"/>
  <c r="S376" i="9"/>
  <c r="AD318" i="9"/>
  <c r="AC318" i="9"/>
  <c r="AB318" i="9"/>
  <c r="Z318" i="9"/>
  <c r="Y318" i="9"/>
  <c r="X318" i="9"/>
  <c r="V318" i="9"/>
  <c r="U318" i="9"/>
  <c r="T318" i="9"/>
  <c r="R318" i="9"/>
  <c r="Q318" i="9"/>
  <c r="P318" i="9"/>
  <c r="M318" i="9"/>
  <c r="L318" i="9"/>
  <c r="I318" i="9"/>
  <c r="H318" i="9"/>
  <c r="AE317" i="9"/>
  <c r="AA317" i="9"/>
  <c r="AE316" i="9"/>
  <c r="AA316" i="9"/>
  <c r="AE315" i="9"/>
  <c r="AA315" i="9"/>
  <c r="AE314" i="9"/>
  <c r="AA314" i="9"/>
  <c r="AD312" i="9"/>
  <c r="AC312" i="9"/>
  <c r="AB312" i="9"/>
  <c r="Y312" i="9"/>
  <c r="X312" i="9"/>
  <c r="V312" i="9"/>
  <c r="U312" i="9"/>
  <c r="T312" i="9"/>
  <c r="R312" i="9"/>
  <c r="Q312" i="9"/>
  <c r="P312" i="9"/>
  <c r="M312" i="9"/>
  <c r="L312" i="9"/>
  <c r="I312" i="9"/>
  <c r="H312" i="9"/>
  <c r="AE311" i="9"/>
  <c r="AA311" i="9"/>
  <c r="AE303" i="9"/>
  <c r="AA303" i="9"/>
  <c r="AE302" i="9"/>
  <c r="AA302" i="9"/>
  <c r="AE301" i="9"/>
  <c r="AA301" i="9"/>
  <c r="AE300" i="9"/>
  <c r="AA300" i="9"/>
  <c r="AD298" i="9"/>
  <c r="AC298" i="9"/>
  <c r="AB298" i="9"/>
  <c r="Z298" i="9"/>
  <c r="Y298" i="9"/>
  <c r="X298" i="9"/>
  <c r="V298" i="9"/>
  <c r="U298" i="9"/>
  <c r="T298" i="9"/>
  <c r="R298" i="9"/>
  <c r="Q298" i="9"/>
  <c r="P298" i="9"/>
  <c r="M298" i="9"/>
  <c r="L298" i="9"/>
  <c r="I298" i="9"/>
  <c r="H298" i="9"/>
  <c r="AE297" i="9"/>
  <c r="AA297" i="9"/>
  <c r="AE296" i="9"/>
  <c r="AA296" i="9"/>
  <c r="AE295" i="9"/>
  <c r="AA295" i="9"/>
  <c r="AE294" i="9"/>
  <c r="AA294" i="9"/>
  <c r="AE293" i="9"/>
  <c r="AA293" i="9"/>
  <c r="AE292" i="9"/>
  <c r="AA292" i="9"/>
  <c r="AE291" i="9"/>
  <c r="AA291" i="9"/>
  <c r="AE290" i="9"/>
  <c r="AA290" i="9"/>
  <c r="AE289" i="9"/>
  <c r="AA289" i="9"/>
  <c r="AE286" i="9"/>
  <c r="AA286" i="9"/>
  <c r="AE285" i="9"/>
  <c r="AA285" i="9"/>
  <c r="AE284" i="9"/>
  <c r="AA284" i="9"/>
  <c r="AE283" i="9"/>
  <c r="AA283" i="9"/>
  <c r="AE282" i="9"/>
  <c r="AA282" i="9"/>
  <c r="AA287" i="9" s="1"/>
  <c r="AC278" i="9"/>
  <c r="X278" i="9"/>
  <c r="V278" i="9"/>
  <c r="U278" i="9"/>
  <c r="T278" i="9"/>
  <c r="R278" i="9"/>
  <c r="Q278" i="9"/>
  <c r="P278" i="9"/>
  <c r="M278" i="9"/>
  <c r="L278" i="9"/>
  <c r="I278" i="9"/>
  <c r="H278" i="9"/>
  <c r="AE248" i="9"/>
  <c r="AA248" i="9"/>
  <c r="AE138" i="9"/>
  <c r="AA138" i="9"/>
  <c r="W138" i="9"/>
  <c r="S138" i="9"/>
  <c r="AE137" i="9"/>
  <c r="AA137" i="9"/>
  <c r="W137" i="9"/>
  <c r="S137" i="9"/>
  <c r="W136" i="9"/>
  <c r="S136" i="9"/>
  <c r="S170" i="9" s="1"/>
  <c r="AD134" i="9"/>
  <c r="AC134" i="9"/>
  <c r="AB134" i="9"/>
  <c r="Z134" i="9"/>
  <c r="X134" i="9"/>
  <c r="V134" i="9"/>
  <c r="U134" i="9"/>
  <c r="T134" i="9"/>
  <c r="R134" i="9"/>
  <c r="Q134" i="9"/>
  <c r="P134" i="9"/>
  <c r="M134" i="9"/>
  <c r="L134" i="9"/>
  <c r="I134" i="9"/>
  <c r="H134" i="9"/>
  <c r="AE101" i="9"/>
  <c r="AA101" i="9"/>
  <c r="AD99" i="9"/>
  <c r="AC99" i="9"/>
  <c r="AB99" i="9"/>
  <c r="Z99" i="9"/>
  <c r="X99" i="9"/>
  <c r="V99" i="9"/>
  <c r="U99" i="9"/>
  <c r="T99" i="9"/>
  <c r="R99" i="9"/>
  <c r="Q99" i="9"/>
  <c r="P99" i="9"/>
  <c r="M99" i="9"/>
  <c r="L99" i="9"/>
  <c r="I99" i="9"/>
  <c r="AE61" i="9"/>
  <c r="AA61" i="9"/>
  <c r="V59" i="9"/>
  <c r="U59" i="9"/>
  <c r="T59" i="9"/>
  <c r="R59" i="9"/>
  <c r="Q59" i="9"/>
  <c r="P59" i="9"/>
  <c r="M59" i="9"/>
  <c r="L59" i="9"/>
  <c r="AE42" i="9"/>
  <c r="AA42" i="9"/>
  <c r="AE41" i="9"/>
  <c r="AA41" i="9"/>
  <c r="L39" i="9"/>
  <c r="AE28" i="9"/>
  <c r="AA28" i="9"/>
  <c r="AE27" i="9"/>
  <c r="AA27" i="9"/>
  <c r="AD25" i="9"/>
  <c r="AC25" i="9"/>
  <c r="AB25" i="9"/>
  <c r="Z25" i="9"/>
  <c r="Y25" i="9"/>
  <c r="V25" i="9"/>
  <c r="U25" i="9"/>
  <c r="T25" i="9"/>
  <c r="R25" i="9"/>
  <c r="Q25" i="9"/>
  <c r="P25" i="9"/>
  <c r="M25" i="9"/>
  <c r="L25" i="9"/>
  <c r="I25" i="9"/>
  <c r="H25" i="9"/>
  <c r="AG23" i="9" s="1"/>
  <c r="AE24" i="9"/>
  <c r="AA24" i="9"/>
  <c r="AE19" i="9"/>
  <c r="AF19" i="9" s="1"/>
  <c r="AE18" i="9"/>
  <c r="AA18" i="9"/>
  <c r="AE17" i="9"/>
  <c r="AA17" i="9"/>
  <c r="AD15" i="9"/>
  <c r="AC15" i="9"/>
  <c r="AB15" i="9"/>
  <c r="Z15" i="9"/>
  <c r="X15" i="9"/>
  <c r="V15" i="9"/>
  <c r="U15" i="9"/>
  <c r="T15" i="9"/>
  <c r="R15" i="9"/>
  <c r="Q15" i="9"/>
  <c r="P15" i="9"/>
  <c r="M15" i="9"/>
  <c r="L15" i="9"/>
  <c r="I15" i="9"/>
  <c r="H15" i="9"/>
  <c r="AE12" i="9"/>
  <c r="AA12" i="9"/>
  <c r="AE11" i="9"/>
  <c r="AA11" i="9"/>
  <c r="AE10" i="9"/>
  <c r="AA10" i="9"/>
  <c r="AE9" i="9"/>
  <c r="AA9" i="9"/>
  <c r="AF310" i="9"/>
  <c r="W130" i="13"/>
  <c r="W15" i="9"/>
  <c r="AI11" i="11"/>
  <c r="W18" i="11"/>
  <c r="AI42" i="11"/>
  <c r="AI55" i="11"/>
  <c r="W82" i="11"/>
  <c r="S82" i="11"/>
  <c r="W49" i="11"/>
  <c r="AI67" i="11"/>
  <c r="W70" i="11"/>
  <c r="AJ81" i="11"/>
  <c r="AK81" i="11" s="1"/>
  <c r="AI88" i="11"/>
  <c r="AE42" i="11"/>
  <c r="W263" i="13"/>
  <c r="W38" i="13"/>
  <c r="W55" i="13"/>
  <c r="S286" i="13"/>
  <c r="W286" i="13"/>
  <c r="W312" i="9"/>
  <c r="S99" i="9"/>
  <c r="S15" i="9"/>
  <c r="S312" i="9"/>
  <c r="W278" i="9"/>
  <c r="S59" i="9"/>
  <c r="W134" i="9"/>
  <c r="AE393" i="13"/>
  <c r="AE100" i="11"/>
  <c r="AI100" i="11"/>
  <c r="W300" i="13"/>
  <c r="S38" i="13"/>
  <c r="S130" i="13"/>
  <c r="S231" i="13"/>
  <c r="S306" i="13"/>
  <c r="S55" i="13"/>
  <c r="S263" i="13"/>
  <c r="S275" i="13"/>
  <c r="W275" i="13"/>
  <c r="W306" i="13"/>
  <c r="W37" i="11"/>
  <c r="S14" i="11"/>
  <c r="AE18" i="11"/>
  <c r="AE11" i="11"/>
  <c r="AE67" i="11"/>
  <c r="W99" i="9"/>
  <c r="S278" i="9"/>
  <c r="W298" i="9"/>
  <c r="S134" i="9"/>
  <c r="S298" i="9"/>
  <c r="AE27" i="13" l="1"/>
  <c r="AJ74" i="11"/>
  <c r="AK74" i="11" s="1"/>
  <c r="AJ77" i="11"/>
  <c r="AK77" i="11" s="1"/>
  <c r="AF302" i="9"/>
  <c r="W170" i="9"/>
  <c r="AJ80" i="11"/>
  <c r="AK80" i="11" s="1"/>
  <c r="W27" i="13"/>
  <c r="AA381" i="13"/>
  <c r="AE381" i="13"/>
  <c r="S393" i="13"/>
  <c r="AA27" i="13"/>
  <c r="AE95" i="13"/>
  <c r="S27" i="13"/>
  <c r="AA358" i="13"/>
  <c r="AH101" i="11"/>
  <c r="P101" i="11"/>
  <c r="Q101" i="11"/>
  <c r="R101" i="11"/>
  <c r="T101" i="11"/>
  <c r="U101" i="11"/>
  <c r="M101" i="11"/>
  <c r="V101" i="11"/>
  <c r="AB101" i="11"/>
  <c r="H101" i="11"/>
  <c r="AC101" i="11"/>
  <c r="I101" i="11"/>
  <c r="AD101" i="11"/>
  <c r="L101" i="11"/>
  <c r="AF101" i="11"/>
  <c r="AG101" i="11"/>
  <c r="AG131" i="9"/>
  <c r="H403" i="9"/>
  <c r="AF290" i="9"/>
  <c r="AF296" i="9"/>
  <c r="AE287" i="9"/>
  <c r="AA39" i="9"/>
  <c r="AE39" i="9"/>
  <c r="V403" i="9"/>
  <c r="X403" i="9"/>
  <c r="I403" i="9"/>
  <c r="Z403" i="9"/>
  <c r="L403" i="9"/>
  <c r="AB403" i="9"/>
  <c r="AC403" i="9"/>
  <c r="M403" i="9"/>
  <c r="AD403" i="9"/>
  <c r="P403" i="9"/>
  <c r="Y403" i="9"/>
  <c r="Q403" i="9"/>
  <c r="R403" i="9"/>
  <c r="T403" i="9"/>
  <c r="U403" i="9"/>
  <c r="AJ24" i="11"/>
  <c r="AK24" i="11" s="1"/>
  <c r="AJ27" i="11"/>
  <c r="AK27" i="11" s="1"/>
  <c r="I394" i="13"/>
  <c r="AB394" i="13"/>
  <c r="AC394" i="13"/>
  <c r="AD394" i="13"/>
  <c r="AF312" i="13"/>
  <c r="AE358" i="13"/>
  <c r="AA95" i="13"/>
  <c r="AF310" i="13"/>
  <c r="AF298" i="13"/>
  <c r="AG298" i="13" s="1"/>
  <c r="AG305" i="13"/>
  <c r="AG304" i="13"/>
  <c r="AG285" i="13"/>
  <c r="AF266" i="13"/>
  <c r="AG266" i="13" s="1"/>
  <c r="AE197" i="13"/>
  <c r="AG248" i="13"/>
  <c r="AG250" i="13"/>
  <c r="AG251" i="13"/>
  <c r="AG254" i="13"/>
  <c r="AG249" i="13"/>
  <c r="AG252" i="13"/>
  <c r="AG253" i="13"/>
  <c r="AG247" i="13"/>
  <c r="AF279" i="13"/>
  <c r="AG279" i="13" s="1"/>
  <c r="AF29" i="13"/>
  <c r="AG29" i="13" s="1"/>
  <c r="AF292" i="13"/>
  <c r="AG292" i="13" s="1"/>
  <c r="AF268" i="13"/>
  <c r="AG268" i="13" s="1"/>
  <c r="AF302" i="13"/>
  <c r="AG302" i="13" s="1"/>
  <c r="AG227" i="13"/>
  <c r="AG221" i="13"/>
  <c r="AG215" i="13"/>
  <c r="AG222" i="13"/>
  <c r="AG228" i="13"/>
  <c r="AG216" i="13"/>
  <c r="AG226" i="13"/>
  <c r="AG224" i="13"/>
  <c r="AG214" i="13"/>
  <c r="AG219" i="13"/>
  <c r="AG218" i="13"/>
  <c r="AG223" i="13"/>
  <c r="AG217" i="13"/>
  <c r="AG225" i="13"/>
  <c r="AG213" i="13"/>
  <c r="AG220" i="13"/>
  <c r="AG229" i="13"/>
  <c r="AG230" i="13"/>
  <c r="AG196" i="13"/>
  <c r="AF174" i="13"/>
  <c r="AG174" i="13" s="1"/>
  <c r="AF207" i="13"/>
  <c r="AG207" i="13" s="1"/>
  <c r="AF97" i="13"/>
  <c r="AG97" i="13" s="1"/>
  <c r="AE130" i="13"/>
  <c r="AG94" i="13"/>
  <c r="AG92" i="13"/>
  <c r="AG91" i="13"/>
  <c r="AG90" i="13"/>
  <c r="AG35" i="13"/>
  <c r="AG368" i="13"/>
  <c r="AG375" i="13"/>
  <c r="AG369" i="13"/>
  <c r="AG370" i="13"/>
  <c r="AG367" i="13"/>
  <c r="AG365" i="13"/>
  <c r="AG373" i="13"/>
  <c r="AG366" i="13"/>
  <c r="AG378" i="13"/>
  <c r="AG379" i="13"/>
  <c r="AG377" i="13"/>
  <c r="AG372" i="13"/>
  <c r="AG376" i="13"/>
  <c r="AG371" i="13"/>
  <c r="AG374" i="13"/>
  <c r="AF31" i="13"/>
  <c r="AF236" i="13"/>
  <c r="AF299" i="13"/>
  <c r="AF315" i="13"/>
  <c r="AF237" i="13"/>
  <c r="AF383" i="13"/>
  <c r="AF116" i="13"/>
  <c r="AG116" i="13" s="1"/>
  <c r="AF202" i="13"/>
  <c r="AG202" i="13" s="1"/>
  <c r="AK87" i="11"/>
  <c r="AJ72" i="11"/>
  <c r="AJ75" i="11"/>
  <c r="AK75" i="11" s="1"/>
  <c r="AJ95" i="11"/>
  <c r="AK95" i="11" s="1"/>
  <c r="AE30" i="11"/>
  <c r="AJ59" i="11"/>
  <c r="AK59" i="11" s="1"/>
  <c r="AJ62" i="11"/>
  <c r="AK62" i="11" s="1"/>
  <c r="AJ58" i="11"/>
  <c r="AK58" i="11" s="1"/>
  <c r="AJ61" i="11"/>
  <c r="AK61" i="11" s="1"/>
  <c r="AJ64" i="11"/>
  <c r="AK64" i="11" s="1"/>
  <c r="AK69" i="11"/>
  <c r="AJ25" i="11"/>
  <c r="AK25" i="11" s="1"/>
  <c r="AI30" i="11"/>
  <c r="AK54" i="11"/>
  <c r="AJ98" i="11"/>
  <c r="AK98" i="11" s="1"/>
  <c r="AJ21" i="11"/>
  <c r="AK21" i="11" s="1"/>
  <c r="AJ65" i="11"/>
  <c r="AK65" i="11" s="1"/>
  <c r="AK44" i="11"/>
  <c r="AK39" i="11"/>
  <c r="AK41" i="11"/>
  <c r="AK40" i="11"/>
  <c r="S30" i="11"/>
  <c r="AK35" i="11"/>
  <c r="AK36" i="11"/>
  <c r="AE82" i="11"/>
  <c r="W55" i="11"/>
  <c r="W30" i="11"/>
  <c r="W67" i="11"/>
  <c r="AK32" i="11"/>
  <c r="AK9" i="11"/>
  <c r="AK10" i="11"/>
  <c r="AK13" i="11"/>
  <c r="AK16" i="11"/>
  <c r="AK17" i="11"/>
  <c r="AJ92" i="11"/>
  <c r="AK92" i="11" s="1"/>
  <c r="AJ23" i="11"/>
  <c r="AK23" i="11" s="1"/>
  <c r="S70" i="11"/>
  <c r="AJ73" i="11"/>
  <c r="AK73" i="11" s="1"/>
  <c r="AJ76" i="11"/>
  <c r="AK76" i="11" s="1"/>
  <c r="AJ79" i="11"/>
  <c r="AK79" i="11" s="1"/>
  <c r="AE88" i="11"/>
  <c r="AF329" i="13"/>
  <c r="AG329" i="13" s="1"/>
  <c r="AF323" i="13"/>
  <c r="AG323" i="13" s="1"/>
  <c r="AF46" i="13"/>
  <c r="AF320" i="9"/>
  <c r="AG320" i="9" s="1"/>
  <c r="AF291" i="9"/>
  <c r="AG291" i="9" s="1"/>
  <c r="AE402" i="9"/>
  <c r="AF311" i="9"/>
  <c r="AG311" i="9" s="1"/>
  <c r="AF314" i="9"/>
  <c r="AG314" i="9" s="1"/>
  <c r="AF300" i="9"/>
  <c r="AG300" i="9" s="1"/>
  <c r="AG371" i="9"/>
  <c r="AG372" i="9"/>
  <c r="AF293" i="9"/>
  <c r="AG293" i="9" s="1"/>
  <c r="AG343" i="9"/>
  <c r="AG334" i="9"/>
  <c r="AG350" i="9"/>
  <c r="AG348" i="9"/>
  <c r="AG342" i="9"/>
  <c r="AG338" i="9"/>
  <c r="AG341" i="9"/>
  <c r="AG346" i="9"/>
  <c r="AG351" i="9"/>
  <c r="AG340" i="9"/>
  <c r="AG339" i="9"/>
  <c r="AG333" i="9"/>
  <c r="AG335" i="9"/>
  <c r="AG336" i="9"/>
  <c r="AG344" i="9"/>
  <c r="AG345" i="9"/>
  <c r="AG347" i="9"/>
  <c r="AG337" i="9"/>
  <c r="AG349" i="9"/>
  <c r="AG332" i="9"/>
  <c r="AG331" i="9"/>
  <c r="AG356" i="9"/>
  <c r="AG355" i="9"/>
  <c r="AG357" i="9"/>
  <c r="AG354" i="9"/>
  <c r="AG358" i="9"/>
  <c r="AG359" i="9"/>
  <c r="AG364" i="9"/>
  <c r="AG366" i="9"/>
  <c r="AG363" i="9"/>
  <c r="AG365" i="9"/>
  <c r="AG362" i="9"/>
  <c r="AG361" i="9"/>
  <c r="AF286" i="9"/>
  <c r="AF248" i="9"/>
  <c r="AG248" i="9" s="1"/>
  <c r="AG306" i="9"/>
  <c r="AG305" i="9"/>
  <c r="AF289" i="9"/>
  <c r="AG289" i="9" s="1"/>
  <c r="AF295" i="9"/>
  <c r="AG295" i="9" s="1"/>
  <c r="AE278" i="9"/>
  <c r="AG272" i="9"/>
  <c r="AG271" i="9"/>
  <c r="AG275" i="9"/>
  <c r="AG273" i="9"/>
  <c r="AG274" i="9"/>
  <c r="AG270" i="9"/>
  <c r="AF61" i="9"/>
  <c r="AF282" i="9"/>
  <c r="AG310" i="9"/>
  <c r="AG302" i="9"/>
  <c r="AE170" i="9"/>
  <c r="AE246" i="9"/>
  <c r="AA246" i="9"/>
  <c r="AG241" i="9"/>
  <c r="AG244" i="9"/>
  <c r="AG233" i="9"/>
  <c r="AG237" i="9"/>
  <c r="AG242" i="9"/>
  <c r="AG231" i="9"/>
  <c r="AG234" i="9"/>
  <c r="AG238" i="9"/>
  <c r="AG239" i="9"/>
  <c r="AG240" i="9"/>
  <c r="AG232" i="9"/>
  <c r="AG229" i="9"/>
  <c r="AG236" i="9"/>
  <c r="AG230" i="9"/>
  <c r="AG243" i="9"/>
  <c r="AG235" i="9"/>
  <c r="AF301" i="9"/>
  <c r="AG301" i="9" s="1"/>
  <c r="W402" i="9"/>
  <c r="AF41" i="9"/>
  <c r="AG41" i="9" s="1"/>
  <c r="AF101" i="9"/>
  <c r="AG101" i="9" s="1"/>
  <c r="AF260" i="9"/>
  <c r="AG260" i="9" s="1"/>
  <c r="AF254" i="9"/>
  <c r="AG254" i="9" s="1"/>
  <c r="AF392" i="9"/>
  <c r="AG392" i="9" s="1"/>
  <c r="AF380" i="9"/>
  <c r="AG380" i="9" s="1"/>
  <c r="AF148" i="9"/>
  <c r="AG148" i="9" s="1"/>
  <c r="AA170" i="9"/>
  <c r="AF269" i="9"/>
  <c r="AG269" i="9" s="1"/>
  <c r="AF304" i="9"/>
  <c r="AG304" i="9" s="1"/>
  <c r="AF360" i="9"/>
  <c r="AG360" i="9" s="1"/>
  <c r="AF292" i="9"/>
  <c r="AG292" i="9" s="1"/>
  <c r="AG211" i="9"/>
  <c r="AG217" i="9"/>
  <c r="AG210" i="9"/>
  <c r="AG216" i="9"/>
  <c r="AG215" i="9"/>
  <c r="AG208" i="9"/>
  <c r="AG214" i="9"/>
  <c r="AG212" i="9"/>
  <c r="AG213" i="9"/>
  <c r="AG207" i="9"/>
  <c r="AG209" i="9"/>
  <c r="AF297" i="9"/>
  <c r="AG297" i="9" s="1"/>
  <c r="AA134" i="9"/>
  <c r="AF9" i="9"/>
  <c r="AG9" i="9" s="1"/>
  <c r="AF389" i="9"/>
  <c r="AG389" i="9" s="1"/>
  <c r="AF375" i="9"/>
  <c r="AG375" i="9" s="1"/>
  <c r="AE312" i="9"/>
  <c r="S318" i="9"/>
  <c r="AE134" i="9"/>
  <c r="AF115" i="9"/>
  <c r="AG115" i="9" s="1"/>
  <c r="AF103" i="9"/>
  <c r="AG103" i="9" s="1"/>
  <c r="AA298" i="9"/>
  <c r="AG290" i="9"/>
  <c r="AF322" i="9"/>
  <c r="AG322" i="9" s="1"/>
  <c r="AG95" i="9"/>
  <c r="AG96" i="9"/>
  <c r="AG94" i="9"/>
  <c r="AF28" i="9"/>
  <c r="AG28" i="9" s="1"/>
  <c r="AF265" i="9"/>
  <c r="AG265" i="9" s="1"/>
  <c r="AF259" i="9"/>
  <c r="AG259" i="9" s="1"/>
  <c r="AF253" i="9"/>
  <c r="AG253" i="9" s="1"/>
  <c r="AF370" i="9"/>
  <c r="AG370" i="9" s="1"/>
  <c r="AF267" i="9"/>
  <c r="AG267" i="9" s="1"/>
  <c r="AF262" i="9"/>
  <c r="AG262" i="9" s="1"/>
  <c r="AF256" i="9"/>
  <c r="AG256" i="9" s="1"/>
  <c r="AF250" i="9"/>
  <c r="AG250" i="9" s="1"/>
  <c r="AA59" i="9"/>
  <c r="AE99" i="9"/>
  <c r="AF69" i="9"/>
  <c r="AG69" i="9" s="1"/>
  <c r="AF12" i="9"/>
  <c r="AG12" i="9" s="1"/>
  <c r="AE25" i="9"/>
  <c r="AF84" i="9"/>
  <c r="AG84" i="9" s="1"/>
  <c r="AF78" i="9"/>
  <c r="AG78" i="9" s="1"/>
  <c r="AF72" i="9"/>
  <c r="AG72" i="9" s="1"/>
  <c r="AF65" i="9"/>
  <c r="AG65" i="9" s="1"/>
  <c r="AF89" i="9"/>
  <c r="AG89" i="9" s="1"/>
  <c r="AF83" i="9"/>
  <c r="AG83" i="9" s="1"/>
  <c r="AF77" i="9"/>
  <c r="AG77" i="9" s="1"/>
  <c r="AE59" i="9"/>
  <c r="AF24" i="9"/>
  <c r="AG24" i="9" s="1"/>
  <c r="AF18" i="9"/>
  <c r="AG18" i="9" s="1"/>
  <c r="W11" i="11"/>
  <c r="AG34" i="9"/>
  <c r="AG30" i="9"/>
  <c r="AF127" i="9"/>
  <c r="AG127" i="9" s="1"/>
  <c r="AF109" i="9"/>
  <c r="AG109" i="9" s="1"/>
  <c r="AF14" i="9"/>
  <c r="AG14" i="9" s="1"/>
  <c r="AE15" i="9"/>
  <c r="AG29" i="9"/>
  <c r="AG32" i="9"/>
  <c r="AG33" i="9"/>
  <c r="AG31" i="9"/>
  <c r="AF324" i="9"/>
  <c r="AG324" i="9" s="1"/>
  <c r="AG35" i="9"/>
  <c r="AG36" i="9"/>
  <c r="AA15" i="9"/>
  <c r="AF11" i="9"/>
  <c r="AG11" i="9" s="1"/>
  <c r="AG21" i="9"/>
  <c r="AG20" i="9"/>
  <c r="AF53" i="9"/>
  <c r="AG53" i="9" s="1"/>
  <c r="AF47" i="9"/>
  <c r="AG47" i="9" s="1"/>
  <c r="AF91" i="9"/>
  <c r="AG91" i="9" s="1"/>
  <c r="AF85" i="9"/>
  <c r="AG85" i="9" s="1"/>
  <c r="AF79" i="9"/>
  <c r="AG79" i="9" s="1"/>
  <c r="AF73" i="9"/>
  <c r="AG73" i="9" s="1"/>
  <c r="AF113" i="9"/>
  <c r="AG113" i="9" s="1"/>
  <c r="AF107" i="9"/>
  <c r="AG107" i="9" s="1"/>
  <c r="AF124" i="9"/>
  <c r="AG124" i="9" s="1"/>
  <c r="AF50" i="9"/>
  <c r="AG50" i="9" s="1"/>
  <c r="AF88" i="9"/>
  <c r="AG88" i="9" s="1"/>
  <c r="AF82" i="9"/>
  <c r="AG82" i="9" s="1"/>
  <c r="AF76" i="9"/>
  <c r="AG76" i="9" s="1"/>
  <c r="AF128" i="9"/>
  <c r="AG128" i="9" s="1"/>
  <c r="AF49" i="9"/>
  <c r="AG49" i="9" s="1"/>
  <c r="AF43" i="9"/>
  <c r="AG43" i="9" s="1"/>
  <c r="AF87" i="9"/>
  <c r="AG87" i="9" s="1"/>
  <c r="AF81" i="9"/>
  <c r="AG81" i="9" s="1"/>
  <c r="AF264" i="9"/>
  <c r="AG264" i="9" s="1"/>
  <c r="AF130" i="9"/>
  <c r="AG130" i="9" s="1"/>
  <c r="AF283" i="9"/>
  <c r="AF385" i="9"/>
  <c r="AG385" i="9" s="1"/>
  <c r="AF75" i="9"/>
  <c r="AG75" i="9" s="1"/>
  <c r="AF62" i="9"/>
  <c r="AG62" i="9" s="1"/>
  <c r="AF121" i="9"/>
  <c r="AG121" i="9" s="1"/>
  <c r="AF317" i="9"/>
  <c r="AG317" i="9" s="1"/>
  <c r="AF266" i="9"/>
  <c r="AG266" i="9" s="1"/>
  <c r="AF261" i="9"/>
  <c r="AG261" i="9" s="1"/>
  <c r="AF255" i="9"/>
  <c r="AG255" i="9" s="1"/>
  <c r="AF294" i="9"/>
  <c r="AF146" i="9"/>
  <c r="AG146" i="9" s="1"/>
  <c r="AF90" i="9"/>
  <c r="AG90" i="9" s="1"/>
  <c r="AF45" i="9"/>
  <c r="AG45" i="9" s="1"/>
  <c r="AF71" i="9"/>
  <c r="AG71" i="9" s="1"/>
  <c r="AF117" i="9"/>
  <c r="AG117" i="9" s="1"/>
  <c r="AF222" i="9"/>
  <c r="AG222" i="9" s="1"/>
  <c r="AF285" i="9"/>
  <c r="AF249" i="9"/>
  <c r="AG249" i="9" s="1"/>
  <c r="AF373" i="9"/>
  <c r="AG373" i="9" s="1"/>
  <c r="AF353" i="9"/>
  <c r="AG353" i="9" s="1"/>
  <c r="AF97" i="9"/>
  <c r="AG97" i="9" s="1"/>
  <c r="AF10" i="9"/>
  <c r="AG10" i="9" s="1"/>
  <c r="AF110" i="9"/>
  <c r="AG110" i="9" s="1"/>
  <c r="AF104" i="9"/>
  <c r="AG104" i="9" s="1"/>
  <c r="AF325" i="9"/>
  <c r="AG325" i="9" s="1"/>
  <c r="AF258" i="9"/>
  <c r="AG258" i="9" s="1"/>
  <c r="AF308" i="9"/>
  <c r="AG308" i="9" s="1"/>
  <c r="AF133" i="9"/>
  <c r="AG133" i="9" s="1"/>
  <c r="AF226" i="9"/>
  <c r="AG226" i="9" s="1"/>
  <c r="AF220" i="9"/>
  <c r="AG220" i="9" s="1"/>
  <c r="AF277" i="9"/>
  <c r="AG277" i="9" s="1"/>
  <c r="AF387" i="9"/>
  <c r="AG387" i="9" s="1"/>
  <c r="AF381" i="9"/>
  <c r="AG381" i="9" s="1"/>
  <c r="AF307" i="9"/>
  <c r="AG307" i="9" s="1"/>
  <c r="AF66" i="9"/>
  <c r="AG66" i="9" s="1"/>
  <c r="AF132" i="9"/>
  <c r="AG132" i="9" s="1"/>
  <c r="AF119" i="9"/>
  <c r="AG119" i="9" s="1"/>
  <c r="AF13" i="9"/>
  <c r="AG13" i="9" s="1"/>
  <c r="AF378" i="9"/>
  <c r="AG378" i="9" s="1"/>
  <c r="AF252" i="9"/>
  <c r="AG252" i="9" s="1"/>
  <c r="AF396" i="9"/>
  <c r="AG396" i="9" s="1"/>
  <c r="AF384" i="9"/>
  <c r="AG384" i="9" s="1"/>
  <c r="AF125" i="9"/>
  <c r="AG125" i="9" s="1"/>
  <c r="AF323" i="9"/>
  <c r="AG323" i="9" s="1"/>
  <c r="AF93" i="9"/>
  <c r="AG93" i="9" s="1"/>
  <c r="AF326" i="9"/>
  <c r="AG326" i="9" s="1"/>
  <c r="AF394" i="9"/>
  <c r="AG394" i="9" s="1"/>
  <c r="AF388" i="9"/>
  <c r="AG388" i="9" s="1"/>
  <c r="AF382" i="9"/>
  <c r="AG382" i="9" s="1"/>
  <c r="AF368" i="9"/>
  <c r="AG368" i="9" s="1"/>
  <c r="AF328" i="9"/>
  <c r="AG328" i="9" s="1"/>
  <c r="AF51" i="9"/>
  <c r="AG51" i="9" s="1"/>
  <c r="AF64" i="9"/>
  <c r="AG64" i="9" s="1"/>
  <c r="AF129" i="9"/>
  <c r="AG129" i="9" s="1"/>
  <c r="AF123" i="9"/>
  <c r="AG123" i="9" s="1"/>
  <c r="AF111" i="9"/>
  <c r="AG111" i="9" s="1"/>
  <c r="AF105" i="9"/>
  <c r="AG105" i="9" s="1"/>
  <c r="AG22" i="9"/>
  <c r="AF223" i="9"/>
  <c r="AG223" i="9" s="1"/>
  <c r="AF37" i="9"/>
  <c r="AG37" i="9" s="1"/>
  <c r="AF17" i="9"/>
  <c r="AG17" i="9" s="1"/>
  <c r="W42" i="11"/>
  <c r="AI14" i="11"/>
  <c r="S45" i="11"/>
  <c r="AE37" i="11"/>
  <c r="S100" i="11"/>
  <c r="AJ96" i="11"/>
  <c r="AK96" i="11" s="1"/>
  <c r="AI49" i="11"/>
  <c r="AJ90" i="11"/>
  <c r="AK90" i="11" s="1"/>
  <c r="AJ26" i="11"/>
  <c r="AK26" i="11" s="1"/>
  <c r="AJ29" i="11"/>
  <c r="AK29" i="11" s="1"/>
  <c r="S18" i="11"/>
  <c r="AJ28" i="11"/>
  <c r="AK28" i="11" s="1"/>
  <c r="S49" i="11"/>
  <c r="AI52" i="11"/>
  <c r="AJ60" i="11"/>
  <c r="AK60" i="11" s="1"/>
  <c r="AJ63" i="11"/>
  <c r="AK63" i="11" s="1"/>
  <c r="AE45" i="11"/>
  <c r="S37" i="11"/>
  <c r="AE55" i="11"/>
  <c r="AE33" i="11"/>
  <c r="W14" i="11"/>
  <c r="AE14" i="11"/>
  <c r="S67" i="11"/>
  <c r="AJ66" i="11"/>
  <c r="AK66" i="11" s="1"/>
  <c r="AI37" i="11"/>
  <c r="AJ78" i="11"/>
  <c r="AK78" i="11" s="1"/>
  <c r="S33" i="11"/>
  <c r="S55" i="11"/>
  <c r="AI70" i="11"/>
  <c r="AJ99" i="11"/>
  <c r="AK99" i="11" s="1"/>
  <c r="AK72" i="11"/>
  <c r="AI82" i="11"/>
  <c r="S52" i="11"/>
  <c r="W100" i="11"/>
  <c r="AJ93" i="11"/>
  <c r="AI18" i="11"/>
  <c r="W45" i="11"/>
  <c r="AE52" i="11"/>
  <c r="AE49" i="11"/>
  <c r="S88" i="11"/>
  <c r="W88" i="11"/>
  <c r="W33" i="11"/>
  <c r="AJ20" i="11"/>
  <c r="AK20" i="11" s="1"/>
  <c r="AJ22" i="11"/>
  <c r="AK22" i="11" s="1"/>
  <c r="AE70" i="11"/>
  <c r="AJ57" i="11"/>
  <c r="S11" i="11"/>
  <c r="AF148" i="13"/>
  <c r="AG148" i="13" s="1"/>
  <c r="AF362" i="13"/>
  <c r="AG362" i="13" s="1"/>
  <c r="AF87" i="13"/>
  <c r="AG87" i="13" s="1"/>
  <c r="AF33" i="13"/>
  <c r="AG33" i="13" s="1"/>
  <c r="AF199" i="13"/>
  <c r="AG199" i="13" s="1"/>
  <c r="AF385" i="13"/>
  <c r="AG385" i="13" s="1"/>
  <c r="AF388" i="13"/>
  <c r="AG388" i="13" s="1"/>
  <c r="AF391" i="13"/>
  <c r="AG391" i="13" s="1"/>
  <c r="W393" i="13"/>
  <c r="AF65" i="13"/>
  <c r="AG65" i="13" s="1"/>
  <c r="AF30" i="13"/>
  <c r="AG30" i="13" s="1"/>
  <c r="AF235" i="13"/>
  <c r="AG235" i="13" s="1"/>
  <c r="AF270" i="13"/>
  <c r="AG270" i="13" s="1"/>
  <c r="AF277" i="13"/>
  <c r="AG277" i="13" s="1"/>
  <c r="AF283" i="13"/>
  <c r="AG283" i="13" s="1"/>
  <c r="AA306" i="13"/>
  <c r="AF193" i="13"/>
  <c r="AG193" i="13" s="1"/>
  <c r="AF187" i="13"/>
  <c r="AG187" i="13" s="1"/>
  <c r="AF181" i="13"/>
  <c r="AG181" i="13" s="1"/>
  <c r="AF175" i="13"/>
  <c r="AG175" i="13" s="1"/>
  <c r="AF169" i="13"/>
  <c r="AG169" i="13" s="1"/>
  <c r="AF363" i="13"/>
  <c r="AG363" i="13" s="1"/>
  <c r="AF386" i="13"/>
  <c r="AG386" i="13" s="1"/>
  <c r="AF389" i="13"/>
  <c r="AG389" i="13" s="1"/>
  <c r="AF392" i="13"/>
  <c r="AG392" i="13" s="1"/>
  <c r="AF361" i="13"/>
  <c r="AG361" i="13" s="1"/>
  <c r="AF37" i="13"/>
  <c r="AG37" i="13" s="1"/>
  <c r="AF42" i="13"/>
  <c r="AG42" i="13" s="1"/>
  <c r="AF288" i="13"/>
  <c r="AE306" i="13"/>
  <c r="AF384" i="13"/>
  <c r="AF387" i="13"/>
  <c r="AG387" i="13" s="1"/>
  <c r="AF390" i="13"/>
  <c r="AG390" i="13" s="1"/>
  <c r="AG310" i="13"/>
  <c r="AF80" i="13"/>
  <c r="AG80" i="13" s="1"/>
  <c r="AF364" i="13"/>
  <c r="AG364" i="13" s="1"/>
  <c r="AF200" i="13"/>
  <c r="AG200" i="13" s="1"/>
  <c r="AF281" i="13"/>
  <c r="AG281" i="13" s="1"/>
  <c r="AF360" i="13"/>
  <c r="AF145" i="13"/>
  <c r="AG145" i="13" s="1"/>
  <c r="AF293" i="13"/>
  <c r="AG293" i="13" s="1"/>
  <c r="AF135" i="13"/>
  <c r="AG135" i="13" s="1"/>
  <c r="AF75" i="13"/>
  <c r="AG75" i="13" s="1"/>
  <c r="AF11" i="13"/>
  <c r="AG11" i="13" s="1"/>
  <c r="AF134" i="13"/>
  <c r="AG134" i="13" s="1"/>
  <c r="AF201" i="13"/>
  <c r="AG201" i="13" s="1"/>
  <c r="AF167" i="13"/>
  <c r="AG167" i="13" s="1"/>
  <c r="AF295" i="13"/>
  <c r="AG295" i="13" s="1"/>
  <c r="AF49" i="13"/>
  <c r="AG49" i="13" s="1"/>
  <c r="AF63" i="13"/>
  <c r="AG63" i="13" s="1"/>
  <c r="AF151" i="13"/>
  <c r="AG151" i="13" s="1"/>
  <c r="AF326" i="13"/>
  <c r="AG326" i="13" s="1"/>
  <c r="AF205" i="13"/>
  <c r="AG205" i="13" s="1"/>
  <c r="AF314" i="13"/>
  <c r="AG314" i="13" s="1"/>
  <c r="AF290" i="13"/>
  <c r="AG290" i="13" s="1"/>
  <c r="AF68" i="13"/>
  <c r="AG68" i="13" s="1"/>
  <c r="AF331" i="13"/>
  <c r="AG331" i="13" s="1"/>
  <c r="AF325" i="13"/>
  <c r="AG325" i="13" s="1"/>
  <c r="AF12" i="13"/>
  <c r="AG12" i="13" s="1"/>
  <c r="AF34" i="13"/>
  <c r="AG34" i="13" s="1"/>
  <c r="AF71" i="13"/>
  <c r="AG71" i="13" s="1"/>
  <c r="AF142" i="13"/>
  <c r="AG142" i="13" s="1"/>
  <c r="AF69" i="13"/>
  <c r="AG69" i="13" s="1"/>
  <c r="AF320" i="13"/>
  <c r="AG320" i="13" s="1"/>
  <c r="AF324" i="13"/>
  <c r="AG324" i="13" s="1"/>
  <c r="AF241" i="13"/>
  <c r="AG241" i="13" s="1"/>
  <c r="AF238" i="13"/>
  <c r="AF239" i="13"/>
  <c r="AG239" i="13" s="1"/>
  <c r="AG237" i="13"/>
  <c r="AF246" i="13"/>
  <c r="AG246" i="13" s="1"/>
  <c r="AF294" i="13"/>
  <c r="AG294" i="13" s="1"/>
  <c r="AG299" i="13"/>
  <c r="AF211" i="13"/>
  <c r="AG211" i="13" s="1"/>
  <c r="AF210" i="13"/>
  <c r="AG210" i="13" s="1"/>
  <c r="AF208" i="13"/>
  <c r="AG208" i="13" s="1"/>
  <c r="AF182" i="13"/>
  <c r="AG182" i="13" s="1"/>
  <c r="AF170" i="13"/>
  <c r="AG170" i="13" s="1"/>
  <c r="AF180" i="13"/>
  <c r="AG180" i="13" s="1"/>
  <c r="AF185" i="13"/>
  <c r="AG185" i="13" s="1"/>
  <c r="AF191" i="13"/>
  <c r="AG191" i="13" s="1"/>
  <c r="AA197" i="13"/>
  <c r="AF189" i="13"/>
  <c r="AG189" i="13" s="1"/>
  <c r="AF194" i="13"/>
  <c r="AG194" i="13" s="1"/>
  <c r="AF154" i="13"/>
  <c r="AG154" i="13" s="1"/>
  <c r="AF137" i="13"/>
  <c r="AG137" i="13" s="1"/>
  <c r="AF133" i="13"/>
  <c r="AG133" i="13" s="1"/>
  <c r="AF141" i="13"/>
  <c r="AG141" i="13" s="1"/>
  <c r="AF159" i="13"/>
  <c r="AG159" i="13" s="1"/>
  <c r="AF147" i="13"/>
  <c r="AG147" i="13" s="1"/>
  <c r="AF108" i="13"/>
  <c r="AG108" i="13" s="1"/>
  <c r="AA130" i="13"/>
  <c r="AF120" i="13"/>
  <c r="AG120" i="13" s="1"/>
  <c r="AF99" i="13"/>
  <c r="AG99" i="13" s="1"/>
  <c r="AF103" i="13"/>
  <c r="AG103" i="13" s="1"/>
  <c r="AF100" i="13"/>
  <c r="AG100" i="13" s="1"/>
  <c r="AF98" i="13"/>
  <c r="AG98" i="13" s="1"/>
  <c r="AF123" i="13"/>
  <c r="AG123" i="13" s="1"/>
  <c r="AF107" i="13"/>
  <c r="AG107" i="13" s="1"/>
  <c r="AF88" i="13"/>
  <c r="AG88" i="13" s="1"/>
  <c r="AF79" i="13"/>
  <c r="AG79" i="13" s="1"/>
  <c r="AF78" i="13"/>
  <c r="AG78" i="13" s="1"/>
  <c r="AF86" i="13"/>
  <c r="AG86" i="13" s="1"/>
  <c r="AF74" i="13"/>
  <c r="AG74" i="13" s="1"/>
  <c r="AF84" i="13"/>
  <c r="AG84" i="13" s="1"/>
  <c r="AF72" i="13"/>
  <c r="AG72" i="13" s="1"/>
  <c r="AF60" i="13"/>
  <c r="AG60" i="13" s="1"/>
  <c r="AF83" i="13"/>
  <c r="AG83" i="13" s="1"/>
  <c r="AF82" i="13"/>
  <c r="AG82" i="13" s="1"/>
  <c r="AF81" i="13"/>
  <c r="AG81" i="13" s="1"/>
  <c r="AF61" i="13"/>
  <c r="AG61" i="13" s="1"/>
  <c r="AF64" i="13"/>
  <c r="AG64" i="13" s="1"/>
  <c r="AF51" i="13"/>
  <c r="AG51" i="13" s="1"/>
  <c r="AG15" i="13"/>
  <c r="AG13" i="13"/>
  <c r="AG14" i="13"/>
  <c r="AF53" i="13"/>
  <c r="AG53" i="13" s="1"/>
  <c r="AF47" i="13"/>
  <c r="AG47" i="13" s="1"/>
  <c r="AF58" i="13"/>
  <c r="AG58" i="13" s="1"/>
  <c r="AF89" i="13"/>
  <c r="AG89" i="13" s="1"/>
  <c r="AF104" i="13"/>
  <c r="AG104" i="13" s="1"/>
  <c r="AF105" i="13"/>
  <c r="AG105" i="13" s="1"/>
  <c r="AF157" i="13"/>
  <c r="AG157" i="13" s="1"/>
  <c r="AF155" i="13"/>
  <c r="AG155" i="13" s="1"/>
  <c r="AF149" i="13"/>
  <c r="AG149" i="13" s="1"/>
  <c r="AF136" i="13"/>
  <c r="AG136" i="13" s="1"/>
  <c r="AF165" i="13"/>
  <c r="AG165" i="13" s="1"/>
  <c r="AF168" i="13"/>
  <c r="AG168" i="13" s="1"/>
  <c r="AF184" i="13"/>
  <c r="AG184" i="13" s="1"/>
  <c r="AF178" i="13"/>
  <c r="AG178" i="13" s="1"/>
  <c r="AF166" i="13"/>
  <c r="AG166" i="13" s="1"/>
  <c r="AF233" i="13"/>
  <c r="AG233" i="13" s="1"/>
  <c r="AF234" i="13"/>
  <c r="AG234" i="13" s="1"/>
  <c r="AE275" i="13"/>
  <c r="AE399" i="9"/>
  <c r="AF393" i="9"/>
  <c r="AG393" i="9" s="1"/>
  <c r="AF398" i="9"/>
  <c r="AG398" i="9" s="1"/>
  <c r="AF391" i="9"/>
  <c r="AG391" i="9" s="1"/>
  <c r="AF386" i="9"/>
  <c r="AG386" i="9" s="1"/>
  <c r="AE298" i="9"/>
  <c r="AF27" i="9"/>
  <c r="AG38" i="9"/>
  <c r="AF221" i="9"/>
  <c r="AG221" i="9" s="1"/>
  <c r="AF219" i="9"/>
  <c r="AG219" i="9" s="1"/>
  <c r="AF224" i="9"/>
  <c r="AG224" i="9" s="1"/>
  <c r="AF227" i="9"/>
  <c r="AG227" i="9" s="1"/>
  <c r="AF228" i="9"/>
  <c r="AG228" i="9" s="1"/>
  <c r="AF316" i="13"/>
  <c r="AG316" i="13" s="1"/>
  <c r="AG315" i="13"/>
  <c r="AF327" i="13"/>
  <c r="AG327" i="13" s="1"/>
  <c r="AF321" i="13"/>
  <c r="AG321" i="13" s="1"/>
  <c r="AF319" i="13"/>
  <c r="AG319" i="13" s="1"/>
  <c r="AF289" i="13"/>
  <c r="AG289" i="13" s="1"/>
  <c r="AE300" i="13"/>
  <c r="AE286" i="13"/>
  <c r="AF212" i="13"/>
  <c r="AG212" i="13" s="1"/>
  <c r="AF209" i="13"/>
  <c r="AG209" i="13" s="1"/>
  <c r="AF183" i="13"/>
  <c r="AG183" i="13" s="1"/>
  <c r="AF177" i="13"/>
  <c r="AG177" i="13" s="1"/>
  <c r="AF171" i="13"/>
  <c r="AG171" i="13" s="1"/>
  <c r="AF188" i="13"/>
  <c r="AG188" i="13" s="1"/>
  <c r="AF176" i="13"/>
  <c r="AG176" i="13" s="1"/>
  <c r="AF192" i="13"/>
  <c r="AG192" i="13" s="1"/>
  <c r="AF179" i="13"/>
  <c r="AG179" i="13" s="1"/>
  <c r="AF173" i="13"/>
  <c r="AG173" i="13" s="1"/>
  <c r="AF161" i="13"/>
  <c r="AG161" i="13" s="1"/>
  <c r="AF140" i="13"/>
  <c r="AG140" i="13" s="1"/>
  <c r="AF160" i="13"/>
  <c r="AG160" i="13" s="1"/>
  <c r="AF138" i="13"/>
  <c r="AG138" i="13" s="1"/>
  <c r="AF156" i="13"/>
  <c r="AG156" i="13" s="1"/>
  <c r="AF106" i="13"/>
  <c r="AG106" i="13" s="1"/>
  <c r="AF67" i="13"/>
  <c r="AG67" i="13" s="1"/>
  <c r="AF77" i="13"/>
  <c r="AG77" i="13" s="1"/>
  <c r="AF73" i="13"/>
  <c r="AG73" i="13" s="1"/>
  <c r="AF59" i="13"/>
  <c r="AG59" i="13" s="1"/>
  <c r="AF43" i="13"/>
  <c r="AG43" i="13" s="1"/>
  <c r="AF44" i="13"/>
  <c r="AG44" i="13" s="1"/>
  <c r="AG46" i="13"/>
  <c r="AE55" i="13"/>
  <c r="AF379" i="9"/>
  <c r="AG379" i="9" s="1"/>
  <c r="AE318" i="9"/>
  <c r="AF98" i="9"/>
  <c r="AG98" i="9" s="1"/>
  <c r="AF86" i="9"/>
  <c r="AG86" i="9" s="1"/>
  <c r="AF80" i="9"/>
  <c r="AG80" i="9" s="1"/>
  <c r="AF74" i="9"/>
  <c r="AG74" i="9" s="1"/>
  <c r="AF68" i="9"/>
  <c r="AG68" i="9" s="1"/>
  <c r="AF126" i="9"/>
  <c r="AG126" i="9" s="1"/>
  <c r="AF120" i="9"/>
  <c r="AG120" i="9" s="1"/>
  <c r="AF114" i="9"/>
  <c r="AG114" i="9" s="1"/>
  <c r="AF108" i="9"/>
  <c r="AG108" i="9" s="1"/>
  <c r="AF102" i="9"/>
  <c r="AG102" i="9" s="1"/>
  <c r="AF315" i="9"/>
  <c r="AG315" i="9" s="1"/>
  <c r="AF218" i="9"/>
  <c r="AF369" i="9"/>
  <c r="AG369" i="9" s="1"/>
  <c r="AF329" i="9"/>
  <c r="AG329" i="9" s="1"/>
  <c r="AF309" i="9"/>
  <c r="AG309" i="9" s="1"/>
  <c r="AF92" i="9"/>
  <c r="AG92" i="9" s="1"/>
  <c r="AF118" i="9"/>
  <c r="AG118" i="9" s="1"/>
  <c r="AF112" i="9"/>
  <c r="AG112" i="9" s="1"/>
  <c r="AF106" i="9"/>
  <c r="AG106" i="9" s="1"/>
  <c r="AF58" i="9"/>
  <c r="AE376" i="9"/>
  <c r="AF52" i="9"/>
  <c r="AG52" i="9" s="1"/>
  <c r="AF46" i="9"/>
  <c r="AG46" i="9" s="1"/>
  <c r="AF303" i="9"/>
  <c r="AG303" i="9" s="1"/>
  <c r="AF245" i="9"/>
  <c r="AG245" i="9" s="1"/>
  <c r="W318" i="9"/>
  <c r="AF70" i="9"/>
  <c r="AG70" i="9" s="1"/>
  <c r="AF63" i="9"/>
  <c r="AG63" i="9" s="1"/>
  <c r="AF122" i="9"/>
  <c r="AG122" i="9" s="1"/>
  <c r="AF116" i="9"/>
  <c r="AG116" i="9" s="1"/>
  <c r="AF54" i="9"/>
  <c r="AG54" i="9" s="1"/>
  <c r="AF44" i="9"/>
  <c r="AG44" i="9" s="1"/>
  <c r="AF263" i="9"/>
  <c r="AG263" i="9" s="1"/>
  <c r="AF257" i="9"/>
  <c r="AG257" i="9" s="1"/>
  <c r="AF145" i="9"/>
  <c r="AG145" i="9" s="1"/>
  <c r="AF137" i="9"/>
  <c r="AG137" i="9" s="1"/>
  <c r="AA402" i="9"/>
  <c r="S402" i="9"/>
  <c r="AF401" i="9"/>
  <c r="AG401" i="9" s="1"/>
  <c r="AF138" i="9"/>
  <c r="AG138" i="9" s="1"/>
  <c r="AF136" i="9"/>
  <c r="AF147" i="9"/>
  <c r="AG147" i="9" s="1"/>
  <c r="AF18" i="13"/>
  <c r="AF20" i="13"/>
  <c r="AG20" i="13" s="1"/>
  <c r="AF19" i="13"/>
  <c r="AG19" i="13" s="1"/>
  <c r="AE16" i="13"/>
  <c r="AF10" i="13"/>
  <c r="AG10" i="13" s="1"/>
  <c r="AG31" i="13"/>
  <c r="AE38" i="13"/>
  <c r="AF32" i="13"/>
  <c r="AG32" i="13" s="1"/>
  <c r="AF36" i="13"/>
  <c r="AG36" i="13" s="1"/>
  <c r="AA55" i="13"/>
  <c r="AF70" i="13"/>
  <c r="AG70" i="13" s="1"/>
  <c r="AF62" i="13"/>
  <c r="AG62" i="13" s="1"/>
  <c r="AF76" i="13"/>
  <c r="AG76" i="13" s="1"/>
  <c r="AF85" i="13"/>
  <c r="AG85" i="13" s="1"/>
  <c r="AF109" i="13"/>
  <c r="AG109" i="13" s="1"/>
  <c r="AF111" i="13"/>
  <c r="AG111" i="13" s="1"/>
  <c r="AF113" i="13"/>
  <c r="AG113" i="13" s="1"/>
  <c r="AF115" i="13"/>
  <c r="AG115" i="13" s="1"/>
  <c r="AF118" i="13"/>
  <c r="AG118" i="13" s="1"/>
  <c r="AF125" i="13"/>
  <c r="AG125" i="13" s="1"/>
  <c r="AF121" i="13"/>
  <c r="AG121" i="13" s="1"/>
  <c r="AF119" i="13"/>
  <c r="AG119" i="13" s="1"/>
  <c r="AF102" i="13"/>
  <c r="AG102" i="13" s="1"/>
  <c r="AF110" i="13"/>
  <c r="AG110" i="13" s="1"/>
  <c r="AF112" i="13"/>
  <c r="AG112" i="13" s="1"/>
  <c r="AF114" i="13"/>
  <c r="AG114" i="13" s="1"/>
  <c r="AF117" i="13"/>
  <c r="AG117" i="13" s="1"/>
  <c r="AF101" i="13"/>
  <c r="AG101" i="13" s="1"/>
  <c r="AF126" i="13"/>
  <c r="AG126" i="13" s="1"/>
  <c r="AF124" i="13"/>
  <c r="AG124" i="13" s="1"/>
  <c r="AF122" i="13"/>
  <c r="AG122" i="13" s="1"/>
  <c r="AE162" i="13"/>
  <c r="AF158" i="13"/>
  <c r="AG158" i="13" s="1"/>
  <c r="AF152" i="13"/>
  <c r="AG152" i="13" s="1"/>
  <c r="AF150" i="13"/>
  <c r="AG150" i="13" s="1"/>
  <c r="AF143" i="13"/>
  <c r="AG143" i="13" s="1"/>
  <c r="AF139" i="13"/>
  <c r="AG139" i="13" s="1"/>
  <c r="AF146" i="13"/>
  <c r="AG146" i="13" s="1"/>
  <c r="AF153" i="13"/>
  <c r="AG153" i="13" s="1"/>
  <c r="AF190" i="13"/>
  <c r="AG190" i="13" s="1"/>
  <c r="AF172" i="13"/>
  <c r="AG172" i="13" s="1"/>
  <c r="AF164" i="13"/>
  <c r="AG164" i="13" s="1"/>
  <c r="AF186" i="13"/>
  <c r="AG186" i="13" s="1"/>
  <c r="AG236" i="13"/>
  <c r="AF204" i="13"/>
  <c r="AG204" i="13" s="1"/>
  <c r="AE231" i="13"/>
  <c r="AF265" i="13"/>
  <c r="AG265" i="13" s="1"/>
  <c r="AA275" i="13"/>
  <c r="AF267" i="13"/>
  <c r="AG267" i="13" s="1"/>
  <c r="AF269" i="13"/>
  <c r="AG269" i="13" s="1"/>
  <c r="AF271" i="13"/>
  <c r="AG271" i="13" s="1"/>
  <c r="AF278" i="13"/>
  <c r="AG278" i="13" s="1"/>
  <c r="AF280" i="13"/>
  <c r="AG280" i="13" s="1"/>
  <c r="AF282" i="13"/>
  <c r="AG282" i="13" s="1"/>
  <c r="AF318" i="13"/>
  <c r="AG318" i="13" s="1"/>
  <c r="AF308" i="13"/>
  <c r="AF313" i="13"/>
  <c r="AG313" i="13" s="1"/>
  <c r="AF330" i="13"/>
  <c r="AG330" i="13" s="1"/>
  <c r="AF328" i="13"/>
  <c r="AG328" i="13" s="1"/>
  <c r="AF322" i="13"/>
  <c r="AG322" i="13" s="1"/>
  <c r="AF317" i="13"/>
  <c r="AG317" i="13" s="1"/>
  <c r="AF296" i="13"/>
  <c r="AG296" i="13" s="1"/>
  <c r="AF291" i="13"/>
  <c r="AG291" i="13" s="1"/>
  <c r="AF309" i="13"/>
  <c r="AG309" i="13" s="1"/>
  <c r="AF311" i="13"/>
  <c r="AG311" i="13" s="1"/>
  <c r="AG312" i="13"/>
  <c r="AF303" i="13"/>
  <c r="AG303" i="13" s="1"/>
  <c r="AA300" i="13"/>
  <c r="AA263" i="13"/>
  <c r="AG238" i="13"/>
  <c r="AF245" i="13"/>
  <c r="AG245" i="13" s="1"/>
  <c r="AF243" i="13"/>
  <c r="AG243" i="13" s="1"/>
  <c r="AF244" i="13"/>
  <c r="AG244" i="13" s="1"/>
  <c r="AF242" i="13"/>
  <c r="AG242" i="13" s="1"/>
  <c r="AF240" i="13"/>
  <c r="AG240" i="13" s="1"/>
  <c r="AA162" i="13"/>
  <c r="AF144" i="13"/>
  <c r="AG144" i="13" s="1"/>
  <c r="AF66" i="13"/>
  <c r="AG66" i="13" s="1"/>
  <c r="AF41" i="13"/>
  <c r="AG41" i="13" s="1"/>
  <c r="X394" i="13"/>
  <c r="AF54" i="13"/>
  <c r="AG54" i="13" s="1"/>
  <c r="AF52" i="13"/>
  <c r="AG52" i="13" s="1"/>
  <c r="AF50" i="13"/>
  <c r="AG50" i="13" s="1"/>
  <c r="AF48" i="13"/>
  <c r="AG48" i="13" s="1"/>
  <c r="AA16" i="13"/>
  <c r="AF48" i="9"/>
  <c r="AG48" i="9" s="1"/>
  <c r="AG57" i="9"/>
  <c r="AA318" i="9"/>
  <c r="AF284" i="9"/>
  <c r="AF276" i="9"/>
  <c r="AF268" i="9"/>
  <c r="AG268" i="9" s="1"/>
  <c r="AA278" i="9"/>
  <c r="AF225" i="9"/>
  <c r="AG225" i="9" s="1"/>
  <c r="AF395" i="9"/>
  <c r="AG395" i="9" s="1"/>
  <c r="AF383" i="9"/>
  <c r="AF390" i="9"/>
  <c r="AG390" i="9" s="1"/>
  <c r="AF321" i="9"/>
  <c r="AG321" i="9" s="1"/>
  <c r="AF374" i="9"/>
  <c r="AG374" i="9" s="1"/>
  <c r="AF367" i="9"/>
  <c r="AG367" i="9" s="1"/>
  <c r="AF327" i="9"/>
  <c r="AG327" i="9" s="1"/>
  <c r="AA376" i="9"/>
  <c r="AF352" i="9"/>
  <c r="AG352" i="9" s="1"/>
  <c r="AG296" i="9"/>
  <c r="AA399" i="9"/>
  <c r="AF316" i="9"/>
  <c r="AA312" i="9"/>
  <c r="AF251" i="9"/>
  <c r="AG61" i="9"/>
  <c r="AA99" i="9"/>
  <c r="AF42" i="9"/>
  <c r="AG19" i="9"/>
  <c r="AA25" i="9"/>
  <c r="AA393" i="13"/>
  <c r="AG383" i="13"/>
  <c r="U394" i="13"/>
  <c r="AG288" i="13"/>
  <c r="S300" i="13"/>
  <c r="AA286" i="13"/>
  <c r="AE263" i="13"/>
  <c r="Y394" i="13"/>
  <c r="AF203" i="13"/>
  <c r="AG203" i="13" s="1"/>
  <c r="AF206" i="13"/>
  <c r="AG206" i="13" s="1"/>
  <c r="P394" i="13"/>
  <c r="AA231" i="13"/>
  <c r="V394" i="13"/>
  <c r="AF195" i="13"/>
  <c r="AG195" i="13" s="1"/>
  <c r="S197" i="13"/>
  <c r="L394" i="13"/>
  <c r="AF132" i="13"/>
  <c r="T394" i="13"/>
  <c r="M394" i="13"/>
  <c r="Q394" i="13"/>
  <c r="AF57" i="13"/>
  <c r="AG45" i="13"/>
  <c r="AA38" i="13"/>
  <c r="Z394" i="13"/>
  <c r="AF9" i="13"/>
  <c r="W16" i="13"/>
  <c r="R394" i="13"/>
  <c r="AI101" i="11" l="1"/>
  <c r="AF95" i="13"/>
  <c r="AF27" i="13"/>
  <c r="AG27" i="13" s="1"/>
  <c r="AE394" i="13"/>
  <c r="AE101" i="11"/>
  <c r="S101" i="11"/>
  <c r="W101" i="11"/>
  <c r="AF287" i="9"/>
  <c r="AF99" i="9"/>
  <c r="S403" i="9"/>
  <c r="W403" i="9"/>
  <c r="AG27" i="9"/>
  <c r="AF39" i="9"/>
  <c r="AA403" i="9"/>
  <c r="AA394" i="13"/>
  <c r="AF358" i="13"/>
  <c r="AG358" i="13" s="1"/>
  <c r="AG308" i="13"/>
  <c r="AG360" i="13"/>
  <c r="AF381" i="13"/>
  <c r="AG381" i="13" s="1"/>
  <c r="AF130" i="13"/>
  <c r="AG130" i="13" s="1"/>
  <c r="AG384" i="13"/>
  <c r="AG18" i="13"/>
  <c r="AE403" i="9"/>
  <c r="AG282" i="9"/>
  <c r="AG286" i="9"/>
  <c r="AG284" i="9"/>
  <c r="AG285" i="9"/>
  <c r="AF246" i="9"/>
  <c r="AG246" i="9" s="1"/>
  <c r="AG283" i="9"/>
  <c r="AG218" i="9"/>
  <c r="AF298" i="9"/>
  <c r="AG136" i="9"/>
  <c r="AF170" i="9"/>
  <c r="AG170" i="9" s="1"/>
  <c r="AG276" i="9"/>
  <c r="AG294" i="9"/>
  <c r="AG58" i="9"/>
  <c r="AF59" i="9"/>
  <c r="AG59" i="9" s="1"/>
  <c r="AF25" i="9"/>
  <c r="AF15" i="9"/>
  <c r="AF312" i="9"/>
  <c r="AF134" i="9"/>
  <c r="AJ49" i="11"/>
  <c r="AK49" i="11" s="1"/>
  <c r="AJ42" i="11"/>
  <c r="AJ100" i="11"/>
  <c r="AJ45" i="11"/>
  <c r="AJ82" i="11"/>
  <c r="AJ88" i="11"/>
  <c r="AJ18" i="11"/>
  <c r="AK18" i="11" s="1"/>
  <c r="AJ55" i="11"/>
  <c r="AJ11" i="11"/>
  <c r="AJ37" i="11"/>
  <c r="AJ33" i="11"/>
  <c r="AJ30" i="11"/>
  <c r="AJ14" i="11"/>
  <c r="AJ52" i="11"/>
  <c r="AK93" i="11"/>
  <c r="AJ70" i="11"/>
  <c r="AK70" i="11" s="1"/>
  <c r="AK57" i="11"/>
  <c r="AJ67" i="11"/>
  <c r="AF393" i="13"/>
  <c r="AF286" i="13"/>
  <c r="AG286" i="13" s="1"/>
  <c r="AF300" i="13"/>
  <c r="AG300" i="13" s="1"/>
  <c r="AF399" i="9"/>
  <c r="AG399" i="9" s="1"/>
  <c r="AF306" i="13"/>
  <c r="AG306" i="13" s="1"/>
  <c r="AF38" i="13"/>
  <c r="AG38" i="13" s="1"/>
  <c r="AF275" i="13"/>
  <c r="AF263" i="13"/>
  <c r="S394" i="13"/>
  <c r="AF55" i="13"/>
  <c r="AF402" i="9"/>
  <c r="AG402" i="9" s="1"/>
  <c r="AG383" i="9"/>
  <c r="AF376" i="9"/>
  <c r="AG316" i="9"/>
  <c r="AF318" i="9"/>
  <c r="AG251" i="9"/>
  <c r="AF278" i="9"/>
  <c r="AG42" i="9"/>
  <c r="AF231" i="13"/>
  <c r="AF197" i="13"/>
  <c r="AG132" i="13"/>
  <c r="AF162" i="13"/>
  <c r="AG57" i="13"/>
  <c r="W394" i="13"/>
  <c r="AF16" i="13"/>
  <c r="AG9" i="13"/>
  <c r="AJ101" i="11" l="1"/>
  <c r="AF394" i="13"/>
  <c r="AG287" i="9"/>
  <c r="AF403" i="9"/>
  <c r="AG393" i="13"/>
  <c r="AK45" i="11"/>
  <c r="AK100" i="11"/>
  <c r="AG298" i="9"/>
  <c r="AG134" i="9"/>
  <c r="AG99" i="9"/>
  <c r="AG25" i="9"/>
  <c r="AG312" i="9"/>
  <c r="AG15" i="9"/>
  <c r="AK82" i="11"/>
  <c r="AK42" i="11"/>
  <c r="AK88" i="11"/>
  <c r="AK33" i="11"/>
  <c r="AK30" i="11"/>
  <c r="AK52" i="11"/>
  <c r="AK37" i="11"/>
  <c r="AK14" i="11"/>
  <c r="AK11" i="11"/>
  <c r="AK55" i="11"/>
  <c r="AK67" i="11"/>
  <c r="AG263" i="13"/>
  <c r="AG39" i="9"/>
  <c r="AG275" i="13"/>
  <c r="AG55" i="13"/>
  <c r="AG376" i="9"/>
  <c r="AG318" i="9"/>
  <c r="AG278" i="9"/>
  <c r="AG231" i="13"/>
  <c r="AG197" i="13"/>
  <c r="AG162" i="13"/>
  <c r="AG95" i="13"/>
  <c r="AG16" i="13"/>
  <c r="AL48" i="11" l="1"/>
  <c r="AL47" i="11"/>
  <c r="AH355" i="13"/>
  <c r="AH353" i="13"/>
  <c r="AH356" i="13"/>
  <c r="AH354" i="13"/>
  <c r="AH357" i="13"/>
  <c r="AG394" i="13"/>
  <c r="AH274" i="13"/>
  <c r="AH272" i="13"/>
  <c r="AH273" i="13"/>
  <c r="AH93" i="13"/>
  <c r="AH255" i="13"/>
  <c r="AH261" i="13"/>
  <c r="AH258" i="13"/>
  <c r="AH262" i="13"/>
  <c r="AH259" i="13"/>
  <c r="AH256" i="13"/>
  <c r="AH260" i="13"/>
  <c r="AH257" i="13"/>
  <c r="AH67" i="9"/>
  <c r="AH68" i="9"/>
  <c r="AH280" i="9"/>
  <c r="AH281" i="9"/>
  <c r="AH175" i="9"/>
  <c r="AH173" i="9"/>
  <c r="AH172" i="9"/>
  <c r="AH174" i="9"/>
  <c r="AH176" i="9"/>
  <c r="AH143" i="9"/>
  <c r="AH144" i="9"/>
  <c r="AH142" i="9"/>
  <c r="AH141" i="9"/>
  <c r="AH140" i="9"/>
  <c r="AH139" i="9"/>
  <c r="AG403" i="9"/>
  <c r="AL87" i="11"/>
  <c r="AH380" i="13"/>
  <c r="AH310" i="13"/>
  <c r="AH336" i="13"/>
  <c r="AH348" i="13"/>
  <c r="AH342" i="13"/>
  <c r="AH344" i="13"/>
  <c r="AH332" i="13"/>
  <c r="AH338" i="13"/>
  <c r="AH334" i="13"/>
  <c r="AH350" i="13"/>
  <c r="AH333" i="13"/>
  <c r="AH339" i="13"/>
  <c r="AH345" i="13"/>
  <c r="AH346" i="13"/>
  <c r="AH340" i="13"/>
  <c r="AH352" i="13"/>
  <c r="AH341" i="13"/>
  <c r="AH337" i="13"/>
  <c r="AH343" i="13"/>
  <c r="AH347" i="13"/>
  <c r="AH335" i="13"/>
  <c r="AH351" i="13"/>
  <c r="AH349" i="13"/>
  <c r="AH297" i="13"/>
  <c r="AH305" i="13"/>
  <c r="AH304" i="13"/>
  <c r="AH285" i="13"/>
  <c r="AH250" i="13"/>
  <c r="AH248" i="13"/>
  <c r="AH254" i="13"/>
  <c r="AH251" i="13"/>
  <c r="AH252" i="13"/>
  <c r="AH249" i="13"/>
  <c r="AH247" i="13"/>
  <c r="AH253" i="13"/>
  <c r="AH196" i="13"/>
  <c r="AH215" i="13"/>
  <c r="AH221" i="13"/>
  <c r="AH227" i="13"/>
  <c r="AH228" i="13"/>
  <c r="AH222" i="13"/>
  <c r="AH216" i="13"/>
  <c r="AH230" i="13"/>
  <c r="AH220" i="13"/>
  <c r="AH224" i="13"/>
  <c r="AH219" i="13"/>
  <c r="AH214" i="13"/>
  <c r="AH218" i="13"/>
  <c r="AH223" i="13"/>
  <c r="AH213" i="13"/>
  <c r="AH229" i="13"/>
  <c r="AH225" i="13"/>
  <c r="AH217" i="13"/>
  <c r="AH226" i="13"/>
  <c r="AH127" i="13"/>
  <c r="AH128" i="13"/>
  <c r="AH129" i="13"/>
  <c r="AH35" i="13"/>
  <c r="AH91" i="13"/>
  <c r="AH94" i="13"/>
  <c r="AH92" i="13"/>
  <c r="AH90" i="13"/>
  <c r="AH23" i="13"/>
  <c r="AH24" i="13"/>
  <c r="AH25" i="13"/>
  <c r="AH21" i="13"/>
  <c r="AH22" i="13"/>
  <c r="AH26" i="13"/>
  <c r="AH27" i="13"/>
  <c r="AL69" i="11"/>
  <c r="AL84" i="11"/>
  <c r="AL51" i="11"/>
  <c r="AL54" i="11"/>
  <c r="AL45" i="11"/>
  <c r="AL44" i="11"/>
  <c r="AL40" i="11"/>
  <c r="AL41" i="11"/>
  <c r="AL39" i="11"/>
  <c r="AL36" i="11"/>
  <c r="AL32" i="11"/>
  <c r="AL35" i="11"/>
  <c r="AL17" i="11"/>
  <c r="AL16" i="11"/>
  <c r="AL9" i="11"/>
  <c r="AL11" i="11"/>
  <c r="AL59" i="11"/>
  <c r="AL10" i="11"/>
  <c r="AH204" i="9"/>
  <c r="AH397" i="9"/>
  <c r="AL95" i="11"/>
  <c r="AL33" i="11"/>
  <c r="AL67" i="11"/>
  <c r="AL26" i="11"/>
  <c r="AL20" i="11"/>
  <c r="AL90" i="11"/>
  <c r="AL64" i="11"/>
  <c r="AL88" i="11"/>
  <c r="AL97" i="11"/>
  <c r="AL65" i="11"/>
  <c r="AL24" i="11"/>
  <c r="AL70" i="11"/>
  <c r="AL21" i="11"/>
  <c r="AL22" i="11"/>
  <c r="AL98" i="11"/>
  <c r="AL23" i="11"/>
  <c r="AL61" i="11"/>
  <c r="AL57" i="11"/>
  <c r="AL66" i="11"/>
  <c r="AL42" i="11"/>
  <c r="AL75" i="11"/>
  <c r="AK101" i="11"/>
  <c r="AL78" i="11"/>
  <c r="AL81" i="11"/>
  <c r="AL94" i="11"/>
  <c r="AL82" i="11"/>
  <c r="AL58" i="11"/>
  <c r="AL28" i="11"/>
  <c r="AL73" i="11"/>
  <c r="AL25" i="11"/>
  <c r="AL76" i="11"/>
  <c r="AL72" i="11"/>
  <c r="AL63" i="11"/>
  <c r="AL49" i="11"/>
  <c r="AL29" i="11"/>
  <c r="AL91" i="11"/>
  <c r="AL99" i="11"/>
  <c r="AL93" i="11"/>
  <c r="AL96" i="11"/>
  <c r="AL101" i="11"/>
  <c r="AL79" i="11"/>
  <c r="AL62" i="11"/>
  <c r="AL77" i="11"/>
  <c r="AL74" i="11"/>
  <c r="AL27" i="11"/>
  <c r="AL37" i="11"/>
  <c r="AL55" i="11"/>
  <c r="AL60" i="11"/>
  <c r="AL100" i="11"/>
  <c r="AL14" i="11"/>
  <c r="AL80" i="11"/>
  <c r="AL92" i="11"/>
  <c r="AL52" i="11"/>
  <c r="AL18" i="11"/>
  <c r="AL30" i="11"/>
  <c r="AH374" i="13"/>
  <c r="AH367" i="13"/>
  <c r="AH365" i="13"/>
  <c r="AH373" i="13"/>
  <c r="AH372" i="13"/>
  <c r="AH379" i="13"/>
  <c r="AH368" i="13"/>
  <c r="AH376" i="13"/>
  <c r="AH369" i="13"/>
  <c r="AH377" i="13"/>
  <c r="AH375" i="13"/>
  <c r="AH370" i="13"/>
  <c r="AH378" i="13"/>
  <c r="AH371" i="13"/>
  <c r="AH366" i="13"/>
  <c r="AH16" i="13"/>
  <c r="AH15" i="13"/>
  <c r="AH13" i="13"/>
  <c r="AH14" i="13"/>
  <c r="AH195" i="13"/>
  <c r="AH362" i="13"/>
  <c r="AH361" i="13"/>
  <c r="AH314" i="13"/>
  <c r="AH325" i="13"/>
  <c r="AH326" i="13"/>
  <c r="AH319" i="13"/>
  <c r="AH243" i="13"/>
  <c r="AH211" i="13"/>
  <c r="AH209" i="13"/>
  <c r="AH172" i="13"/>
  <c r="AH179" i="13"/>
  <c r="AH176" i="13"/>
  <c r="AH173" i="13"/>
  <c r="AH169" i="13"/>
  <c r="AH171" i="13"/>
  <c r="AH182" i="13"/>
  <c r="AH146" i="13"/>
  <c r="AH154" i="13"/>
  <c r="AH149" i="13"/>
  <c r="AH142" i="13"/>
  <c r="AH140" i="13"/>
  <c r="AH126" i="13"/>
  <c r="AH125" i="13"/>
  <c r="AH78" i="13"/>
  <c r="AH71" i="13"/>
  <c r="AH66" i="13"/>
  <c r="AH58" i="13"/>
  <c r="AH62" i="13"/>
  <c r="AH76" i="13"/>
  <c r="AH68" i="13"/>
  <c r="AH70" i="13"/>
  <c r="AH54" i="13"/>
  <c r="AH46" i="13"/>
  <c r="AH203" i="13"/>
  <c r="AH135" i="13"/>
  <c r="AH100" i="13"/>
  <c r="AH99" i="13"/>
  <c r="AH108" i="13"/>
  <c r="AH162" i="13"/>
  <c r="AH275" i="13"/>
  <c r="AH282" i="13"/>
  <c r="AH268" i="13"/>
  <c r="AH239" i="13"/>
  <c r="AH299" i="13"/>
  <c r="AH40" i="13"/>
  <c r="AH281" i="13"/>
  <c r="AH33" i="13"/>
  <c r="AH283" i="13"/>
  <c r="AH296" i="13"/>
  <c r="AH89" i="13"/>
  <c r="AH363" i="13"/>
  <c r="AH381" i="13"/>
  <c r="AH318" i="13"/>
  <c r="AH317" i="13"/>
  <c r="AH327" i="13"/>
  <c r="AH321" i="13"/>
  <c r="AH323" i="13"/>
  <c r="AH313" i="13"/>
  <c r="AH242" i="13"/>
  <c r="AH240" i="13"/>
  <c r="AH241" i="13"/>
  <c r="AH212" i="13"/>
  <c r="AH210" i="13"/>
  <c r="AH207" i="13"/>
  <c r="AH205" i="13"/>
  <c r="AH175" i="13"/>
  <c r="AH194" i="13"/>
  <c r="AH184" i="13"/>
  <c r="AH186" i="13"/>
  <c r="AH177" i="13"/>
  <c r="AH188" i="13"/>
  <c r="AH185" i="13"/>
  <c r="AH148" i="13"/>
  <c r="AH156" i="13"/>
  <c r="AH151" i="13"/>
  <c r="AH144" i="13"/>
  <c r="AH138" i="13"/>
  <c r="AH120" i="13"/>
  <c r="AH121" i="13"/>
  <c r="AH72" i="13"/>
  <c r="AH85" i="13"/>
  <c r="AH75" i="13"/>
  <c r="AH65" i="13"/>
  <c r="AH69" i="13"/>
  <c r="AH61" i="13"/>
  <c r="AH83" i="13"/>
  <c r="AH49" i="13"/>
  <c r="AH53" i="13"/>
  <c r="AH51" i="13"/>
  <c r="AH88" i="13"/>
  <c r="AH364" i="13"/>
  <c r="AH383" i="13"/>
  <c r="AH331" i="13"/>
  <c r="AH315" i="13"/>
  <c r="AH329" i="13"/>
  <c r="AH324" i="13"/>
  <c r="AH322" i="13"/>
  <c r="AH246" i="13"/>
  <c r="AH244" i="13"/>
  <c r="AH206" i="13"/>
  <c r="AH208" i="13"/>
  <c r="AH192" i="13"/>
  <c r="AH180" i="13"/>
  <c r="AH174" i="13"/>
  <c r="AH190" i="13"/>
  <c r="AH170" i="13"/>
  <c r="AH178" i="13"/>
  <c r="AH183" i="13"/>
  <c r="AH189" i="13"/>
  <c r="AH150" i="13"/>
  <c r="AH153" i="13"/>
  <c r="AH155" i="13"/>
  <c r="AH143" i="13"/>
  <c r="AH145" i="13"/>
  <c r="AH122" i="13"/>
  <c r="AH82" i="13"/>
  <c r="AH67" i="13"/>
  <c r="AH74" i="13"/>
  <c r="AH80" i="13"/>
  <c r="AH73" i="13"/>
  <c r="AH64" i="13"/>
  <c r="AH77" i="13"/>
  <c r="AH52" i="13"/>
  <c r="AH50" i="13"/>
  <c r="AH204" i="13"/>
  <c r="AH137" i="13"/>
  <c r="AH104" i="13"/>
  <c r="AH106" i="13"/>
  <c r="AH306" i="13"/>
  <c r="AH95" i="13"/>
  <c r="AH394" i="13"/>
  <c r="AH132" i="13"/>
  <c r="AH269" i="13"/>
  <c r="AH386" i="13"/>
  <c r="AH290" i="13"/>
  <c r="AH111" i="13"/>
  <c r="AH288" i="13"/>
  <c r="AH328" i="13"/>
  <c r="AH316" i="13"/>
  <c r="AH193" i="13"/>
  <c r="AH166" i="13"/>
  <c r="AH141" i="13"/>
  <c r="AH123" i="13"/>
  <c r="AH81" i="13"/>
  <c r="AH47" i="13"/>
  <c r="AH202" i="13"/>
  <c r="AH102" i="13"/>
  <c r="AH107" i="13"/>
  <c r="AH295" i="13"/>
  <c r="AH289" i="13"/>
  <c r="AH110" i="13"/>
  <c r="AH20" i="13"/>
  <c r="AH293" i="13"/>
  <c r="AH19" i="13"/>
  <c r="AH113" i="13"/>
  <c r="AH384" i="13"/>
  <c r="AH199" i="13"/>
  <c r="AH157" i="13"/>
  <c r="AH34" i="13"/>
  <c r="AH160" i="13"/>
  <c r="AH11" i="13"/>
  <c r="AH312" i="13"/>
  <c r="AH57" i="13"/>
  <c r="AH115" i="13"/>
  <c r="AH266" i="13"/>
  <c r="AH10" i="13"/>
  <c r="AH309" i="13"/>
  <c r="AH298" i="13"/>
  <c r="AH320" i="13"/>
  <c r="AH181" i="13"/>
  <c r="AH130" i="13"/>
  <c r="AH79" i="13"/>
  <c r="AH101" i="13"/>
  <c r="AH267" i="13"/>
  <c r="AH280" i="13"/>
  <c r="AH284" i="13"/>
  <c r="AH278" i="13"/>
  <c r="AH114" i="13"/>
  <c r="AH133" i="13"/>
  <c r="AH18" i="13"/>
  <c r="AH36" i="13"/>
  <c r="AH263" i="13"/>
  <c r="AH292" i="13"/>
  <c r="AH118" i="13"/>
  <c r="AH231" i="13"/>
  <c r="AH191" i="13"/>
  <c r="AH165" i="13"/>
  <c r="AH152" i="13"/>
  <c r="AH139" i="13"/>
  <c r="AH63" i="13"/>
  <c r="AH86" i="13"/>
  <c r="AH48" i="13"/>
  <c r="AH116" i="13"/>
  <c r="AH98" i="13"/>
  <c r="AH233" i="13"/>
  <c r="AH237" i="13"/>
  <c r="AH387" i="13"/>
  <c r="AH97" i="13"/>
  <c r="AH201" i="13"/>
  <c r="AH31" i="13"/>
  <c r="AH44" i="13"/>
  <c r="AH29" i="13"/>
  <c r="AH134" i="13"/>
  <c r="AH158" i="13"/>
  <c r="AH112" i="13"/>
  <c r="AH391" i="13"/>
  <c r="AH161" i="13"/>
  <c r="AH45" i="13"/>
  <c r="AH270" i="13"/>
  <c r="AH236" i="13"/>
  <c r="AH279" i="13"/>
  <c r="AH43" i="13"/>
  <c r="AH197" i="13"/>
  <c r="AH200" i="13"/>
  <c r="AH393" i="13"/>
  <c r="AH286" i="13"/>
  <c r="AH360" i="13"/>
  <c r="AH167" i="13"/>
  <c r="AH119" i="13"/>
  <c r="AH59" i="13"/>
  <c r="AH105" i="13"/>
  <c r="AH271" i="13"/>
  <c r="AH234" i="13"/>
  <c r="AH291" i="13"/>
  <c r="AH392" i="13"/>
  <c r="AH277" i="13"/>
  <c r="AH303" i="13"/>
  <c r="AH55" i="13"/>
  <c r="AH30" i="13"/>
  <c r="AH38" i="13"/>
  <c r="AH358" i="13"/>
  <c r="AH87" i="13"/>
  <c r="AH330" i="13"/>
  <c r="AH245" i="13"/>
  <c r="AH168" i="13"/>
  <c r="AH187" i="13"/>
  <c r="AH147" i="13"/>
  <c r="AH124" i="13"/>
  <c r="AH84" i="13"/>
  <c r="AH60" i="13"/>
  <c r="AH136" i="13"/>
  <c r="AH103" i="13"/>
  <c r="AH390" i="13"/>
  <c r="AH235" i="13"/>
  <c r="AH302" i="13"/>
  <c r="AH164" i="13"/>
  <c r="AH308" i="13"/>
  <c r="AH42" i="13"/>
  <c r="AH294" i="13"/>
  <c r="AH159" i="13"/>
  <c r="AH32" i="13"/>
  <c r="AH41" i="13"/>
  <c r="AH117" i="13"/>
  <c r="AH385" i="13"/>
  <c r="AH311" i="13"/>
  <c r="AH265" i="13"/>
  <c r="AH388" i="13"/>
  <c r="AH37" i="13"/>
  <c r="AH300" i="13"/>
  <c r="AH389" i="13"/>
  <c r="AH109" i="13"/>
  <c r="AH238" i="13"/>
  <c r="AH12" i="13"/>
  <c r="AH9" i="13"/>
  <c r="AH330" i="9" l="1"/>
  <c r="AH372" i="9"/>
  <c r="AH371" i="9"/>
  <c r="AH340" i="9"/>
  <c r="AH348" i="9"/>
  <c r="AH347" i="9"/>
  <c r="AH343" i="9"/>
  <c r="AH342" i="9"/>
  <c r="AH338" i="9"/>
  <c r="AH333" i="9"/>
  <c r="AH346" i="9"/>
  <c r="AH339" i="9"/>
  <c r="AH349" i="9"/>
  <c r="AH335" i="9"/>
  <c r="AH336" i="9"/>
  <c r="AH344" i="9"/>
  <c r="AH345" i="9"/>
  <c r="AH351" i="9"/>
  <c r="AH332" i="9"/>
  <c r="AH350" i="9"/>
  <c r="AH341" i="9"/>
  <c r="AH331" i="9"/>
  <c r="AH334" i="9"/>
  <c r="AH337" i="9"/>
  <c r="AH354" i="9"/>
  <c r="AH356" i="9"/>
  <c r="AH355" i="9"/>
  <c r="AH357" i="9"/>
  <c r="AH358" i="9"/>
  <c r="AH359" i="9"/>
  <c r="AH364" i="9"/>
  <c r="AH365" i="9"/>
  <c r="AH366" i="9"/>
  <c r="AH363" i="9"/>
  <c r="AH361" i="9"/>
  <c r="AH362" i="9"/>
  <c r="AH306" i="9"/>
  <c r="AH305" i="9"/>
  <c r="AH276" i="9"/>
  <c r="AH275" i="9"/>
  <c r="AH272" i="9"/>
  <c r="AH274" i="9"/>
  <c r="AH270" i="9"/>
  <c r="AH271" i="9"/>
  <c r="AH273" i="9"/>
  <c r="AH242" i="9"/>
  <c r="AH241" i="9"/>
  <c r="AH244" i="9"/>
  <c r="AH243" i="9"/>
  <c r="AH268" i="9"/>
  <c r="AH229" i="9"/>
  <c r="AH230" i="9"/>
  <c r="AH234" i="9"/>
  <c r="AH235" i="9"/>
  <c r="AH231" i="9"/>
  <c r="AH236" i="9"/>
  <c r="AH237" i="9"/>
  <c r="AH240" i="9"/>
  <c r="AH238" i="9"/>
  <c r="AH239" i="9"/>
  <c r="AH233" i="9"/>
  <c r="AH232" i="9"/>
  <c r="AH389" i="9"/>
  <c r="AH163" i="9"/>
  <c r="AH164" i="9"/>
  <c r="AH165" i="9"/>
  <c r="AH166" i="9"/>
  <c r="AH161" i="9"/>
  <c r="AH162" i="9"/>
  <c r="AH160" i="9"/>
  <c r="AH245" i="9"/>
  <c r="AH84" i="9"/>
  <c r="AH83" i="9"/>
  <c r="AH92" i="9"/>
  <c r="AH69" i="9"/>
  <c r="AH43" i="9"/>
  <c r="AH264" i="9"/>
  <c r="AH369" i="9"/>
  <c r="AH73" i="9"/>
  <c r="AH260" i="9"/>
  <c r="AH302" i="9"/>
  <c r="AH57" i="9"/>
  <c r="AH15" i="9"/>
  <c r="AH70" i="9"/>
  <c r="AH121" i="9"/>
  <c r="AH59" i="9"/>
  <c r="AH326" i="9"/>
  <c r="AH373" i="9"/>
  <c r="AH387" i="9"/>
  <c r="AH246" i="9"/>
  <c r="AH46" i="9"/>
  <c r="AH329" i="9"/>
  <c r="AH156" i="9"/>
  <c r="AH151" i="9"/>
  <c r="AH153" i="9"/>
  <c r="AH154" i="9"/>
  <c r="AH169" i="9"/>
  <c r="AH152" i="9"/>
  <c r="AH259" i="9"/>
  <c r="AH107" i="9"/>
  <c r="AH298" i="9"/>
  <c r="AH23" i="9"/>
  <c r="AH29" i="9"/>
  <c r="AH304" i="9"/>
  <c r="AH52" i="9"/>
  <c r="AH127" i="9"/>
  <c r="AH129" i="9"/>
  <c r="AH124" i="9"/>
  <c r="AH50" i="9"/>
  <c r="AH189" i="9"/>
  <c r="AH218" i="9"/>
  <c r="AH385" i="9"/>
  <c r="AH216" i="9"/>
  <c r="AH180" i="9"/>
  <c r="AH167" i="9"/>
  <c r="AH82" i="9"/>
  <c r="AH98" i="9"/>
  <c r="AH310" i="9"/>
  <c r="AH380" i="9"/>
  <c r="AH94" i="9"/>
  <c r="AH215" i="9"/>
  <c r="AH396" i="9"/>
  <c r="AH75" i="9"/>
  <c r="AH137" i="9"/>
  <c r="AH383" i="9"/>
  <c r="AH307" i="9"/>
  <c r="AH392" i="9"/>
  <c r="AH97" i="9"/>
  <c r="AH290" i="9"/>
  <c r="AH131" i="9"/>
  <c r="AH184" i="9"/>
  <c r="AH214" i="9"/>
  <c r="AH315" i="9"/>
  <c r="AH219" i="9"/>
  <c r="AH41" i="9"/>
  <c r="AH117" i="9"/>
  <c r="AH250" i="9"/>
  <c r="AH78" i="9"/>
  <c r="AH360" i="9"/>
  <c r="AH185" i="9"/>
  <c r="AH398" i="9"/>
  <c r="AH311" i="9"/>
  <c r="AH253" i="9"/>
  <c r="AH58" i="9"/>
  <c r="AH202" i="9"/>
  <c r="AH192" i="9"/>
  <c r="AH263" i="9"/>
  <c r="AH395" i="9"/>
  <c r="AH147" i="9"/>
  <c r="AH301" i="9"/>
  <c r="AH89" i="9"/>
  <c r="AH261" i="9"/>
  <c r="AH118" i="9"/>
  <c r="AH11" i="9"/>
  <c r="AH99" i="9"/>
  <c r="AH47" i="9"/>
  <c r="AH36" i="9"/>
  <c r="AH208" i="9"/>
  <c r="AH211" i="9"/>
  <c r="AH130" i="9"/>
  <c r="AH93" i="9"/>
  <c r="AH291" i="9"/>
  <c r="AH126" i="9"/>
  <c r="AH106" i="9"/>
  <c r="AH287" i="9"/>
  <c r="AH14" i="9"/>
  <c r="AH113" i="9"/>
  <c r="AH265" i="9"/>
  <c r="AH133" i="9"/>
  <c r="AH116" i="9"/>
  <c r="AH312" i="9"/>
  <c r="AH35" i="9"/>
  <c r="AH179" i="9"/>
  <c r="AH150" i="9"/>
  <c r="AH190" i="9"/>
  <c r="AH269" i="9"/>
  <c r="AH382" i="9"/>
  <c r="AH48" i="9"/>
  <c r="AH267" i="9"/>
  <c r="AH316" i="9"/>
  <c r="AH77" i="9"/>
  <c r="AH284" i="9"/>
  <c r="AH285" i="9"/>
  <c r="AH33" i="9"/>
  <c r="AH178" i="9"/>
  <c r="AH158" i="9"/>
  <c r="AH370" i="9"/>
  <c r="AH286" i="9"/>
  <c r="AH81" i="9"/>
  <c r="AH10" i="9"/>
  <c r="AH49" i="9"/>
  <c r="AH128" i="9"/>
  <c r="AH96" i="9"/>
  <c r="AH191" i="9"/>
  <c r="AH297" i="9"/>
  <c r="AH277" i="9"/>
  <c r="AH27" i="9"/>
  <c r="AH101" i="9"/>
  <c r="AH136" i="9"/>
  <c r="AH401" i="9"/>
  <c r="AH323" i="9"/>
  <c r="AH262" i="9"/>
  <c r="AH18" i="9"/>
  <c r="AH62" i="9"/>
  <c r="AH112" i="9"/>
  <c r="AH381" i="9"/>
  <c r="AH72" i="9"/>
  <c r="AH146" i="9"/>
  <c r="AH80" i="9"/>
  <c r="AH374" i="9"/>
  <c r="AH368" i="9"/>
  <c r="AH90" i="9"/>
  <c r="AH105" i="9"/>
  <c r="AH30" i="9"/>
  <c r="AH205" i="9"/>
  <c r="AH213" i="9"/>
  <c r="AH198" i="9"/>
  <c r="AH390" i="9"/>
  <c r="AH226" i="9"/>
  <c r="AH138" i="9"/>
  <c r="AH61" i="9"/>
  <c r="AH87" i="9"/>
  <c r="AH225" i="9"/>
  <c r="AH123" i="9"/>
  <c r="AH255" i="9"/>
  <c r="AH125" i="9"/>
  <c r="AH12" i="9"/>
  <c r="AH402" i="9"/>
  <c r="AH148" i="9"/>
  <c r="AH24" i="9"/>
  <c r="AH283" i="9"/>
  <c r="AH379" i="9"/>
  <c r="AH38" i="9"/>
  <c r="AH353" i="9"/>
  <c r="AH17" i="9"/>
  <c r="AH394" i="9"/>
  <c r="AH32" i="9"/>
  <c r="AH170" i="9"/>
  <c r="AH188" i="9"/>
  <c r="AH195" i="9"/>
  <c r="AH155" i="9"/>
  <c r="AH54" i="9"/>
  <c r="AH388" i="9"/>
  <c r="AH324" i="9"/>
  <c r="AH86" i="9"/>
  <c r="AH122" i="9"/>
  <c r="AH292" i="9"/>
  <c r="AH19" i="9"/>
  <c r="AH221" i="9"/>
  <c r="AH88" i="9"/>
  <c r="AH227" i="9"/>
  <c r="AH65" i="9"/>
  <c r="AH51" i="9"/>
  <c r="AH103" i="9"/>
  <c r="AH384" i="9"/>
  <c r="AH110" i="9"/>
  <c r="AH45" i="9"/>
  <c r="AH300" i="9"/>
  <c r="AH322" i="9"/>
  <c r="AH31" i="9"/>
  <c r="AH201" i="9"/>
  <c r="AH193" i="9"/>
  <c r="AH187" i="9"/>
  <c r="AH199" i="9"/>
  <c r="AH157" i="9"/>
  <c r="AH168" i="9"/>
  <c r="AH282" i="9"/>
  <c r="AH294" i="9"/>
  <c r="AH120" i="9"/>
  <c r="AH303" i="9"/>
  <c r="AH318" i="9"/>
  <c r="AH367" i="9"/>
  <c r="AH254" i="9"/>
  <c r="AH309" i="9"/>
  <c r="AH222" i="9"/>
  <c r="AH328" i="9"/>
  <c r="AH249" i="9"/>
  <c r="AH44" i="9"/>
  <c r="AH85" i="9"/>
  <c r="AH378" i="9"/>
  <c r="AH111" i="9"/>
  <c r="AH39" i="9"/>
  <c r="AH28" i="9"/>
  <c r="AH308" i="9"/>
  <c r="AH55" i="9"/>
  <c r="AH203" i="9"/>
  <c r="AH186" i="9"/>
  <c r="AH194" i="9"/>
  <c r="AH217" i="9"/>
  <c r="AH149" i="9"/>
  <c r="AH295" i="9"/>
  <c r="AH37" i="9"/>
  <c r="AH251" i="9"/>
  <c r="AH134" i="9"/>
  <c r="AH9" i="9"/>
  <c r="AH266" i="9"/>
  <c r="AH53" i="9"/>
  <c r="AH109" i="9"/>
  <c r="AH64" i="9"/>
  <c r="AH114" i="9"/>
  <c r="AH258" i="9"/>
  <c r="AH220" i="9"/>
  <c r="AH228" i="9"/>
  <c r="AH403" i="9"/>
  <c r="AH66" i="9"/>
  <c r="AH257" i="9"/>
  <c r="AH79" i="9"/>
  <c r="AH317" i="9"/>
  <c r="AH22" i="9"/>
  <c r="AH56" i="9"/>
  <c r="AH181" i="9"/>
  <c r="AH207" i="9"/>
  <c r="AH182" i="9"/>
  <c r="AH212" i="9"/>
  <c r="AH159" i="9"/>
  <c r="AH256" i="9"/>
  <c r="AH115" i="9"/>
  <c r="AH108" i="9"/>
  <c r="AH320" i="9"/>
  <c r="AH278" i="9"/>
  <c r="AH102" i="9"/>
  <c r="AH321" i="9"/>
  <c r="AH119" i="9"/>
  <c r="AH391" i="9"/>
  <c r="AH63" i="9"/>
  <c r="AH289" i="9"/>
  <c r="AH314" i="9"/>
  <c r="AH325" i="9"/>
  <c r="AH13" i="9"/>
  <c r="AH71" i="9"/>
  <c r="AH132" i="9"/>
  <c r="AH248" i="9"/>
  <c r="AH293" i="9"/>
  <c r="AH25" i="9"/>
  <c r="AH20" i="9"/>
  <c r="AH34" i="9"/>
  <c r="AH209" i="9"/>
  <c r="AH177" i="9"/>
  <c r="AH210" i="9"/>
  <c r="AH42" i="9"/>
  <c r="AH386" i="9"/>
  <c r="AH399" i="9"/>
  <c r="AH145" i="9"/>
  <c r="AH76" i="9"/>
  <c r="AH296" i="9"/>
  <c r="AH393" i="9"/>
  <c r="AH352" i="9"/>
  <c r="AH252" i="9"/>
  <c r="AH74" i="9"/>
  <c r="AH224" i="9"/>
  <c r="AH327" i="9"/>
  <c r="AH223" i="9"/>
  <c r="AH375" i="9"/>
  <c r="AH376" i="9"/>
  <c r="AH91" i="9"/>
  <c r="AH104" i="9"/>
  <c r="AH21" i="9"/>
  <c r="AH95" i="9"/>
  <c r="AH200" i="9"/>
  <c r="AH183" i="9"/>
  <c r="AH196" i="9"/>
  <c r="AH197" i="9"/>
</calcChain>
</file>

<file path=xl/sharedStrings.xml><?xml version="1.0" encoding="utf-8"?>
<sst xmlns="http://schemas.openxmlformats.org/spreadsheetml/2006/main" count="7400" uniqueCount="855">
  <si>
    <t>INDIVIDUALIZACIÓN DE LOS PROYECTOS POR ASIGNACIÓN PRESUPUESTARIA</t>
  </si>
  <si>
    <t>En pesos</t>
  </si>
  <si>
    <t>Nº</t>
  </si>
  <si>
    <t>REGION</t>
  </si>
  <si>
    <t>Fecha</t>
  </si>
  <si>
    <t>Nombre y Razón Social del Ejecutor</t>
  </si>
  <si>
    <t>Denominación del Programa- Convenio o Transferencia</t>
  </si>
  <si>
    <t xml:space="preserve">Modalidad de Asignación </t>
  </si>
  <si>
    <t>Presupuesto por región</t>
  </si>
  <si>
    <t>Monto del convenio</t>
  </si>
  <si>
    <t>Beneficiarios</t>
  </si>
  <si>
    <t>Modalidad de Pago</t>
  </si>
  <si>
    <t>Observaciones</t>
  </si>
  <si>
    <t>EJECUCION DEVENGADA</t>
  </si>
  <si>
    <t>1er. Trimestre</t>
  </si>
  <si>
    <t>2do. Trimestre</t>
  </si>
  <si>
    <t>3er. Trimestre</t>
  </si>
  <si>
    <t>4to. Trimestre</t>
  </si>
  <si>
    <t>Total Anual</t>
  </si>
  <si>
    <t>Porcentaje de Participación:</t>
  </si>
  <si>
    <t>Resolución o Decreto</t>
  </si>
  <si>
    <t>Tipo de Beneficiarios</t>
  </si>
  <si>
    <t>Enero</t>
  </si>
  <si>
    <t>Febrero</t>
  </si>
  <si>
    <t>Marzo</t>
  </si>
  <si>
    <t>Abril</t>
  </si>
  <si>
    <t>Mayo</t>
  </si>
  <si>
    <t>Junio</t>
  </si>
  <si>
    <t>Julio</t>
  </si>
  <si>
    <t>Agosto</t>
  </si>
  <si>
    <t>Septiembre</t>
  </si>
  <si>
    <t>Octubre</t>
  </si>
  <si>
    <t>Noviembre</t>
  </si>
  <si>
    <t>Diciembre</t>
  </si>
  <si>
    <t>Ejecución</t>
  </si>
  <si>
    <t>Del Gasto</t>
  </si>
  <si>
    <t>TARAPACÁ</t>
  </si>
  <si>
    <t>TOTAL  REGIÓN DE TARAPACÁ</t>
  </si>
  <si>
    <t>ANTOFAGASTA</t>
  </si>
  <si>
    <t>TOTAL  REGIÓN DE ANTOFAGASTA</t>
  </si>
  <si>
    <t>ATACAMA</t>
  </si>
  <si>
    <t>TOTAL  REGIÓN DE ATACAMA</t>
  </si>
  <si>
    <t>COQUIMBO</t>
  </si>
  <si>
    <t>TOTAL  REGIÓN DE COQUIMBO</t>
  </si>
  <si>
    <t>VALPARAÍSO</t>
  </si>
  <si>
    <t>TOTAL  REGIÓN DE VALPARAÍSO</t>
  </si>
  <si>
    <t>LIBERTADOR B. O HIGGINS</t>
  </si>
  <si>
    <t>TOTAL  REGIÓN DEL LIBERTADOR GENERAL BERNARDO O'HIGGINS</t>
  </si>
  <si>
    <t>MAULE</t>
  </si>
  <si>
    <t>TOTAL  REGIÓN DEL MAULE</t>
  </si>
  <si>
    <t>BIOBÍO</t>
  </si>
  <si>
    <t>TOTAL  REGIÓN DEL BIOBÍO</t>
  </si>
  <si>
    <t>ARAUCANÍA</t>
  </si>
  <si>
    <t>TOTAL  REGIÓN DE LA ARAUCANÍA</t>
  </si>
  <si>
    <t>LOS LAGOS</t>
  </si>
  <si>
    <t>TOTAL  REGIÓN DE LOS LAGOS</t>
  </si>
  <si>
    <t>AYSÉN</t>
  </si>
  <si>
    <t>TOTAL  REGIÓN AYSÉN DEL GENERAL CARLOS IBAÑEZ DEL CAMPO</t>
  </si>
  <si>
    <t>MAGALLANES</t>
  </si>
  <si>
    <t>TOTAL  REGIÓN DE MAGALLANES Y ANTÁRTICA CHILENA</t>
  </si>
  <si>
    <t>LOS RÍOS</t>
  </si>
  <si>
    <t>TOTAL  REGIÓN DE LOS RÍOS</t>
  </si>
  <si>
    <t>ARICA Y PARINACOTA</t>
  </si>
  <si>
    <t>TOTAL  REGIÓN DE ARICA Y PARINACOTA</t>
  </si>
  <si>
    <t>METROPOLITANA</t>
  </si>
  <si>
    <t>TOTAL  REGIÓN METROPOLITANA</t>
  </si>
  <si>
    <t>NIVEL CENTRAL</t>
  </si>
  <si>
    <t>TOTAL  NIVEL CENTRAL</t>
  </si>
  <si>
    <t>Código Proyecto</t>
  </si>
  <si>
    <t>PARTIDA 21 -10 - 02 SISTEMA DE PROTECCCION INTEGRAL A LA INFANCIA</t>
  </si>
  <si>
    <t>24 - 01 - 001 "Fono Infancia"</t>
  </si>
  <si>
    <t>24 - 02 - 001 "Programa de Apoyo al Desarrollo Biopsicosocial"</t>
  </si>
  <si>
    <t>Programa de Apoyo al Desarrollo Biopsicosocial</t>
  </si>
  <si>
    <t>24 - 02 - 002 "Programa de Apoyo al Recién Nacido"</t>
  </si>
  <si>
    <t>24 - 02 - 003 "Educación Prebásica"</t>
  </si>
  <si>
    <t>24 - 03 - 002 "Fondo Concursable de Iniciativas para la Infancia"</t>
  </si>
  <si>
    <t>24 - 03 - 003 "Programa de Fortalecimiento Municipal"</t>
  </si>
  <si>
    <t>24-03-003</t>
  </si>
  <si>
    <t>24 - 03 - 005 "Programa Diagnóstico de Vulnerabilidad en Pre-escolares"</t>
  </si>
  <si>
    <t>Junta Nacional de Auxilio Escolar y  Becas</t>
  </si>
  <si>
    <t>Programa Diagnóstico de Vulnerabilidad en Pre-escolares</t>
  </si>
  <si>
    <t>24 - 03 - 006 "Programa Educativo"</t>
  </si>
  <si>
    <t>24 - 03 - 007 "Programa de Apoyo a la Salud Mental Infantil"</t>
  </si>
  <si>
    <t>Subsecretaría de Redes Asistenciales</t>
  </si>
  <si>
    <t>Programa de Apoyo a la Salud Mental Infantil</t>
  </si>
  <si>
    <t>24 - 03 - 008 "Programa de Apoyo al Aprendizaje Integral"</t>
  </si>
  <si>
    <t>24 - 03 - 353 "Ayudas Técnicas Chile Crece Contigo"</t>
  </si>
  <si>
    <t>ÑUBLE</t>
  </si>
  <si>
    <t>TOTAL  REGIÓN DE ÑUBLE</t>
  </si>
  <si>
    <t>Gastos en Personal</t>
  </si>
  <si>
    <t>Bienes y servicios de Consumo</t>
  </si>
  <si>
    <t>Adquisicion de Activos no financieros</t>
  </si>
  <si>
    <t>Bienes y Servicios de Consumo</t>
  </si>
  <si>
    <t>TOTAL  REGION DE ÑUBLE</t>
  </si>
  <si>
    <t xml:space="preserve"> 24 - 03 - 001 "Fondo de Intervenciones de Apoyo al Desarrollo Infantil"</t>
  </si>
  <si>
    <t>Fondo Nacional de la Salud</t>
  </si>
  <si>
    <t>Junta Nacional de Jardines Infantiles</t>
  </si>
  <si>
    <t>Programa Educativo</t>
  </si>
  <si>
    <t>Subsecretaría de Redes Asistenciales - MINSAL</t>
  </si>
  <si>
    <t>24-02-002</t>
  </si>
  <si>
    <t>Fundación Integra</t>
  </si>
  <si>
    <t>24-01-001</t>
  </si>
  <si>
    <t>I. Municipalidad de Parral</t>
  </si>
  <si>
    <t>I. Municipalidad de Talca</t>
  </si>
  <si>
    <t>I. Municipalidad de Teno</t>
  </si>
  <si>
    <t>Educación Prebásica</t>
  </si>
  <si>
    <t>Transferencia Corriente</t>
  </si>
  <si>
    <t>I. Municipalidad de Angol</t>
  </si>
  <si>
    <t>I. Municipalidad de Lautaro</t>
  </si>
  <si>
    <t>24-03-001</t>
  </si>
  <si>
    <t>FIADI Triple P - Apoyo a la Crianza y Competencias Parentales</t>
  </si>
  <si>
    <t>Convenio</t>
  </si>
  <si>
    <t>Cuidadas/os de niñas/os de 0 a 9 años</t>
  </si>
  <si>
    <t>I. Municipalidad de Huasco</t>
  </si>
  <si>
    <t>I. Municipalidad de Vallenar</t>
  </si>
  <si>
    <t>I. MUNICIPALIDAD DE CHILE CHICO</t>
  </si>
  <si>
    <t>I. MUNICIPALIDAD DE AYSEN</t>
  </si>
  <si>
    <t>Niñas/os de primera infancia en condición de rezago o riesgo de retraso en desarrollo o riesgo biopsicosocial</t>
  </si>
  <si>
    <t>Fondo de Intervenciones de Apoyo al Desarrollo Infantil</t>
  </si>
  <si>
    <t>I. MUNICIPALIDAD DE PRIMAVERA</t>
  </si>
  <si>
    <t>I. MUNICIPALIDAD DE RIO VERDE</t>
  </si>
  <si>
    <t>I. MUNICIPALIDAD DE SAN GREGORIO</t>
  </si>
  <si>
    <t>I. MUNICIPALIDAD DE TIMAUKEL</t>
  </si>
  <si>
    <t>I. MUNICIPALIDAD DE TORRES DEL PAINE</t>
  </si>
  <si>
    <t>I. MUNICIPALIDAD DE PORVENIR</t>
  </si>
  <si>
    <t>I. MUNICIPALIDAD DE CABO DE HORNOS</t>
  </si>
  <si>
    <t>I. MUNICIPALIDAD DE NATALES</t>
  </si>
  <si>
    <t>I. MUNICIPALIDAD DE CUREPTO</t>
  </si>
  <si>
    <t>I. MUNICIPALIDAD DE PELLUHUE</t>
  </si>
  <si>
    <t>I. MUNICIPALIDAD DE RETIRO</t>
  </si>
  <si>
    <t>I. MUNICIPALIDAD DE MAULE</t>
  </si>
  <si>
    <t>I. MUNICIPALIDAD DE QUIRIHUE</t>
  </si>
  <si>
    <t>I. MUNICIPALIDAD DE PORTEZUELO</t>
  </si>
  <si>
    <t>I. MUNICIPALIDAD DE SAN NICOLAS</t>
  </si>
  <si>
    <t>I. MUNICIPALIDAD DE PINTO</t>
  </si>
  <si>
    <t>I. MUNICIPALIDAD DE PEMUCO</t>
  </si>
  <si>
    <t>I. MUNICIPALIDAD DE EL CARMEN</t>
  </si>
  <si>
    <t>I. MUNICIPALIDAD DE COELEMU</t>
  </si>
  <si>
    <t>I. MUNICIPALIDAD DE TREHUACO</t>
  </si>
  <si>
    <t>I. MUNICIPALIDAD DE ÑIQUEN</t>
  </si>
  <si>
    <t>I. MUNICIPALIDAD DE YUNGAY</t>
  </si>
  <si>
    <t>I. MUNICIPALIDAD DE POZO ALMONTE</t>
  </si>
  <si>
    <t>I. MUNICIPALIDAD DE CAMIÑA</t>
  </si>
  <si>
    <t>I. MUNICIPALIDAD DE COLCHANE</t>
  </si>
  <si>
    <t>I. MUNICIPALIDAD DE ALTO HOSPICIO</t>
  </si>
  <si>
    <t>1 cuota</t>
  </si>
  <si>
    <t>Ayudas Técnicas Chile Crece Contigo</t>
  </si>
  <si>
    <t>Instituto de Rehabilitación Pedro Aguirre Cerda</t>
  </si>
  <si>
    <t>I. Municipalidad de Camarones</t>
  </si>
  <si>
    <t>I. Municipalidad de General Lagos</t>
  </si>
  <si>
    <t>Programa de Fortalecimiento Municipal</t>
  </si>
  <si>
    <t>I. Municipalidad de Alto Hospicio</t>
  </si>
  <si>
    <t>I. Municipalidad de Camiña</t>
  </si>
  <si>
    <t>I. Municipalidad de Colchane</t>
  </si>
  <si>
    <t>I. Municipalidad de Huara</t>
  </si>
  <si>
    <t>I. Municipalidad de Iquique</t>
  </si>
  <si>
    <t>I. Municipalidad de Pica</t>
  </si>
  <si>
    <t>I. Municipalidad de Pozo Almonte</t>
  </si>
  <si>
    <t>I. Municipalidad de Antofagasta</t>
  </si>
  <si>
    <t>I. Municipalidad de Mejillones</t>
  </si>
  <si>
    <t>I. Municipalidad de Ollagüe</t>
  </si>
  <si>
    <t>I. Municipalidad de Alto Del Carmen</t>
  </si>
  <si>
    <t>I. Municipalidad de Chañaral</t>
  </si>
  <si>
    <t>I. Municipalidad de Diego De Almagro</t>
  </si>
  <si>
    <t>I. Municipalidad de Freirina</t>
  </si>
  <si>
    <t>I. Municipalidad de Andacollo</t>
  </si>
  <si>
    <t>I. Municipalidad de Canela</t>
  </si>
  <si>
    <t>I. Municipalidad de Combarbalá</t>
  </si>
  <si>
    <t>I. Municipalidad de Coquimbo</t>
  </si>
  <si>
    <t>I. Municipalidad de Illapel</t>
  </si>
  <si>
    <t>I. Municipalidad de La Higuera</t>
  </si>
  <si>
    <t>I. Municipalidad de La Serena</t>
  </si>
  <si>
    <t>I. Municipalidad de Los Vilos</t>
  </si>
  <si>
    <t>I. Municipalidad de Monte Patria</t>
  </si>
  <si>
    <t>I. Municipalidad de Ovalle</t>
  </si>
  <si>
    <t>I. Municipalidad de Paihuano</t>
  </si>
  <si>
    <t>I. Municipalidad de Punitaqui</t>
  </si>
  <si>
    <t>I. Municipalidad de Río Hurtado</t>
  </si>
  <si>
    <t>I. Municipalidad de Salamanca</t>
  </si>
  <si>
    <t>I. Municipalidad de Vicuña</t>
  </si>
  <si>
    <t>I. Municipalidad de Calle Larga</t>
  </si>
  <si>
    <t>I. Municipalidad de Cartagena</t>
  </si>
  <si>
    <t>I. Municipalidad de Casablanca</t>
  </si>
  <si>
    <t>I. Municipalidad de Catemu</t>
  </si>
  <si>
    <t>I. Municipalidad de Concón</t>
  </si>
  <si>
    <t>I. Municipalidad de Hijuelas</t>
  </si>
  <si>
    <t>I. Municipalidad de Isla De Pascua</t>
  </si>
  <si>
    <t>I. Municipalidad de Juan Fernández</t>
  </si>
  <si>
    <t>I. Municipalidad de La Calera</t>
  </si>
  <si>
    <t>I. Municipalidad de La Cruz</t>
  </si>
  <si>
    <t>I. Municipalidad de Limache</t>
  </si>
  <si>
    <t>I. Municipalidad de Llay Llay</t>
  </si>
  <si>
    <t>I. Municipalidad de Los Andes</t>
  </si>
  <si>
    <t>I. Municipalidad de Nogales</t>
  </si>
  <si>
    <t>I. Municipalidad de Olmué</t>
  </si>
  <si>
    <t>I. Municipalidad de Panquehue</t>
  </si>
  <si>
    <t>I. Municipalidad de Papudo</t>
  </si>
  <si>
    <t>I. Municipalidad de Petorca</t>
  </si>
  <si>
    <t>I. Municipalidad de Puchuncaví</t>
  </si>
  <si>
    <t>I. Municipalidad de Putaendo</t>
  </si>
  <si>
    <t>I. Municipalidad de Quillota</t>
  </si>
  <si>
    <t>I. Municipalidad de Quilpué</t>
  </si>
  <si>
    <t>I. Municipalidad de Quintero</t>
  </si>
  <si>
    <t>I. Municipalidad de Rinconada</t>
  </si>
  <si>
    <t>I. Municipalidad de San Antonio</t>
  </si>
  <si>
    <t>I. Municipalidad de San Esteban</t>
  </si>
  <si>
    <t>I. Municipalidad de San Felipe</t>
  </si>
  <si>
    <t>I. Municipalidad de Santa María</t>
  </si>
  <si>
    <t>I. Municipalidad de Santo Domingo</t>
  </si>
  <si>
    <t>I. Municipalidad de Valparaíso</t>
  </si>
  <si>
    <t>I. Municipalidad de Villa Alemana</t>
  </si>
  <si>
    <t>I. Municipalidad de Viña del Mar</t>
  </si>
  <si>
    <t>I. Municipalidad de Zapallar</t>
  </si>
  <si>
    <t>I. Municipalidad de Chimbarongo</t>
  </si>
  <si>
    <t>I. Municipalidad de Chépica</t>
  </si>
  <si>
    <t>I. Municipalidad de Codegua</t>
  </si>
  <si>
    <t>I. Municipalidad de Coinco</t>
  </si>
  <si>
    <t>I. Municipalidad de Coltauco</t>
  </si>
  <si>
    <t>I. Municipalidad de Doñihue</t>
  </si>
  <si>
    <t>I. Municipalidad de Graneros</t>
  </si>
  <si>
    <t>I. Municipalidad de La Estrella</t>
  </si>
  <si>
    <t>I. Municipalidad de Las Cabras</t>
  </si>
  <si>
    <t>I. Municipalidad de Lolol</t>
  </si>
  <si>
    <t>I. Municipalidad de Machalí</t>
  </si>
  <si>
    <t>I. Municipalidad de Marchigüe</t>
  </si>
  <si>
    <t>I. Municipalidad de Mostazal</t>
  </si>
  <si>
    <t>I. Municipalidad de Nancagua</t>
  </si>
  <si>
    <t>I. Municipalidad de Navidad</t>
  </si>
  <si>
    <t>I. Municipalidad de Olivar</t>
  </si>
  <si>
    <t>I. Municipalidad de Palmilla</t>
  </si>
  <si>
    <t>I. Municipalidad de Paredones</t>
  </si>
  <si>
    <t>I. Municipalidad de Peralillo</t>
  </si>
  <si>
    <t>I. Municipalidad de Peumo</t>
  </si>
  <si>
    <t>I. Municipalidad de Pichidegua</t>
  </si>
  <si>
    <t>I. Municipalidad de Pichilemu</t>
  </si>
  <si>
    <t>I. Municipalidad de Placilla</t>
  </si>
  <si>
    <t>I. Municipalidad de Pumanque</t>
  </si>
  <si>
    <t>I. Municipalidad de Quinta De Tilcoco</t>
  </si>
  <si>
    <t>I. Municipalidad de Rancagua</t>
  </si>
  <si>
    <t>I. Municipalidad de Requínoa</t>
  </si>
  <si>
    <t>I. Municipalidad de San Fernando</t>
  </si>
  <si>
    <t>I. Municipalidad de San Vicente</t>
  </si>
  <si>
    <t>I. Municipalidad de Santa Cruz</t>
  </si>
  <si>
    <t>I. Municipalidad de Cauquenes</t>
  </si>
  <si>
    <t>I. Municipalidad de Chanco</t>
  </si>
  <si>
    <t>I. Municipalidad de Colbún</t>
  </si>
  <si>
    <t>I. Municipalidad de Constitución</t>
  </si>
  <si>
    <t>I. Municipalidad de Curepto</t>
  </si>
  <si>
    <t>I. Municipalidad de Curicó</t>
  </si>
  <si>
    <t>I. Municipalidad de Empedrado</t>
  </si>
  <si>
    <t>I. Municipalidad de Hualañé</t>
  </si>
  <si>
    <t>I. Municipalidad de Licantén</t>
  </si>
  <si>
    <t>I. Municipalidad de Longaví</t>
  </si>
  <si>
    <t>I. Municipalidad de Linares</t>
  </si>
  <si>
    <t>I. Municipalidad de Maule</t>
  </si>
  <si>
    <t>I. Municipalidad de Molina</t>
  </si>
  <si>
    <t>I. Municipalidad de Pelarco</t>
  </si>
  <si>
    <t>I. Municipalidad de Pelluhue</t>
  </si>
  <si>
    <t>I. Municipalidad de Pencahue</t>
  </si>
  <si>
    <t>I. Municipalidad de Rauco</t>
  </si>
  <si>
    <t>I. Municipalidad de Retiro</t>
  </si>
  <si>
    <t>I. Municipalidad de Romeral</t>
  </si>
  <si>
    <t>I. Municipalidad de Río Claro</t>
  </si>
  <si>
    <t>I. Municipalidad de Sagrada Familia</t>
  </si>
  <si>
    <t>I. Municipalidad de San Clemente</t>
  </si>
  <si>
    <t>I. Municipalidad de San Javier</t>
  </si>
  <si>
    <t>I. Municipalidad de San Rafael</t>
  </si>
  <si>
    <t>I. Municipalidad de Vichuquén</t>
  </si>
  <si>
    <t>I. Municipalidad de Villa Alegre</t>
  </si>
  <si>
    <t>I. Municipalidad de Yerbas Buenas</t>
  </si>
  <si>
    <t>I. Municipalidad de Alto Biobío</t>
  </si>
  <si>
    <t>I. Municipalidad de Antuco</t>
  </si>
  <si>
    <t>I. Municipalidad de Arauco</t>
  </si>
  <si>
    <t>I. Municipalidad de Cabrero</t>
  </si>
  <si>
    <t>I. Municipalidad de Cañete</t>
  </si>
  <si>
    <t>I. Municipalidad de Chiguayante</t>
  </si>
  <si>
    <t>I. Municipalidad de Concepción</t>
  </si>
  <si>
    <t>I. Municipalidad de Contulmo</t>
  </si>
  <si>
    <t>I. Municipalidad de Coronel</t>
  </si>
  <si>
    <t>I. Municipalidad de Curanilahue</t>
  </si>
  <si>
    <t>I. Municipalidad de Florida</t>
  </si>
  <si>
    <t>I. Municipalidad de Hualpén</t>
  </si>
  <si>
    <t>I. Municipalidad de Hualqui</t>
  </si>
  <si>
    <t>I. Municipalidad de Laja</t>
  </si>
  <si>
    <t>I. Municipalidad de Lebu</t>
  </si>
  <si>
    <t>I. Municipalidad de Los Alamos</t>
  </si>
  <si>
    <t>I. Municipalidad de Lota</t>
  </si>
  <si>
    <t>I. Municipalidad de Mulchen</t>
  </si>
  <si>
    <t>I. Municipalidad de Nacimiento</t>
  </si>
  <si>
    <t>I. Municipalidad de Negrete</t>
  </si>
  <si>
    <t>I. Municipalidad de Penco</t>
  </si>
  <si>
    <t>I. Municipalidad de Quilaco</t>
  </si>
  <si>
    <t>I. Municipalidad de Quilleco</t>
  </si>
  <si>
    <t>I. Municipalidad de San Pedro De La Paz</t>
  </si>
  <si>
    <t>I. Municipalidad de San Rosendo</t>
  </si>
  <si>
    <t>I. Municipalidad de Santa Bárbara</t>
  </si>
  <si>
    <t>I. Municipalidad de Santa Juana</t>
  </si>
  <si>
    <t>I. Municipalidad de Talcahuano</t>
  </si>
  <si>
    <t>I. Municipalidad de Tirua</t>
  </si>
  <si>
    <t>I. Municipalidad de Tomé</t>
  </si>
  <si>
    <t>I. Municipalidad de Tucapel</t>
  </si>
  <si>
    <t>I. Municipalidad de Yumbel</t>
  </si>
  <si>
    <t>I. Municipalidad de Carahue</t>
  </si>
  <si>
    <t>I. Municipalidad de Cholchol</t>
  </si>
  <si>
    <t>I. Municipalidad de Collipulli</t>
  </si>
  <si>
    <t>I. Municipalidad de Cunco</t>
  </si>
  <si>
    <t>I. Municipalidad de Galvarino</t>
  </si>
  <si>
    <t>I. Municipalidad de Gorbea</t>
  </si>
  <si>
    <t>I. Municipalidad de Lumaco</t>
  </si>
  <si>
    <t>I. Municipalidad de Melipeuco</t>
  </si>
  <si>
    <t>I. Municipalidad de Nueva Imperial</t>
  </si>
  <si>
    <t>I. Municipalidad de Pitrufquén</t>
  </si>
  <si>
    <t>I. Municipalidad de Saavedra</t>
  </si>
  <si>
    <t>I. Municipalidad de Teodoro Schmidt</t>
  </si>
  <si>
    <t>I. Municipalidad de Victoria</t>
  </si>
  <si>
    <t>I. Municipalidad de Corral</t>
  </si>
  <si>
    <t>I. Municipalidad de Futrono</t>
  </si>
  <si>
    <t>I. Municipalidad de La Unión</t>
  </si>
  <si>
    <t>I. Municipalidad de Lago Ranco</t>
  </si>
  <si>
    <t>I. Municipalidad de Lanco</t>
  </si>
  <si>
    <t>I. Municipalidad de Los Lagos</t>
  </si>
  <si>
    <t>I. Municipalidad de Mariquina</t>
  </si>
  <si>
    <t>I. Municipalidad de Máfil</t>
  </si>
  <si>
    <t>I. Municipalidad de Panguipulli</t>
  </si>
  <si>
    <t>I. Municipalidad de Ancud</t>
  </si>
  <si>
    <t>I. Municipalidad de Calbuco</t>
  </si>
  <si>
    <t>I. Municipalidad de Chonchi</t>
  </si>
  <si>
    <t>I. Municipalidad de Cochamó</t>
  </si>
  <si>
    <t>I. Municipalidad de Fresia</t>
  </si>
  <si>
    <t>I. Municipalidad de Frutillar</t>
  </si>
  <si>
    <t>I. Municipalidad de Futaleufú</t>
  </si>
  <si>
    <t>I. Municipalidad de Hualaihué</t>
  </si>
  <si>
    <t>I. Municipalidad de Maullín</t>
  </si>
  <si>
    <t>I. Municipalidad de Puerto Octay</t>
  </si>
  <si>
    <t>I. Municipalidad de Puqueldón</t>
  </si>
  <si>
    <t>I. Municipalidad de Queilén</t>
  </si>
  <si>
    <t>I. Municipalidad de Quemchi</t>
  </si>
  <si>
    <t>I. Municipalidad de Río Negro</t>
  </si>
  <si>
    <t>I. Municipalidad de Aysen</t>
  </si>
  <si>
    <t>I. Municipalidad de Chile Chico</t>
  </si>
  <si>
    <t>I. Municipalidad de Cochrane</t>
  </si>
  <si>
    <t>I. Municipalidad de Coyhaique</t>
  </si>
  <si>
    <t>I. Municipalidad de O'Higgins</t>
  </si>
  <si>
    <t>I. Municipalidad de Río Ibáñez</t>
  </si>
  <si>
    <t>I. Municipalidad de Tortel</t>
  </si>
  <si>
    <t>I. Municipalidad de Cabo de Hornos</t>
  </si>
  <si>
    <t>I. Municipalidad de Natales</t>
  </si>
  <si>
    <t>I. Municipalidad de Porvenir</t>
  </si>
  <si>
    <t>I. Municipalidad de Primavera</t>
  </si>
  <si>
    <t>I. Municipalidad de Punta Arenas</t>
  </si>
  <si>
    <t>I. Municipalidad de San Gregorio</t>
  </si>
  <si>
    <t>I. Municipalidad de Timaukel</t>
  </si>
  <si>
    <t>I. Municipalidad de Torres Del Paine</t>
  </si>
  <si>
    <t>I. Municipalidad de Buin</t>
  </si>
  <si>
    <t>I. Municipalidad de Cerrillos</t>
  </si>
  <si>
    <t>I. Municipalidad de Estación Central</t>
  </si>
  <si>
    <t>I. Municipalidad de Huechuraba</t>
  </si>
  <si>
    <t>I. Municipalidad de Isla De Maipo</t>
  </si>
  <si>
    <t>I. Municipalidad de La Cisterna</t>
  </si>
  <si>
    <t>I. Municipalidad de La Pintana</t>
  </si>
  <si>
    <t>I. Municipalidad de La Reina</t>
  </si>
  <si>
    <t>I. Municipalidad de Lampa</t>
  </si>
  <si>
    <t>I. Municipalidad de Lo Barnechea</t>
  </si>
  <si>
    <t>I. Municipalidad de Lo Prado</t>
  </si>
  <si>
    <t>I. Municipalidad de Paine</t>
  </si>
  <si>
    <t>I. Municipalidad de Pedro Aguirre Cerda</t>
  </si>
  <si>
    <t>I. Municipalidad de Peñaflor</t>
  </si>
  <si>
    <t>I. Municipalidad de Peñalolén</t>
  </si>
  <si>
    <t>I. Municipalidad de Pirque</t>
  </si>
  <si>
    <t>I. Municipalidad de Providencia</t>
  </si>
  <si>
    <t>I. Municipalidad de Puente Alto</t>
  </si>
  <si>
    <t>I. Municipalidad de Recoleta</t>
  </si>
  <si>
    <t>I. Municipalidad de San Bernardo</t>
  </si>
  <si>
    <t>I. Municipalidad de San Miguel</t>
  </si>
  <si>
    <t>I. Municipalidad de San Pedro</t>
  </si>
  <si>
    <t>I. Municipalidad de Talagante</t>
  </si>
  <si>
    <t>I. Municipalidad de Ñuñoa</t>
  </si>
  <si>
    <t>I. Municipalidad de Bulnes</t>
  </si>
  <si>
    <t>I. Municipalidad de Chillán Viejo</t>
  </si>
  <si>
    <t>I. Municipalidad de Cobquecura</t>
  </si>
  <si>
    <t>I. Municipalidad de Coelemu</t>
  </si>
  <si>
    <t>I. Municipalidad de Coihueco</t>
  </si>
  <si>
    <t>I. Municipalidad de El Carmen</t>
  </si>
  <si>
    <t>I. Municipalidad de Ninhue</t>
  </si>
  <si>
    <t>I. Municipalidad de Pemuco</t>
  </si>
  <si>
    <t>I. Municipalidad de Pinto</t>
  </si>
  <si>
    <t>I. Municipalidad de Portezuelo</t>
  </si>
  <si>
    <t>I. Municipalidad de Quillón</t>
  </si>
  <si>
    <t>I. Municipalidad de Quirihue</t>
  </si>
  <si>
    <t>I. Municipalidad de Ranquil</t>
  </si>
  <si>
    <t>I. Municipalidad de San Carlos</t>
  </si>
  <si>
    <t>I. Municipalidad de San Fabian</t>
  </si>
  <si>
    <t>I. Municipalidad de San Ignacio</t>
  </si>
  <si>
    <t>I. Municipalidad de San Nicolás</t>
  </si>
  <si>
    <t>I. Municipalidad de Trehuaco</t>
  </si>
  <si>
    <t>I. Municipalidad de Yungay</t>
  </si>
  <si>
    <t>I. Municipalidad de Ñiquén</t>
  </si>
  <si>
    <t>Niñas y niñas de 0 a 9 años usuarios de CHCC, en especia aquellos con alerta de vulnerabilidad en SRDM</t>
  </si>
  <si>
    <t>I. MUNICIPALIDAD DE ANTOFAGASTA</t>
  </si>
  <si>
    <t>541</t>
  </si>
  <si>
    <t>564</t>
  </si>
  <si>
    <t>I. MUNICIPALIDAD DE OLLAGÜE</t>
  </si>
  <si>
    <t>523</t>
  </si>
  <si>
    <t>I. MUNICIPALIDAD DE TOCOPILLA</t>
  </si>
  <si>
    <t>I. MUNICIPALIDAD DE SAN PEDRO DE ATACAMA</t>
  </si>
  <si>
    <t>563</t>
  </si>
  <si>
    <t>I. MUNICIPALIDAD DE CALAMA</t>
  </si>
  <si>
    <t>524</t>
  </si>
  <si>
    <t>525</t>
  </si>
  <si>
    <t>I. MUNICIPALIDAD DE MEJILLONES</t>
  </si>
  <si>
    <t>663</t>
  </si>
  <si>
    <t>I. MUNICIPALIDAD DE TAL TAL</t>
  </si>
  <si>
    <t>619</t>
  </si>
  <si>
    <t>I. MUNICIPALIDAD DE MARIA ELENA</t>
  </si>
  <si>
    <t>I. MUNICIPALIDAD DE DIEGO DE ALMAGRO</t>
  </si>
  <si>
    <t>I. MUNICIPALIDAD DE CALDERA</t>
  </si>
  <si>
    <t>I. MUNICIPALIDAD DE CHAÑARAL</t>
  </si>
  <si>
    <t>I. MUNICIPALIDAD DE VALLENAR</t>
  </si>
  <si>
    <t>I. MUNICIPALIDAD DE TIERRA AMARILLA</t>
  </si>
  <si>
    <t>I. Municipalidad de Alto del Carmen</t>
  </si>
  <si>
    <t xml:space="preserve">Cuidadas/os de niñas/os de 0 a 9 años  </t>
  </si>
  <si>
    <t xml:space="preserve">Cuidadas/os de niñas/os de 0 a 9 años </t>
  </si>
  <si>
    <t>I. MUNICIPALIDAD DE ALTO DEL CARMEN</t>
  </si>
  <si>
    <t>I. MUNICIPALIDAD DE FREIRINA</t>
  </si>
  <si>
    <t>I. MUNICIPALIDAD DE HUASCO</t>
  </si>
  <si>
    <t>I. MUNICIPALIDAD DE SALAMANCA</t>
  </si>
  <si>
    <t>I. MUNICIPALIDAD DE LOS VILOS</t>
  </si>
  <si>
    <t>I. MUNICIPALIDAD DE COMBARBALA</t>
  </si>
  <si>
    <t>Cuidadas/os de niñas/os de 0 a 9 años que presenten riesgos biopsicosociales</t>
  </si>
  <si>
    <t>I. MUNICIPALIDAD DE LA HIGUERA</t>
  </si>
  <si>
    <t>I. MUNICIPALIDAD DE COQUIMBO</t>
  </si>
  <si>
    <t>I. MUNICIPALIDAD DE LA SERENA</t>
  </si>
  <si>
    <t>I. MUNICIPALIDAD DE ILLAPEL</t>
  </si>
  <si>
    <t>I. MUNICIPALIDAD DE PUNITAQUI</t>
  </si>
  <si>
    <t>I. MUNICIPALIDAD DE VICUÑA</t>
  </si>
  <si>
    <t>I. MUNICIPALIDAD DE RIO HURTADO</t>
  </si>
  <si>
    <t>I. MUNICIPALIDAD DE MONTE PATRIA</t>
  </si>
  <si>
    <t>I. MUNICIPALIDAD DE CANELA</t>
  </si>
  <si>
    <t>I. MUNICIPALIDAD DE ANDACOLLO</t>
  </si>
  <si>
    <t>I. MUNICIPALIDAD DE PAIHUANO</t>
  </si>
  <si>
    <t>I. MUNICIPALIDAD DE OVALLE</t>
  </si>
  <si>
    <t>ILUSTRE MUNICIPALIDAD DE SANTA MARIA</t>
  </si>
  <si>
    <t xml:space="preserve"> ILUSTRE MUNICIPALIDAD DE CALLE LARGA</t>
  </si>
  <si>
    <t xml:space="preserve">ILUSTRE MUNICIPALIDAD DE NOGALES </t>
  </si>
  <si>
    <t xml:space="preserve">ILUSTRE MUNICIPALIDAD DE OLMUE </t>
  </si>
  <si>
    <t xml:space="preserve">ILUSTRE MUNICIPALIDAD DE HIJUELAS </t>
  </si>
  <si>
    <t>70</t>
  </si>
  <si>
    <t>65</t>
  </si>
  <si>
    <t>80</t>
  </si>
  <si>
    <t>90</t>
  </si>
  <si>
    <t xml:space="preserve">ILUSTRE MUNICIPALIDAD DE PUTAENDO </t>
  </si>
  <si>
    <t>60</t>
  </si>
  <si>
    <t>50</t>
  </si>
  <si>
    <t>MUNICIPALIDAD DE CONCON</t>
  </si>
  <si>
    <t>ILUSTRE MUNICIPALIDAD DE ISLA DE PASCUA</t>
  </si>
  <si>
    <t xml:space="preserve">ILUSTRE MUNICIPALIDAD DE CASABLANCA </t>
  </si>
  <si>
    <t>110</t>
  </si>
  <si>
    <t>ILUSTRE MUNICIPALIDAD DE LIMACHE</t>
  </si>
  <si>
    <t>ILUSTRE MUNICIPALIDAD DE LLAY LLAY</t>
  </si>
  <si>
    <t>ILUSTRE MUNICIPALIDAD DE PANQUEHUE</t>
  </si>
  <si>
    <t>ILUSTRE MUNICIPALIDAD DE SAN ESTEBAN</t>
  </si>
  <si>
    <t xml:space="preserve">ILUSTRE MUNICIPALIDAD DE VALPARAISO </t>
  </si>
  <si>
    <t xml:space="preserve">ILUSTRE MUNICIPALIDAD DE EL TABO </t>
  </si>
  <si>
    <t>ILUSTRE MUNICIPALIDAD DE LOS ANDES</t>
  </si>
  <si>
    <t>ILUSTRE MUNICIPALIDAD DE ALGARROBO</t>
  </si>
  <si>
    <t xml:space="preserve">ILUSTRE MUNICIPALIDAD DE CABILDO </t>
  </si>
  <si>
    <t>ILUSTRE MUNICIPALIDAD DE EL QUISCO</t>
  </si>
  <si>
    <t>900</t>
  </si>
  <si>
    <t>150</t>
  </si>
  <si>
    <t>40</t>
  </si>
  <si>
    <t>55</t>
  </si>
  <si>
    <t xml:space="preserve">ILUSTRE MUNICIPALIDAD DE SAN FELIPE </t>
  </si>
  <si>
    <t>260</t>
  </si>
  <si>
    <t>ILUSTRE MUNICIPALIDAD DE PETORCA</t>
  </si>
  <si>
    <t xml:space="preserve"> ILUSTRE MUNICIPALIDAD DE PAPUDO</t>
  </si>
  <si>
    <t xml:space="preserve"> ILUSTRE MUNICIPALIDAD DE LA LIGUA</t>
  </si>
  <si>
    <t xml:space="preserve"> ILUSTRE MUNICIPALIDAD DE VIÑA DEL MAR</t>
  </si>
  <si>
    <t xml:space="preserve"> ILUSTRE MUNICIPALIDAD DE ZAPALLAR</t>
  </si>
  <si>
    <t>30</t>
  </si>
  <si>
    <t>ILUSTRE MUNICIPALIDAD DE CARTAGENA</t>
  </si>
  <si>
    <t>I. MUNICIPALIDAD DE CHIMBARONGO</t>
  </si>
  <si>
    <t>I. MUNICIPALIDAD DE CODEGUA</t>
  </si>
  <si>
    <t>I. MUNICIPALIDAD DE COINCO</t>
  </si>
  <si>
    <t>I. MUNICIPALIDAD DE DOÑIHUE</t>
  </si>
  <si>
    <t>I. MUNICIPALIDAD DE LA ESTRELLA</t>
  </si>
  <si>
    <t>I. MUNICIPALIDAD DE LAS CABRAS</t>
  </si>
  <si>
    <t>I. MUNICIPALIDAD DE LITUECHE</t>
  </si>
  <si>
    <t>I. MUNICIPALIDAD DE LOLOL</t>
  </si>
  <si>
    <t>I. MUNICIPALIDAD DE MACHALI</t>
  </si>
  <si>
    <t>I. MUNICIPALIDAD DE SAN FERNANDO</t>
  </si>
  <si>
    <t>I. MUNICIPALIDAD DE REQUINOA</t>
  </si>
  <si>
    <t>I. MUNICIPALIDAD DE RANCAGUA</t>
  </si>
  <si>
    <t>I. MUNICIPALIDAD DE PLACILLA</t>
  </si>
  <si>
    <t>I. MUNICIPALIDAD DE PICHIDEGUA</t>
  </si>
  <si>
    <t>I. MUNICIPALIDAD DE PEUMO</t>
  </si>
  <si>
    <t>I. MUNICIPALIDAD DE PERALILLO</t>
  </si>
  <si>
    <t>I. MUNICIPALIDAD DE PALMILLA</t>
  </si>
  <si>
    <t>I. MUNICIPALIDAD DE OLIVAR</t>
  </si>
  <si>
    <t>I. MUNICIPALIDAD DE NAVIDAD</t>
  </si>
  <si>
    <t>I. MUNICIPALIDAD DE MOSTAZAL</t>
  </si>
  <si>
    <t>I. MUNICIPALIDAD DE MARCHIGUE</t>
  </si>
  <si>
    <t>I. MUNICIPALIDAD DE CHEPICA</t>
  </si>
  <si>
    <t>I. MUNICIPALIDAD DE COLTAUCO</t>
  </si>
  <si>
    <t>I. MUNICIPALIDAD DE GRANEROS</t>
  </si>
  <si>
    <t>I. MUNICIPALIDAD DE NANCAGUA</t>
  </si>
  <si>
    <t>I. MUNICIPALIDAD DE PAREDONES</t>
  </si>
  <si>
    <t>I. MUNICIPALIDAD DE PICHILEMU</t>
  </si>
  <si>
    <t>I. MUNICIPALIDAD DE PUMANQUE</t>
  </si>
  <si>
    <t>I. MUNICIPALIDAD DE QUINTA TILCOCO</t>
  </si>
  <si>
    <t>I. MUNICIPALIDAD DE SAN VICENTE</t>
  </si>
  <si>
    <t>I. MUNICIPALIDAD DE SANTA CRUZ</t>
  </si>
  <si>
    <t>I. MUNICIPALIDAD DE MALLOA</t>
  </si>
  <si>
    <t>I. MUNICIPALIDAD DE RENGO</t>
  </si>
  <si>
    <t>I. MUNICIPALIDAD DE RIO CLARO</t>
  </si>
  <si>
    <t>I. MUNICIPALIDAD DE TENO</t>
  </si>
  <si>
    <t>I. MUNICIPALIDAD DE LINARES</t>
  </si>
  <si>
    <t>I. MUNICIPALIDAD DE TALCA</t>
  </si>
  <si>
    <t>I. MUNICIPALIDAD DE CURICÓ</t>
  </si>
  <si>
    <t>I. MUNICIPALIDAD DE EMPEDRADO</t>
  </si>
  <si>
    <t>I. MUNICIPALIDAD DE LICANTEN</t>
  </si>
  <si>
    <t>I. MUNICIPALIDAD DE MOLINA</t>
  </si>
  <si>
    <t>I. MUNICIPALIDAD DE PELARCO</t>
  </si>
  <si>
    <t>I. MUNICIPALIDAD DE RAUCO</t>
  </si>
  <si>
    <t>I. MUNICIPALIDAD DE SAN CLEMENTE</t>
  </si>
  <si>
    <t>I. MUNICIPALIDAD DE VICHUQUEN</t>
  </si>
  <si>
    <t>I. MUNICIPALIDAD DE VILLA ALEGRE</t>
  </si>
  <si>
    <t>I. MUNICIPALIDAD DE CONSTITUCIÓN</t>
  </si>
  <si>
    <t>I. MUNICIPALIDAD DE SAGRADA FAMILIA</t>
  </si>
  <si>
    <t>I. MUNICIPALIDAD DE LONGAVI</t>
  </si>
  <si>
    <t>I. MUNICIPALIDAD DE PENCAHUE</t>
  </si>
  <si>
    <t>I. MUNICIPALIDAD DE YERBAS BUENAS</t>
  </si>
  <si>
    <t>I. MUNICIPALIDAD DE CAUQUENES</t>
  </si>
  <si>
    <t>I. MUNICIPALIDAD DE ROMERAL</t>
  </si>
  <si>
    <t>I. MUNICIPALIDAD DE LEBU</t>
  </si>
  <si>
    <t>I. MUNICIPALIDAD DE LOS ANGELES</t>
  </si>
  <si>
    <t xml:space="preserve">I. MUNICIPALIDAD DE TIRUA </t>
  </si>
  <si>
    <t>I. MUNICIPALIDAD DE QUILLECO</t>
  </si>
  <si>
    <t>I. MUNICIPALIDAD DE CORONEL</t>
  </si>
  <si>
    <t>I. MUNICIPALIDAD DE TUCAPEL</t>
  </si>
  <si>
    <t>I. MUNICIPALIDAD DE HUALPEN</t>
  </si>
  <si>
    <t>I. MUNICIPALIDAD DE HUALQUI</t>
  </si>
  <si>
    <t>I. MUNICIPALIDAD DE FLORIDA</t>
  </si>
  <si>
    <t>I. MUNICIPALIDAD DE CURANILAHUE</t>
  </si>
  <si>
    <t>I. MUNICIPALIDAD DE SAN ROSENDO</t>
  </si>
  <si>
    <t>I. MUNICIPALIDAD DE TALCAHUANO</t>
  </si>
  <si>
    <t>I. MUNICIPALIDAD DE CHIGUAYANTE</t>
  </si>
  <si>
    <t>I. MUNICIPALIDAD DE CONCEPCIÓN</t>
  </si>
  <si>
    <t>I. MUNICIPALIDAD DE MULCHEN</t>
  </si>
  <si>
    <t>I. MUNICIPALIDAD DE LAJA</t>
  </si>
  <si>
    <t>I. MUNICIPALIDAD DE CABRERO</t>
  </si>
  <si>
    <t>I. MUNICIPALIDAD DE SAN PEDRO DE LA PAZ</t>
  </si>
  <si>
    <t>I. MUNICIPALIDAD DE LOTA</t>
  </si>
  <si>
    <t>I. MUNICIPALIDAD DE YUMBEL</t>
  </si>
  <si>
    <t>I. MUNICIPALIDAD DE NEGRETE</t>
  </si>
  <si>
    <t>I. MUNICIPALIDAD DE SANTA BARBARA</t>
  </si>
  <si>
    <t>I. MUNICIPALIDAD DE NACIMIENTO</t>
  </si>
  <si>
    <t>I. MUNICIPALIDAD DE ANTUCO</t>
  </si>
  <si>
    <t>I. MUNICIPALIDAD DE PENCO</t>
  </si>
  <si>
    <t>I. MUNICIPALIDAD DE TOME</t>
  </si>
  <si>
    <t>I. MUNICIPALIDAD DE QUILACO</t>
  </si>
  <si>
    <t>I. MUNICIPALIDAD DE TOLTEN</t>
  </si>
  <si>
    <t>I. MUNICIPALIDAD DE LONCOCHE</t>
  </si>
  <si>
    <t>I. MUNICIPALIDAD DE SAAVEDRA</t>
  </si>
  <si>
    <t>I. MUNICIPALIDAD DE COLLIPULLI</t>
  </si>
  <si>
    <t>I. MUNICIPALIDAD DE VICTORIA</t>
  </si>
  <si>
    <t>I. MUNICIPALIDAD DE NUEVA IMPERIAL</t>
  </si>
  <si>
    <t>I. MUNICIPALIDAD DE MELIPEUCO</t>
  </si>
  <si>
    <t>I. MUNICIPALIDAD DE LUMACO</t>
  </si>
  <si>
    <t>I. MUNICIPALIDAD DE GALVARINO</t>
  </si>
  <si>
    <t>I. MUNICIPALIDAD DE FREIRE</t>
  </si>
  <si>
    <t>I. MUNICIPALIDAD DE VILLARRICA</t>
  </si>
  <si>
    <t>I. MUNICIPALIDAD DE ANGOL</t>
  </si>
  <si>
    <t>I. MUNICIPALIDAD DE RENAICO</t>
  </si>
  <si>
    <t>I. MUNICIPALIDAD DE GORBEA</t>
  </si>
  <si>
    <t>I. MUNICIPALIDAD DE TRAIGUEN</t>
  </si>
  <si>
    <t>I. MUNICIPALIDAD DE LONQUIMAY</t>
  </si>
  <si>
    <t>I. MUNICIPALIDAD DE LOS SAUCES</t>
  </si>
  <si>
    <t>I. MUNICIPALIDAD DE CURACAUTIN</t>
  </si>
  <si>
    <t>I. MUNICIPALIDAD DE ERCILLA</t>
  </si>
  <si>
    <t>I. MUNICIPALIDAD DE PUREN</t>
  </si>
  <si>
    <t>I. MUNICIPALIDAD DE CHOL CHOL</t>
  </si>
  <si>
    <t>I. MUNICIPALIDAD DE CURARREHUE</t>
  </si>
  <si>
    <t>I. MUNICIPALIDAD DE PITRUFQUEN</t>
  </si>
  <si>
    <t>I. MUNICIPALIDAD DE TEMUCO</t>
  </si>
  <si>
    <t>I. MUNICIPALIDAD DE LAUTARO</t>
  </si>
  <si>
    <t>I. MUNICIPALIDAD DE VILCUN</t>
  </si>
  <si>
    <t>I. MUNICIPALIDAD DE PADRE LAS CASAS</t>
  </si>
  <si>
    <t>I. MUNICIPALIDAD DE PUCON</t>
  </si>
  <si>
    <t>I. MUNICIPALIDAD DE TEODORO SCHMIDT</t>
  </si>
  <si>
    <t>I. MUNICIPALIDAD DE CUNCO</t>
  </si>
  <si>
    <t>I. MUNICIPALIDAD DE CARAHUE</t>
  </si>
  <si>
    <t>I. MUNICIPALIDAD DE PERQUENCO</t>
  </si>
  <si>
    <t>I. MUNICIPALIDAD DE PUQUELDON</t>
  </si>
  <si>
    <t>I. MUNICIPALIDAD DE FUTALEFU</t>
  </si>
  <si>
    <t>I. MUNICIPALIDAD DE ANCUD</t>
  </si>
  <si>
    <t>I. MUNICIPALIDAD DE MAULLIN</t>
  </si>
  <si>
    <t>I. MUNICIPALIDAD DE DALCAHUE</t>
  </si>
  <si>
    <t>I. MUNICIPALIDAD DE CASTRO</t>
  </si>
  <si>
    <t>I. MUNICIPALIDAD DE CHONCHI</t>
  </si>
  <si>
    <t>I. MUNICIPALIDAD DE PALENA</t>
  </si>
  <si>
    <t>I. MUNICIPALIDAD DE QUEILEN</t>
  </si>
  <si>
    <t>I. MUNICIPALIDAD DE FRUTILLAR</t>
  </si>
  <si>
    <t>I. MUNICIPALIDAD DE QUINCHAO</t>
  </si>
  <si>
    <t>I. MUNICIPALIDAD DE RIO NEGRO</t>
  </si>
  <si>
    <t>I. MUNICIPALIDAD DE SAN PABLO</t>
  </si>
  <si>
    <t>I. MUNICIPALIDAD DE QUEMCHI</t>
  </si>
  <si>
    <t>I. MUNICIPALIDAD DE PUYEHUE</t>
  </si>
  <si>
    <t>I. MUNICIPALIDAD DE QUELLON</t>
  </si>
  <si>
    <t>I. MUNICIPALIDAD DE HUALAIHUE</t>
  </si>
  <si>
    <t>I. MUNICIPALIDAD DE CALBUCO</t>
  </si>
  <si>
    <t>I. MUNICIPALIDAD DE FRESIA</t>
  </si>
  <si>
    <t>I. MUNICIPALIDAD DE CHAITEN</t>
  </si>
  <si>
    <t>I. MUNICIPALIDAD DE PUERTO VARAS</t>
  </si>
  <si>
    <t>I. MUNICIPALIDAD DE LLANQUIHUE</t>
  </si>
  <si>
    <t>I. MUNICIPALIDAD DE LOS MUERMOS</t>
  </si>
  <si>
    <t>I. MUNICIPALIDAD DE CURACO DE VELEZ</t>
  </si>
  <si>
    <t>I. MUNICIPALIDAD DE COCHAMO</t>
  </si>
  <si>
    <t>I. MUNICIPALIDAD DE PUERTO OCTAY</t>
  </si>
  <si>
    <t>I. MUNICIPALIDAD DE PURRANQUE</t>
  </si>
  <si>
    <t>I. MUNICIPALIDAD DE SAN JUAN DE LA COSTA</t>
  </si>
  <si>
    <t>I. MUNICIPALIDAD DE OSORNO</t>
  </si>
  <si>
    <t>I. MUNICIPALIDAD DE PUERTO MONTT</t>
  </si>
  <si>
    <t>I. MUNICIPALIDAD DE COCHRANE</t>
  </si>
  <si>
    <t>I. MUNICIPALIDAD DE GUAITECAS</t>
  </si>
  <si>
    <t>I. MUNICIPALIDAD DE CISNES</t>
  </si>
  <si>
    <t>I. MUNICIPALIDAD DE LAGUNA BLANCA</t>
  </si>
  <si>
    <t xml:space="preserve">I. MUNICIPALIDAD DE FUTRONO </t>
  </si>
  <si>
    <t>I. MUNICIPALIDAD DE LANCO</t>
  </si>
  <si>
    <t>I. MUNICIPALIDAD DE MAFIL</t>
  </si>
  <si>
    <t>I. MUNICIPALIDAD DE MARIQUINA</t>
  </si>
  <si>
    <t xml:space="preserve">I. MUNICIPALIDAD DE LOS LAGOS </t>
  </si>
  <si>
    <t xml:space="preserve">I. MUNICIPALIDAD DE RIO BUENO </t>
  </si>
  <si>
    <t>I. MUNICIPALIDAD DE LA UNION</t>
  </si>
  <si>
    <t xml:space="preserve">I. MUNICIPALIDAD DE PAILLACO </t>
  </si>
  <si>
    <t>I. MUNICIPALIDAD DE CORRAL</t>
  </si>
  <si>
    <t xml:space="preserve">I. MUNICIPALIDAD DE PANGUIPULLI </t>
  </si>
  <si>
    <t xml:space="preserve">I. MUNICIPALIDAD DE LAGO RANCO </t>
  </si>
  <si>
    <t xml:space="preserve">I. MUNICIPALIDAD DE VALDIVIA </t>
  </si>
  <si>
    <t>I. MUNICIPALIDAD DE CAMARONES</t>
  </si>
  <si>
    <t>I. MUNICIPALIDAD DE PUTRE</t>
  </si>
  <si>
    <t>I. MUNICIPALIDAD DE GENERAL LAGOS</t>
  </si>
  <si>
    <t>I. MUNICIPALIDAD DE ARICA</t>
  </si>
  <si>
    <t>I. MUNICIPALIDAD DE SAN BERNARDO</t>
  </si>
  <si>
    <t>I. MUNICIPALIDAD DE PUDAHUEL</t>
  </si>
  <si>
    <t>I. MUNICIPALIDAD DE LO PRADO</t>
  </si>
  <si>
    <t>I. MUNICIPALIDAD DE SAN MIGUEL</t>
  </si>
  <si>
    <t>I. MUNICIPALIDAD DE HUECHURABA</t>
  </si>
  <si>
    <t>I. MUNICIPALIDAD DE RENCA</t>
  </si>
  <si>
    <t>I. MUNICIPALIDAD DE MELIPILLA</t>
  </si>
  <si>
    <t>I. MUNICIPALIDAD DE PEÑAFLOR</t>
  </si>
  <si>
    <t>I. MUNICIPALIDAD DE TALAGANTE</t>
  </si>
  <si>
    <t>I. MUNICIPALIDAD DE CERRO NAVIA</t>
  </si>
  <si>
    <t>I. MUNICIPALIDAD DE PEÑALOLEN</t>
  </si>
  <si>
    <t>I. MUNICIPALIDAD DE SAN PEDRO</t>
  </si>
  <si>
    <t>I. MUNICIPALIDAD DE BUIN</t>
  </si>
  <si>
    <t>I. MUNICIPALIDAD DE SANTIAGO</t>
  </si>
  <si>
    <t>I. MUNICIPALIDAD DE LA REINA</t>
  </si>
  <si>
    <t>I. MUNICIPALIDAD DE CURACAVI</t>
  </si>
  <si>
    <t>I. MUNICIPALIDAD DE ALHUE</t>
  </si>
  <si>
    <t>I. MUNICIPALIDAD DE PADRE HURTADO</t>
  </si>
  <si>
    <t>I. MUNICIPALIDAD DE MAIPU</t>
  </si>
  <si>
    <t>I. MUNICIPALIDAD DE LAMPA</t>
  </si>
  <si>
    <t>I. MUNICIPALIDAD DE ISLA DE MAIPO</t>
  </si>
  <si>
    <t>I. MUNICIPALIDAD DE ÑUÑOA</t>
  </si>
  <si>
    <t>I. MUNICIPALIDAD DE LA GRANJA</t>
  </si>
  <si>
    <t>I. MUNICIPALIDAD DE PUENTE ALTO</t>
  </si>
  <si>
    <t>I. MUNICIPALIDAD DE CERRILLOS</t>
  </si>
  <si>
    <t>I. MUNICIPALIDAD DE CONCHALI</t>
  </si>
  <si>
    <t>I. MUNICIPALIDAD DE TIL TIL</t>
  </si>
  <si>
    <t>I. MUNICIPALIDAD DE LO BARNECHEA</t>
  </si>
  <si>
    <t>I. MUNICIPALIDAD DE MACUL</t>
  </si>
  <si>
    <t>I. MUNICIPALIDAD DE CALERA DE TANGO</t>
  </si>
  <si>
    <t>I. MUNICIPALIDAD DE LA FLORIDA</t>
  </si>
  <si>
    <t>I. MUNICIPALIDAD DE LA PINTANA</t>
  </si>
  <si>
    <t>I. MUNICIPALIDAD DE COLINA</t>
  </si>
  <si>
    <t>I. MUNICIPALIDAD DE RECOLETA</t>
  </si>
  <si>
    <t>I. MUNICIPALIDAD DE PAINE</t>
  </si>
  <si>
    <t>I. MUNICIPALIDAD DE QUINTA NORMAL</t>
  </si>
  <si>
    <t>I. MUNICIPALIDAD DE SAN JOAQUIN</t>
  </si>
  <si>
    <t>I. MUNICIPALIDAD DE ESTACION CENTRAL</t>
  </si>
  <si>
    <t>I. MUNICIPALIDAD DE PEDRO AGUIRRE CERDA</t>
  </si>
  <si>
    <t>I. MUNICIPALIDAD DE MARIA PINTO</t>
  </si>
  <si>
    <t>I. MUNICIPALIDAD DE QUILICURA</t>
  </si>
  <si>
    <t>I. MUNICIPALIDAD DE INDEPENDENCIA</t>
  </si>
  <si>
    <t>I. MUNICIPALIDAD DE EL MONTE</t>
  </si>
  <si>
    <t>I. MUNICIPALIDAD DE LO ESPEJO</t>
  </si>
  <si>
    <t>I. MUNICIPALIDAD DE LA CISTERNA</t>
  </si>
  <si>
    <t>I. MUNICIPALIDAD DE SAN JOSE DE MAIPO</t>
  </si>
  <si>
    <t>I. MUNICIPALIDAD DE PROVIDENCIA</t>
  </si>
  <si>
    <t>I. MUNICIPALIDAD DE EL BOSQUE</t>
  </si>
  <si>
    <t>I. MUNICIPALIDAD DE SAN RAMON</t>
  </si>
  <si>
    <t>I. MUNICIPALIDAD DE COIHUECO</t>
  </si>
  <si>
    <t>I. MUNICIPALIDAD DE BULNES</t>
  </si>
  <si>
    <t>I. MUNICIPALIDAD DE COBQUECURA</t>
  </si>
  <si>
    <t>I. MUNICIPALIDAD DE SAN FABIAN</t>
  </si>
  <si>
    <t>I. MUNICIPALIDAD DE SAN IGNACIO</t>
  </si>
  <si>
    <t>I. MUNICIPALIDAD DE RANQUIL</t>
  </si>
  <si>
    <t>I. MUNICIPALIDAD DE CHILLAN VIEJO</t>
  </si>
  <si>
    <t>I. MUNICIPALIDAD DE QUILLON</t>
  </si>
  <si>
    <t>I. MUNICIPALIDAD DE SAN CARLOS</t>
  </si>
  <si>
    <t>I. MUNICIPALIDAD DE CHILLAN</t>
  </si>
  <si>
    <t>I. MUNICIPALIDAD DE HUARA</t>
  </si>
  <si>
    <t>I. MUNICIPALIDAD DE PICA</t>
  </si>
  <si>
    <t>I. MUNICIPALIDAD DE NINHUE</t>
  </si>
  <si>
    <t>TRIPLE P LATAM LIMITADA</t>
  </si>
  <si>
    <t>Trato directo</t>
  </si>
  <si>
    <t>N/A</t>
  </si>
  <si>
    <t>Cuidadores de niños y niñas de 0 a 9 años, que presenten factores de riesgo biopsicosocial</t>
  </si>
  <si>
    <t>I. MUNICIPALIDAD DE CAÑETE</t>
  </si>
  <si>
    <t>24-03-002</t>
  </si>
  <si>
    <t>Fondo Concursable de Iniciativas para la Infancia</t>
  </si>
  <si>
    <t>Transferencia</t>
  </si>
  <si>
    <t>I. Municipalidad de San Pedro de Atacama</t>
  </si>
  <si>
    <t>I. Municipalidad de Perquenco</t>
  </si>
  <si>
    <t>TOTAL REGIÓN DEL ÑUBLE</t>
  </si>
  <si>
    <t>I. Municipalidad de Calama</t>
  </si>
  <si>
    <t>I. Municipalidad de Tocopilla</t>
  </si>
  <si>
    <t>I. Municipalidad de Tal Tal</t>
  </si>
  <si>
    <t>I. Municipalidad de Maria Elena</t>
  </si>
  <si>
    <t>I. Municipalidad de Sierra Gorda</t>
  </si>
  <si>
    <t>I. Municipalidad de Tierra Amarilla</t>
  </si>
  <si>
    <t>I. Municipalidad de Cabildo</t>
  </si>
  <si>
    <t>I. Municipalidad de La Ligua</t>
  </si>
  <si>
    <t>I. Municipalidad de Algarrobo</t>
  </si>
  <si>
    <t>I. Municipalidad de El Quisco</t>
  </si>
  <si>
    <t>I. Municipalidad de Litueche</t>
  </si>
  <si>
    <t>I. Municipalidad de Malloa</t>
  </si>
  <si>
    <t>I. Municipalidad de Rengo</t>
  </si>
  <si>
    <t>I. Municipalidad de Los Angeles</t>
  </si>
  <si>
    <t>I. Municipalidad de Curarrehue</t>
  </si>
  <si>
    <t>I. Municipalidad de Lonquimay</t>
  </si>
  <si>
    <t>I. Municipalidad de Loncoche</t>
  </si>
  <si>
    <t>I. Municipalidad de Los Sauces</t>
  </si>
  <si>
    <t>I. Municipalidad de Vilcun</t>
  </si>
  <si>
    <t>I. Municipalidad de Traiguen</t>
  </si>
  <si>
    <t>I. Municipalidad de Pucón</t>
  </si>
  <si>
    <t>I. Municipalidad de Purén</t>
  </si>
  <si>
    <t>I. Municipalidad de Padre las Casas</t>
  </si>
  <si>
    <t>I. Municipalidad de Freire</t>
  </si>
  <si>
    <t>I. Municipalidad de Villarrica</t>
  </si>
  <si>
    <t>I. Municipalidad de Curacautin</t>
  </si>
  <si>
    <t>I. Municipalidad de Reinaco</t>
  </si>
  <si>
    <t>I. Municipalidad de Tolten</t>
  </si>
  <si>
    <t>I. Municipalidad de Temuco</t>
  </si>
  <si>
    <t>I. Municipalidad de Ercilla</t>
  </si>
  <si>
    <t>I. Municipalidad de Quellón</t>
  </si>
  <si>
    <t>I. Municipalidad de Puyehue</t>
  </si>
  <si>
    <t>I. Municipalidad de Dalcahue</t>
  </si>
  <si>
    <t>I. Municipalidad de Quinchao</t>
  </si>
  <si>
    <t>I. Municipalidad de Chaitén</t>
  </si>
  <si>
    <t>I. Municipalidad de San Juan de la Costa</t>
  </si>
  <si>
    <t>I. Municipalidad de Curaco de Velez</t>
  </si>
  <si>
    <t>I. Municipalidad de Purranque</t>
  </si>
  <si>
    <t>Municipalidad de Osorno</t>
  </si>
  <si>
    <t>I. Municipalidad de Guaitecas</t>
  </si>
  <si>
    <t>I. Municipalidad de Laguna Blanca</t>
  </si>
  <si>
    <t>I. Municipalidad de Paillaco</t>
  </si>
  <si>
    <t>I. Municipalidad de Putre</t>
  </si>
  <si>
    <t>I. Municipalidad de Arica</t>
  </si>
  <si>
    <t>I. Municipalidad de Maipú</t>
  </si>
  <si>
    <t>I. Municipalidad de San Joaquín</t>
  </si>
  <si>
    <t>I. Municipalidad de Til Til</t>
  </si>
  <si>
    <t>I. Municipalidad de Lo Espejo</t>
  </si>
  <si>
    <t>I. Municipalidad de Renca</t>
  </si>
  <si>
    <t>I. Municipalidad de María Pinto</t>
  </si>
  <si>
    <t>I. Municipalidad de Curacaví</t>
  </si>
  <si>
    <t>I. Municipalidad de Santiago</t>
  </si>
  <si>
    <t>I. Municipalidad de Independencia</t>
  </si>
  <si>
    <t>I. Municipalidad de Conchalí</t>
  </si>
  <si>
    <t>I. Municipalidad de San José de Maipo</t>
  </si>
  <si>
    <t>I. Municipalidad de Quilicura</t>
  </si>
  <si>
    <t>I. Municipalidad de Pudahuel</t>
  </si>
  <si>
    <t>I. Municipalidad de Macul</t>
  </si>
  <si>
    <t>I. Municipalidad del Bosque</t>
  </si>
  <si>
    <t>I. Municipalidad de El Monte</t>
  </si>
  <si>
    <t>I. Municipalidad de Colina</t>
  </si>
  <si>
    <t>I. Municipalidad de Cerro Navia</t>
  </si>
  <si>
    <t>I. Municipalidad de Quinta Normal</t>
  </si>
  <si>
    <t>I. Municipalidad de Padre Hurtado</t>
  </si>
  <si>
    <t>I. Municipalidad de San Ramón</t>
  </si>
  <si>
    <t>I. Municipalidad de La Florida</t>
  </si>
  <si>
    <t>I. Municipalidad de Chillán</t>
  </si>
  <si>
    <t>I. MUNICIPALIDAD DE COLBUN</t>
  </si>
  <si>
    <t>I. MUNICIPALIDAD DE CHANCO</t>
  </si>
  <si>
    <t>I. MUNICIPALIDAD DE HUALAÑE</t>
  </si>
  <si>
    <t>I. MUNICIPALIDAD DE PARRAL</t>
  </si>
  <si>
    <t>I. MUNICIPALIDAD DE SAN JAVIER</t>
  </si>
  <si>
    <t>I. MUNICIPALIDAD DE SAN RAFAEL</t>
  </si>
  <si>
    <t>I. MUNICIPALIDAD DE ARAUCO</t>
  </si>
  <si>
    <t>I. MUNICIPALIDAD DE SANTA JUANA</t>
  </si>
  <si>
    <t>I. MUNICIPALIDAD DE ALTO BIOBIO</t>
  </si>
  <si>
    <t>I. MUNICIPALIDAD DE CONTULMO</t>
  </si>
  <si>
    <t>I. MUNICIPALIDAD DE LOS ALAMOS</t>
  </si>
  <si>
    <t>I. MUNICIPALIDAD DE RIO IBAÑEZ</t>
  </si>
  <si>
    <t>I. MUNICIPALIDAD DE TORTEL</t>
  </si>
  <si>
    <t>I. Municipalidad de Caldera</t>
  </si>
  <si>
    <t>I. Municipalidad de Copiapo</t>
  </si>
  <si>
    <t>I. Municipalidad de El Tabo</t>
  </si>
  <si>
    <t>I. Municipalidad de Castro</t>
  </si>
  <si>
    <t>I. Municipalidad de Llanquihue</t>
  </si>
  <si>
    <t>I. Municipalidad de Los Muermos</t>
  </si>
  <si>
    <t>I. Municipalidad de Palena</t>
  </si>
  <si>
    <t>I. Municipalidad de Puerto Montt</t>
  </si>
  <si>
    <t>I. Municipalidad de Puerto Varas</t>
  </si>
  <si>
    <t>I. Municipalidad de San Pablo</t>
  </si>
  <si>
    <t>I. Municipalidad de Cisnes</t>
  </si>
  <si>
    <t>I. Municipalidad de Lago Verde</t>
  </si>
  <si>
    <t> Municipalidad de Río Bueno</t>
  </si>
  <si>
    <t> Municipalidad de Valdivia</t>
  </si>
  <si>
    <t> Municipalidad de Alhué</t>
  </si>
  <si>
    <t> Municipalidad de Calera De Tango</t>
  </si>
  <si>
    <t> Municipalidad de La Granja</t>
  </si>
  <si>
    <t> Municipalidad de Melipilla</t>
  </si>
  <si>
    <t>EJECUCIÓN AL 31 DE DICIEMBRE DEL 2020</t>
  </si>
  <si>
    <t xml:space="preserve">I MUNICIPALIDAD DE PUCHUNCAVI </t>
  </si>
  <si>
    <t>I MUNICIPALIDAD DE JUAN FERNANDEZ</t>
  </si>
  <si>
    <t>I MUNICIPALIDAD DE SAN ANTONIO</t>
  </si>
  <si>
    <t>I MUNICIPALIDAD DE RINCONADA</t>
  </si>
  <si>
    <t>I MUNICIPALIDAD DE CATEMU</t>
  </si>
  <si>
    <t>I MUNICIPALIDAD DE QUINTERO</t>
  </si>
  <si>
    <t>I MUNICIPALIDAD DE LA CRUZ</t>
  </si>
  <si>
    <t xml:space="preserve">I MUNICIPALIDAD DE QUILLOTA </t>
  </si>
  <si>
    <t xml:space="preserve">I MUNICIPALIDAD DE QUILPUE </t>
  </si>
  <si>
    <t xml:space="preserve"> MUNICIPALIDAD DE SANTO DOMINGO</t>
  </si>
  <si>
    <t>I MUNICIPALIDAD DE VILLA ALEMANA</t>
  </si>
  <si>
    <t>I MUNICIPALIDAD DE LA CALERA</t>
  </si>
  <si>
    <t>Ejecución directa</t>
  </si>
  <si>
    <t>Fono Infancia</t>
  </si>
  <si>
    <t>Convenio - transferencia</t>
  </si>
  <si>
    <t xml:space="preserve">Adultos responsables de niños y niñas de 0 a 9 años acceden a asesoría especializada y orientación en competencias parentales. </t>
  </si>
  <si>
    <t>Criterio distribucion monto</t>
  </si>
  <si>
    <t>Criterio selección comuna</t>
  </si>
  <si>
    <t>N° proyectado de beneficiarios</t>
  </si>
  <si>
    <t>Niños y niñas inscritos en Sistema Público de Salud desde primer control de gestación a su ingreso a nivel de transición</t>
  </si>
  <si>
    <t>Programa de Apoyo al Recién Nacido</t>
  </si>
  <si>
    <t>Niños/as nacidos en maternidades de la red pública de salud.</t>
  </si>
  <si>
    <t>niños y niñas menores de 6 años de edad que pertenecen al 60% de la población más vulnerable de acuerdo al Registro Social de Hogares y que no acceden a educación formal, ya sea por habitar en zonas geográficas de difícil acceso o por que las familias optan por este tipo de enseñanza alternativa</t>
  </si>
  <si>
    <t>Sepiembre</t>
  </si>
  <si>
    <t>Se define un piso mínimo para la ejecución de cada proyecto comunal, en adición se estima un valor per cápita de acuerdo al presupuesto disponible. Adicionalmente se consideran antecedentes de dispersión geográfica, asignación por zonas extremas.</t>
  </si>
  <si>
    <t>Se realiza mediante la Población bajo control (DEIS – Minsal), además se extrae el dato de pesquisa de alteración al desarrollo psicomotor (DEIS – Minsal) y se determina la prevalencia a nivel comunal, considerando siempre antecedentes de dispersión geográfica, asignación por zonas extremas.</t>
  </si>
  <si>
    <t xml:space="preserve"> La distribución de recursos se realiza de acuerdo a tamaño de comunas, lo que considera datos de INE (Censo 2017).</t>
  </si>
  <si>
    <t>Se considera el criterio de comportamiento de las comunas, en cuanto a su capacidad de ejecución presupuestaria y cobertura NEP.</t>
  </si>
  <si>
    <t>Se define piso mínimo de funcionamiento para todas las comunas del país y se incorporan porcentajes con base en criterios adicionales, entre ellos, monto asignado el año anterior, ejecución de convocatoria anterior, y alertas activadas en SRDM.</t>
  </si>
  <si>
    <t>Acorde a las alertas de riesgo biopsicosocial que ha identificado la comuna, ejecución presupuestaria de años anteriores, características territoriales donde incide la dispersión geográfica, vulnerabilidad social de la comuna, situación de aislamiento, distancia de la comuna en relación a la capital regional.</t>
  </si>
  <si>
    <t>Convenio de Transferencia</t>
  </si>
  <si>
    <t>Niños y niñas matriculados que asisten a los establecimientos educacionales subvencionados por el Estado, parte de la red de JUNAEB, y que cursen los niveles transición I y de transición II</t>
  </si>
  <si>
    <t>Familias de niños y niñas entre 0 y 9 años de edad que se atienden en el sistema público de salud. El número de familias considera a los niños(as) en ese tramo etario</t>
  </si>
  <si>
    <t>Convenio de transferencia</t>
  </si>
  <si>
    <t>Niños y niñas atendidos(as) por salud mental infantil en establecimientos de atención primaria de Salud</t>
  </si>
  <si>
    <t>Programa de Apoyo al Aprendizaje Integral</t>
  </si>
  <si>
    <t>Niños y niñas matriculados en pre kinder en establecimientos públicos de educación</t>
  </si>
  <si>
    <t>Niños y niñas de 0 a 9 años beneficiarios de Chile Crece Contigo, que presentan una situación de discapacidad y pertenecen al 60% de la población más vulnerable, según Registro Social de Hogares</t>
  </si>
  <si>
    <t>Anualmente los criterios de asignación varían de acuerdo al presupuestos disponible y se formalizan mediante Resolución aprobada por Fiscalía del Ministerio de Desarrollo Social y Familia.</t>
  </si>
  <si>
    <t>Se consideran Indicadores de Desempeño clave [IDC] (de la comuna y de la región), adicionalmente se priorizan aquellas regiones que no han ejecutado anteriormente esta oferta en su territorio.</t>
  </si>
  <si>
    <t>Municipios e instituciones públicas o privadas que atienden a niños y niñas entre 0 y 4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</si>
</sst>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 #,##0_ ;_ * \-#,##0_ ;_ * &quot;-&quot;_ ;_ @_ "/>
    <numFmt numFmtId="43" formatCode="_ * #,##0.00_ ;_ * \-#,##0.00_ ;_ * &quot;-&quot;??_ ;_ @_ "/>
    <numFmt numFmtId="164" formatCode="_-* #,##0.00_-;\-* #,##0.00_-;_-* &quot;-&quot;??_-;_-@_-"/>
    <numFmt numFmtId="166" formatCode="_-* #,##0_-;\-* #,##0_-;_-* &quot;-&quot;??_-;_-@_-"/>
  </numFmts>
  <fonts count="28" x14ac:knownFonts="1">
    <font>
      <sz val="11"/>
      <color theme="1"/>
      <name val="Calibri"/>
      <family val="2"/>
      <scheme val="minor"/>
    </font>
    <font>
      <sz val="8"/>
      <name val="Arial Narrow"/>
      <family val="2"/>
    </font>
    <font>
      <b/>
      <sz val="8"/>
      <name val="Arial Narrow"/>
      <family val="2"/>
    </font>
    <font>
      <sz val="8"/>
      <color indexed="8"/>
      <name val="Arial Narrow"/>
      <family val="2"/>
    </font>
    <font>
      <sz val="8"/>
      <color rgb="FF2F3D44"/>
      <name val="Arial Narrow"/>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name val="Arial"/>
      <family val="2"/>
    </font>
    <font>
      <b/>
      <u/>
      <sz val="8"/>
      <color rgb="FF000000"/>
      <name val="Verdana"/>
      <family val="2"/>
    </font>
    <font>
      <b/>
      <u/>
      <sz val="8"/>
      <color rgb="FF000000"/>
      <name val="Calibri"/>
      <family val="2"/>
      <scheme val="minor"/>
    </font>
    <font>
      <sz val="8"/>
      <color theme="1"/>
      <name val="Arial Narrow"/>
      <family val="2"/>
    </font>
    <font>
      <b/>
      <sz val="8"/>
      <color rgb="FF2F3D44"/>
      <name val="Arial Narrow"/>
      <family val="2"/>
    </font>
  </fonts>
  <fills count="38">
    <fill>
      <patternFill patternType="none"/>
    </fill>
    <fill>
      <patternFill patternType="gray125"/>
    </fill>
    <fill>
      <patternFill patternType="solid">
        <fgColor indexed="9"/>
        <bgColor indexed="64"/>
      </patternFill>
    </fill>
    <fill>
      <patternFill patternType="solid">
        <fgColor rgb="FFFFFFFF"/>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diagonal/>
    </border>
    <border>
      <left/>
      <right style="thin">
        <color indexed="64"/>
      </right>
      <top style="thin">
        <color indexed="64"/>
      </top>
      <bottom style="thin">
        <color indexed="64"/>
      </bottom>
      <diagonal/>
    </border>
    <border>
      <left/>
      <right/>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8"/>
      </bottom>
      <diagonal/>
    </border>
    <border>
      <left style="thin">
        <color indexed="64"/>
      </left>
      <right style="thin">
        <color indexed="8"/>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8"/>
      </left>
      <right style="thin">
        <color indexed="8"/>
      </right>
      <top style="thin">
        <color indexed="8"/>
      </top>
      <bottom/>
      <diagonal/>
    </border>
    <border>
      <left style="thin">
        <color indexed="8"/>
      </left>
      <right style="thin">
        <color indexed="8"/>
      </right>
      <top/>
      <bottom/>
      <diagonal/>
    </border>
    <border>
      <left/>
      <right style="thin">
        <color indexed="8"/>
      </right>
      <top style="thin">
        <color indexed="64"/>
      </top>
      <bottom style="thin">
        <color indexed="64"/>
      </bottom>
      <diagonal/>
    </border>
    <border>
      <left style="thin">
        <color indexed="64"/>
      </left>
      <right style="thin">
        <color indexed="8"/>
      </right>
      <top style="thin">
        <color indexed="64"/>
      </top>
      <bottom/>
      <diagonal/>
    </border>
    <border>
      <left/>
      <right style="thin">
        <color indexed="8"/>
      </right>
      <top/>
      <bottom/>
      <diagonal/>
    </border>
    <border>
      <left/>
      <right/>
      <top style="thin">
        <color indexed="8"/>
      </top>
      <bottom/>
      <diagonal/>
    </border>
    <border>
      <left style="thin">
        <color indexed="64"/>
      </left>
      <right style="thin">
        <color indexed="8"/>
      </right>
      <top/>
      <bottom/>
      <diagonal/>
    </border>
    <border>
      <left style="thin">
        <color indexed="64"/>
      </left>
      <right style="thin">
        <color indexed="8"/>
      </right>
      <top/>
      <bottom style="thin">
        <color indexed="64"/>
      </bottom>
      <diagonal/>
    </border>
    <border>
      <left style="thin">
        <color indexed="8"/>
      </left>
      <right/>
      <top style="thin">
        <color indexed="8"/>
      </top>
      <bottom style="thin">
        <color indexed="8"/>
      </bottom>
      <diagonal/>
    </border>
  </borders>
  <cellStyleXfs count="59">
    <xf numFmtId="0" fontId="0" fillId="0" borderId="0"/>
    <xf numFmtId="43" fontId="5" fillId="0" borderId="0" applyFont="0" applyFill="0" applyBorder="0" applyAlignment="0" applyProtection="0"/>
    <xf numFmtId="0" fontId="6" fillId="0" borderId="0" applyNumberFormat="0" applyFill="0" applyBorder="0" applyAlignment="0" applyProtection="0"/>
    <xf numFmtId="0" fontId="7" fillId="0" borderId="22" applyNumberFormat="0" applyFill="0" applyAlignment="0" applyProtection="0"/>
    <xf numFmtId="0" fontId="8" fillId="0" borderId="23" applyNumberFormat="0" applyFill="0" applyAlignment="0" applyProtection="0"/>
    <xf numFmtId="0" fontId="9" fillId="0" borderId="24" applyNumberFormat="0" applyFill="0" applyAlignment="0" applyProtection="0"/>
    <xf numFmtId="0" fontId="9" fillId="0" borderId="0" applyNumberFormat="0" applyFill="0" applyBorder="0" applyAlignment="0" applyProtection="0"/>
    <xf numFmtId="0" fontId="10" fillId="7" borderId="0" applyNumberFormat="0" applyBorder="0" applyAlignment="0" applyProtection="0"/>
    <xf numFmtId="0" fontId="11" fillId="8" borderId="0" applyNumberFormat="0" applyBorder="0" applyAlignment="0" applyProtection="0"/>
    <xf numFmtId="0" fontId="12" fillId="9" borderId="0" applyNumberFormat="0" applyBorder="0" applyAlignment="0" applyProtection="0"/>
    <xf numFmtId="0" fontId="13" fillId="10" borderId="25" applyNumberFormat="0" applyAlignment="0" applyProtection="0"/>
    <xf numFmtId="0" fontId="14" fillId="11" borderId="26" applyNumberFormat="0" applyAlignment="0" applyProtection="0"/>
    <xf numFmtId="0" fontId="15" fillId="11" borderId="25" applyNumberFormat="0" applyAlignment="0" applyProtection="0"/>
    <xf numFmtId="0" fontId="16" fillId="0" borderId="27" applyNumberFormat="0" applyFill="0" applyAlignment="0" applyProtection="0"/>
    <xf numFmtId="0" fontId="17" fillId="12" borderId="28" applyNumberFormat="0" applyAlignment="0" applyProtection="0"/>
    <xf numFmtId="0" fontId="18" fillId="0" borderId="0" applyNumberFormat="0" applyFill="0" applyBorder="0" applyAlignment="0" applyProtection="0"/>
    <xf numFmtId="0" fontId="5" fillId="13" borderId="29" applyNumberFormat="0" applyFont="0" applyAlignment="0" applyProtection="0"/>
    <xf numFmtId="0" fontId="19" fillId="0" borderId="0" applyNumberFormat="0" applyFill="0" applyBorder="0" applyAlignment="0" applyProtection="0"/>
    <xf numFmtId="0" fontId="20" fillId="0" borderId="30" applyNumberFormat="0" applyFill="0" applyAlignment="0" applyProtection="0"/>
    <xf numFmtId="0" fontId="21"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5" fillId="27" borderId="0" applyNumberFormat="0" applyBorder="0" applyAlignment="0" applyProtection="0"/>
    <xf numFmtId="0" fontId="5"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21" fillId="33" borderId="0" applyNumberFormat="0" applyBorder="0" applyAlignment="0" applyProtection="0"/>
    <xf numFmtId="0" fontId="21" fillId="34" borderId="0" applyNumberFormat="0" applyBorder="0" applyAlignment="0" applyProtection="0"/>
    <xf numFmtId="0" fontId="5" fillId="35" borderId="0" applyNumberFormat="0" applyBorder="0" applyAlignment="0" applyProtection="0"/>
    <xf numFmtId="0" fontId="5" fillId="36" borderId="0" applyNumberFormat="0" applyBorder="0" applyAlignment="0" applyProtection="0"/>
    <xf numFmtId="0" fontId="21" fillId="37" borderId="0" applyNumberFormat="0" applyBorder="0" applyAlignment="0" applyProtection="0"/>
    <xf numFmtId="164" fontId="5" fillId="0" borderId="0" applyFont="0" applyFill="0" applyBorder="0" applyAlignment="0" applyProtection="0"/>
    <xf numFmtId="0" fontId="22" fillId="0" borderId="0"/>
    <xf numFmtId="41" fontId="5" fillId="0" borderId="0" applyFont="0" applyFill="0" applyBorder="0" applyAlignment="0" applyProtection="0"/>
    <xf numFmtId="0" fontId="23" fillId="0" borderId="0"/>
    <xf numFmtId="0" fontId="22" fillId="0" borderId="0"/>
    <xf numFmtId="0" fontId="23" fillId="0" borderId="0"/>
    <xf numFmtId="0" fontId="22" fillId="0" borderId="0"/>
    <xf numFmtId="0" fontId="22" fillId="0" borderId="0"/>
    <xf numFmtId="0" fontId="24" fillId="0" borderId="0" applyNumberFormat="0" applyFill="0" applyBorder="0" applyAlignment="0" applyProtection="0"/>
    <xf numFmtId="0" fontId="25" fillId="0" borderId="0" applyNumberForma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1" fontId="5" fillId="0" borderId="0" applyFont="0" applyFill="0" applyBorder="0" applyAlignment="0" applyProtection="0"/>
    <xf numFmtId="0" fontId="22" fillId="0" borderId="0"/>
    <xf numFmtId="0" fontId="22" fillId="0" borderId="0"/>
    <xf numFmtId="41" fontId="5" fillId="0" borderId="0" applyFont="0" applyFill="0" applyBorder="0" applyAlignment="0" applyProtection="0"/>
  </cellStyleXfs>
  <cellXfs count="327">
    <xf numFmtId="0" fontId="0" fillId="0" borderId="0" xfId="0"/>
    <xf numFmtId="0" fontId="4" fillId="0" borderId="1" xfId="0" applyFont="1" applyBorder="1" applyAlignment="1">
      <alignment horizontal="center" vertical="center" wrapText="1"/>
    </xf>
    <xf numFmtId="14" fontId="4" fillId="0" borderId="1" xfId="0" applyNumberFormat="1" applyFont="1" applyBorder="1" applyAlignment="1">
      <alignment vertical="center" wrapText="1"/>
    </xf>
    <xf numFmtId="0" fontId="4" fillId="0" borderId="1" xfId="0" applyFont="1" applyBorder="1" applyAlignment="1">
      <alignment horizontal="left" vertical="center" wrapText="1"/>
    </xf>
    <xf numFmtId="0" fontId="4" fillId="0" borderId="0" xfId="0" applyFont="1" applyAlignment="1">
      <alignment horizontal="left" vertical="center" wrapText="1"/>
    </xf>
    <xf numFmtId="0" fontId="1" fillId="0" borderId="1" xfId="0" applyFont="1" applyFill="1" applyBorder="1" applyAlignment="1">
      <alignment horizontal="center" vertical="center" wrapText="1"/>
    </xf>
    <xf numFmtId="14" fontId="4" fillId="0" borderId="1" xfId="0" applyNumberFormat="1" applyFont="1" applyBorder="1" applyAlignment="1">
      <alignment horizontal="center" vertical="center" wrapText="1"/>
    </xf>
    <xf numFmtId="3" fontId="2" fillId="0" borderId="1" xfId="0" applyNumberFormat="1" applyFont="1" applyFill="1" applyBorder="1" applyAlignment="1">
      <alignment horizontal="right" vertical="center" wrapText="1"/>
    </xf>
    <xf numFmtId="3" fontId="1" fillId="0" borderId="1" xfId="0" applyNumberFormat="1" applyFont="1" applyFill="1" applyBorder="1" applyAlignment="1">
      <alignment horizontal="center" vertical="center" wrapText="1"/>
    </xf>
    <xf numFmtId="3" fontId="1" fillId="0" borderId="1" xfId="0" applyNumberFormat="1" applyFont="1" applyFill="1" applyBorder="1" applyAlignment="1">
      <alignment horizontal="right" vertical="center" wrapText="1"/>
    </xf>
    <xf numFmtId="0" fontId="2" fillId="0" borderId="0" xfId="0" applyFont="1" applyAlignment="1">
      <alignment horizontal="justify" vertical="center" wrapText="1"/>
    </xf>
    <xf numFmtId="3" fontId="1" fillId="0" borderId="0" xfId="0" applyNumberFormat="1" applyFont="1" applyAlignment="1">
      <alignment horizontal="right" vertical="center" wrapText="1"/>
    </xf>
    <xf numFmtId="10" fontId="1" fillId="0" borderId="0" xfId="0" applyNumberFormat="1" applyFont="1" applyAlignment="1">
      <alignment horizontal="right" vertical="center" wrapText="1"/>
    </xf>
    <xf numFmtId="0" fontId="1" fillId="0" borderId="0" xfId="0" applyFont="1" applyAlignment="1">
      <alignment horizontal="justify" vertical="center" wrapText="1"/>
    </xf>
    <xf numFmtId="0" fontId="1" fillId="0" borderId="0" xfId="0" applyFont="1" applyAlignment="1">
      <alignment horizontal="center" vertical="center" wrapText="1"/>
    </xf>
    <xf numFmtId="0" fontId="2" fillId="0" borderId="1" xfId="0" applyFont="1" applyFill="1" applyBorder="1" applyAlignment="1" applyProtection="1">
      <alignment horizontal="justify" vertical="center" wrapText="1"/>
    </xf>
    <xf numFmtId="0" fontId="1" fillId="0" borderId="1" xfId="0" applyFont="1" applyFill="1" applyBorder="1" applyAlignment="1" applyProtection="1">
      <alignment horizontal="center" vertical="center" wrapText="1"/>
    </xf>
    <xf numFmtId="3" fontId="2" fillId="0" borderId="1" xfId="0" applyNumberFormat="1" applyFont="1" applyFill="1" applyBorder="1" applyAlignment="1" applyProtection="1">
      <alignment horizontal="right" vertical="center" wrapText="1"/>
    </xf>
    <xf numFmtId="3" fontId="2" fillId="0" borderId="1" xfId="0" applyNumberFormat="1" applyFont="1" applyFill="1" applyBorder="1" applyAlignment="1" applyProtection="1">
      <alignment horizontal="center" vertical="center" wrapText="1"/>
    </xf>
    <xf numFmtId="0" fontId="2" fillId="0" borderId="1" xfId="0" applyFont="1" applyFill="1" applyBorder="1" applyAlignment="1" applyProtection="1">
      <alignment horizontal="left" vertical="center" wrapText="1"/>
    </xf>
    <xf numFmtId="10" fontId="2" fillId="0" borderId="1" xfId="0" applyNumberFormat="1" applyFont="1" applyFill="1" applyBorder="1" applyAlignment="1" applyProtection="1">
      <alignment vertical="center" wrapText="1"/>
    </xf>
    <xf numFmtId="0" fontId="2"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3" fillId="2" borderId="3" xfId="0" applyFont="1" applyFill="1" applyBorder="1" applyAlignment="1" applyProtection="1">
      <alignment horizontal="justify" vertical="justify" wrapText="1"/>
      <protection locked="0"/>
    </xf>
    <xf numFmtId="14" fontId="1" fillId="0" borderId="4" xfId="0" applyNumberFormat="1" applyFont="1" applyBorder="1" applyProtection="1">
      <protection locked="0"/>
    </xf>
    <xf numFmtId="0" fontId="3" fillId="2" borderId="5" xfId="0" applyFont="1" applyFill="1" applyBorder="1" applyAlignment="1" applyProtection="1">
      <alignment horizontal="justify" vertical="justify" wrapText="1"/>
      <protection locked="0"/>
    </xf>
    <xf numFmtId="3" fontId="3" fillId="2" borderId="3" xfId="0" applyNumberFormat="1" applyFont="1" applyFill="1" applyBorder="1" applyAlignment="1" applyProtection="1">
      <alignment wrapText="1"/>
      <protection locked="0"/>
    </xf>
    <xf numFmtId="3" fontId="1" fillId="0" borderId="4" xfId="0" applyNumberFormat="1" applyFont="1" applyFill="1" applyBorder="1" applyAlignment="1" applyProtection="1">
      <alignment horizontal="right" vertical="center" wrapText="1"/>
      <protection locked="0"/>
    </xf>
    <xf numFmtId="3" fontId="2" fillId="0" borderId="4" xfId="0" applyNumberFormat="1" applyFont="1" applyFill="1" applyBorder="1" applyAlignment="1" applyProtection="1">
      <alignment horizontal="right" vertical="center" wrapText="1"/>
    </xf>
    <xf numFmtId="10" fontId="1" fillId="0" borderId="1" xfId="0" applyNumberFormat="1" applyFont="1" applyFill="1" applyBorder="1" applyAlignment="1" applyProtection="1">
      <alignment horizontal="right" vertical="center" wrapText="1"/>
    </xf>
    <xf numFmtId="10" fontId="1" fillId="0" borderId="1" xfId="0" applyNumberFormat="1" applyFont="1" applyFill="1" applyBorder="1" applyAlignment="1" applyProtection="1">
      <alignment vertical="center" wrapText="1"/>
    </xf>
    <xf numFmtId="0" fontId="3" fillId="2" borderId="6" xfId="0" applyFont="1" applyFill="1" applyBorder="1" applyAlignment="1" applyProtection="1">
      <alignment horizontal="justify" vertical="justify" wrapText="1"/>
      <protection locked="0"/>
    </xf>
    <xf numFmtId="14" fontId="1" fillId="0" borderId="1" xfId="0" applyNumberFormat="1" applyFont="1" applyBorder="1" applyProtection="1">
      <protection locked="0"/>
    </xf>
    <xf numFmtId="0" fontId="3" fillId="2" borderId="7" xfId="0" applyFont="1" applyFill="1" applyBorder="1" applyAlignment="1" applyProtection="1">
      <alignment horizontal="justify" vertical="justify" wrapText="1"/>
      <protection locked="0"/>
    </xf>
    <xf numFmtId="3" fontId="3" fillId="2" borderId="6" xfId="0" applyNumberFormat="1" applyFont="1" applyFill="1" applyBorder="1" applyAlignment="1" applyProtection="1">
      <alignment wrapText="1"/>
      <protection locked="0"/>
    </xf>
    <xf numFmtId="3" fontId="3" fillId="2" borderId="8" xfId="0" applyNumberFormat="1" applyFont="1" applyFill="1" applyBorder="1" applyAlignment="1" applyProtection="1">
      <alignment wrapText="1"/>
      <protection locked="0"/>
    </xf>
    <xf numFmtId="0" fontId="3" fillId="2" borderId="1" xfId="0" applyFont="1" applyFill="1" applyBorder="1" applyAlignment="1" applyProtection="1">
      <alignment horizontal="justify" vertical="justify" wrapText="1"/>
      <protection locked="0"/>
    </xf>
    <xf numFmtId="14" fontId="1" fillId="0" borderId="9" xfId="0" applyNumberFormat="1" applyFont="1" applyBorder="1" applyProtection="1">
      <protection locked="0"/>
    </xf>
    <xf numFmtId="0" fontId="2" fillId="0" borderId="4" xfId="0" applyFont="1" applyFill="1" applyBorder="1" applyAlignment="1" applyProtection="1">
      <alignment horizontal="justify" vertical="center" wrapText="1"/>
    </xf>
    <xf numFmtId="0" fontId="1" fillId="0" borderId="4" xfId="0" applyFont="1" applyFill="1" applyBorder="1" applyAlignment="1" applyProtection="1">
      <alignment horizontal="center" vertical="center" wrapText="1"/>
    </xf>
    <xf numFmtId="0" fontId="1" fillId="0" borderId="0" xfId="0" applyFont="1" applyAlignment="1">
      <alignment horizontal="right" vertical="center" wrapText="1"/>
    </xf>
    <xf numFmtId="0" fontId="1" fillId="0" borderId="0" xfId="0" applyFont="1" applyAlignment="1">
      <alignment horizontal="left" vertical="center" wrapText="1"/>
    </xf>
    <xf numFmtId="0" fontId="1" fillId="0" borderId="1" xfId="0" applyFont="1" applyBorder="1" applyAlignment="1">
      <alignment horizontal="left" vertical="center" wrapText="1"/>
    </xf>
    <xf numFmtId="3" fontId="3" fillId="2" borderId="3" xfId="0" applyNumberFormat="1" applyFont="1" applyFill="1" applyBorder="1" applyAlignment="1" applyProtection="1">
      <alignment vertical="center" wrapText="1"/>
      <protection locked="0"/>
    </xf>
    <xf numFmtId="0" fontId="3" fillId="2" borderId="5" xfId="0" applyFont="1" applyFill="1" applyBorder="1" applyAlignment="1" applyProtection="1">
      <alignment horizontal="center" vertical="center" wrapText="1"/>
      <protection locked="0"/>
    </xf>
    <xf numFmtId="0" fontId="4" fillId="3" borderId="1" xfId="0" applyFont="1" applyFill="1" applyBorder="1" applyAlignment="1">
      <alignment horizontal="center" vertical="center" wrapText="1"/>
    </xf>
    <xf numFmtId="14" fontId="4" fillId="3" borderId="1" xfId="0" applyNumberFormat="1" applyFont="1" applyFill="1" applyBorder="1" applyAlignment="1">
      <alignment horizontal="center" vertical="center" wrapText="1"/>
    </xf>
    <xf numFmtId="3" fontId="1" fillId="0" borderId="4" xfId="0" applyNumberFormat="1" applyFont="1" applyFill="1" applyBorder="1" applyAlignment="1" applyProtection="1">
      <alignment horizontal="center" vertical="center" wrapText="1"/>
      <protection locked="0"/>
    </xf>
    <xf numFmtId="3" fontId="3" fillId="2" borderId="10" xfId="0" applyNumberFormat="1" applyFont="1" applyFill="1" applyBorder="1" applyAlignment="1" applyProtection="1">
      <alignment vertical="center" wrapText="1"/>
      <protection locked="0"/>
    </xf>
    <xf numFmtId="3" fontId="3" fillId="2" borderId="11" xfId="0" applyNumberFormat="1" applyFont="1" applyFill="1" applyBorder="1" applyAlignment="1" applyProtection="1">
      <alignment vertical="center" wrapText="1"/>
      <protection locked="0"/>
    </xf>
    <xf numFmtId="0" fontId="3" fillId="2" borderId="6" xfId="0" applyFont="1" applyFill="1" applyBorder="1" applyAlignment="1" applyProtection="1">
      <alignment horizontal="justify" vertical="center" wrapText="1"/>
      <protection locked="0"/>
    </xf>
    <xf numFmtId="0" fontId="4" fillId="3" borderId="1" xfId="0" applyFont="1" applyFill="1" applyBorder="1" applyAlignment="1">
      <alignment horizontal="center" vertical="center"/>
    </xf>
    <xf numFmtId="14" fontId="4" fillId="3" borderId="1" xfId="0" applyNumberFormat="1" applyFont="1" applyFill="1" applyBorder="1" applyAlignment="1">
      <alignment horizontal="center" vertical="center"/>
    </xf>
    <xf numFmtId="0" fontId="3" fillId="2" borderId="1" xfId="0" applyFont="1" applyFill="1" applyBorder="1" applyAlignment="1" applyProtection="1">
      <alignment horizontal="center" vertical="center" wrapText="1"/>
      <protection locked="0"/>
    </xf>
    <xf numFmtId="49" fontId="3" fillId="2" borderId="1" xfId="0" applyNumberFormat="1"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justify" vertical="center" wrapText="1"/>
    </xf>
    <xf numFmtId="0" fontId="1" fillId="4" borderId="1" xfId="0" applyFont="1" applyFill="1" applyBorder="1" applyAlignment="1" applyProtection="1">
      <alignment horizontal="center" vertical="center" wrapText="1"/>
    </xf>
    <xf numFmtId="3" fontId="2" fillId="4" borderId="1" xfId="0" applyNumberFormat="1" applyFont="1" applyFill="1" applyBorder="1" applyAlignment="1" applyProtection="1">
      <alignment horizontal="right" vertical="center" wrapText="1"/>
    </xf>
    <xf numFmtId="3" fontId="2" fillId="4" borderId="1" xfId="0" applyNumberFormat="1" applyFont="1" applyFill="1" applyBorder="1" applyAlignment="1" applyProtection="1">
      <alignment horizontal="center" vertical="center" wrapText="1"/>
    </xf>
    <xf numFmtId="0" fontId="2" fillId="4" borderId="1" xfId="0" applyFont="1" applyFill="1" applyBorder="1" applyAlignment="1" applyProtection="1">
      <alignment horizontal="left" vertical="center" wrapText="1"/>
    </xf>
    <xf numFmtId="10" fontId="2" fillId="4" borderId="1" xfId="0" applyNumberFormat="1" applyFont="1" applyFill="1" applyBorder="1" applyAlignment="1" applyProtection="1">
      <alignment vertical="center" wrapText="1"/>
    </xf>
    <xf numFmtId="0" fontId="3" fillId="4" borderId="1" xfId="0" applyFont="1" applyFill="1" applyBorder="1" applyAlignment="1" applyProtection="1">
      <alignment horizontal="center" vertical="center" wrapText="1"/>
      <protection locked="0"/>
    </xf>
    <xf numFmtId="3" fontId="3" fillId="4" borderId="10" xfId="0" applyNumberFormat="1" applyFont="1" applyFill="1" applyBorder="1" applyAlignment="1" applyProtection="1">
      <alignment vertical="center" wrapText="1"/>
      <protection locked="0"/>
    </xf>
    <xf numFmtId="0" fontId="4" fillId="4" borderId="1" xfId="0" applyFont="1" applyFill="1" applyBorder="1" applyAlignment="1">
      <alignment horizontal="center" vertical="center" wrapText="1"/>
    </xf>
    <xf numFmtId="3" fontId="1" fillId="4" borderId="4" xfId="0" applyNumberFormat="1" applyFont="1" applyFill="1" applyBorder="1" applyAlignment="1" applyProtection="1">
      <alignment horizontal="center" vertical="center" wrapText="1"/>
      <protection locked="0"/>
    </xf>
    <xf numFmtId="49" fontId="3" fillId="4" borderId="1" xfId="0" applyNumberFormat="1" applyFont="1" applyFill="1" applyBorder="1" applyAlignment="1" applyProtection="1">
      <alignment horizontal="center" vertical="center" wrapText="1"/>
      <protection locked="0"/>
    </xf>
    <xf numFmtId="0" fontId="3" fillId="4" borderId="5" xfId="0" applyFont="1" applyFill="1" applyBorder="1" applyAlignment="1" applyProtection="1">
      <alignment horizontal="center" vertical="center" wrapText="1"/>
      <protection locked="0"/>
    </xf>
    <xf numFmtId="3" fontId="1" fillId="4" borderId="4" xfId="0" applyNumberFormat="1" applyFont="1" applyFill="1" applyBorder="1" applyAlignment="1" applyProtection="1">
      <alignment horizontal="right" vertical="center" wrapText="1"/>
      <protection locked="0"/>
    </xf>
    <xf numFmtId="3" fontId="2" fillId="4" borderId="4" xfId="0" applyNumberFormat="1" applyFont="1" applyFill="1" applyBorder="1" applyAlignment="1" applyProtection="1">
      <alignment horizontal="right" vertical="center" wrapText="1"/>
    </xf>
    <xf numFmtId="10" fontId="1" fillId="4" borderId="1" xfId="0" applyNumberFormat="1" applyFont="1" applyFill="1" applyBorder="1" applyAlignment="1" applyProtection="1">
      <alignment vertical="center" wrapText="1"/>
    </xf>
    <xf numFmtId="14" fontId="4" fillId="4" borderId="1" xfId="0" applyNumberFormat="1" applyFont="1" applyFill="1" applyBorder="1" applyAlignment="1">
      <alignment horizontal="center" vertical="center"/>
    </xf>
    <xf numFmtId="14" fontId="4" fillId="4" borderId="1" xfId="0" applyNumberFormat="1" applyFont="1" applyFill="1" applyBorder="1" applyAlignment="1">
      <alignment horizontal="center" vertical="center" wrapText="1"/>
    </xf>
    <xf numFmtId="3" fontId="3" fillId="4" borderId="11" xfId="0" applyNumberFormat="1" applyFont="1" applyFill="1" applyBorder="1" applyAlignment="1" applyProtection="1">
      <alignment vertical="center" wrapText="1"/>
      <protection locked="0"/>
    </xf>
    <xf numFmtId="0" fontId="3" fillId="4" borderId="7" xfId="0" applyFont="1" applyFill="1" applyBorder="1" applyAlignment="1" applyProtection="1">
      <alignment horizontal="justify" vertical="justify" wrapText="1"/>
      <protection locked="0"/>
    </xf>
    <xf numFmtId="14" fontId="1" fillId="4" borderId="1" xfId="0" applyNumberFormat="1" applyFont="1" applyFill="1" applyBorder="1" applyProtection="1">
      <protection locked="0"/>
    </xf>
    <xf numFmtId="3" fontId="3" fillId="4" borderId="6" xfId="0" applyNumberFormat="1" applyFont="1" applyFill="1" applyBorder="1" applyAlignment="1" applyProtection="1">
      <alignment wrapText="1"/>
      <protection locked="0"/>
    </xf>
    <xf numFmtId="3" fontId="3" fillId="4" borderId="8" xfId="0" applyNumberFormat="1" applyFont="1" applyFill="1" applyBorder="1" applyAlignment="1" applyProtection="1">
      <alignment wrapText="1"/>
      <protection locked="0"/>
    </xf>
    <xf numFmtId="0" fontId="2"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3" fillId="4" borderId="6" xfId="0" applyFont="1" applyFill="1" applyBorder="1" applyAlignment="1" applyProtection="1">
      <alignment horizontal="left" vertical="justify" wrapText="1"/>
      <protection locked="0"/>
    </xf>
    <xf numFmtId="0" fontId="3" fillId="4" borderId="3" xfId="0" applyFont="1" applyFill="1" applyBorder="1" applyAlignment="1" applyProtection="1">
      <alignment horizontal="justify" vertical="justify" wrapText="1"/>
      <protection locked="0"/>
    </xf>
    <xf numFmtId="14" fontId="1" fillId="4" borderId="4" xfId="0" applyNumberFormat="1" applyFont="1" applyFill="1" applyBorder="1" applyProtection="1">
      <protection locked="0"/>
    </xf>
    <xf numFmtId="0" fontId="3" fillId="4" borderId="6" xfId="0" applyFont="1" applyFill="1" applyBorder="1" applyAlignment="1" applyProtection="1">
      <alignment horizontal="justify" vertical="justify" wrapText="1"/>
      <protection locked="0"/>
    </xf>
    <xf numFmtId="0" fontId="2" fillId="4" borderId="0" xfId="0" applyFont="1" applyFill="1" applyAlignment="1">
      <alignment horizontal="justify" vertical="center" wrapText="1"/>
    </xf>
    <xf numFmtId="0" fontId="1" fillId="4" borderId="0" xfId="0" applyFont="1" applyFill="1" applyAlignment="1">
      <alignment horizontal="center" vertical="center" wrapText="1"/>
    </xf>
    <xf numFmtId="0" fontId="1" fillId="4" borderId="0" xfId="0" applyFont="1" applyFill="1" applyAlignment="1">
      <alignment horizontal="justify" vertical="center" wrapText="1"/>
    </xf>
    <xf numFmtId="3" fontId="1" fillId="0" borderId="12" xfId="0" applyNumberFormat="1" applyFont="1" applyFill="1" applyBorder="1" applyAlignment="1" applyProtection="1">
      <alignment vertical="center" wrapText="1"/>
    </xf>
    <xf numFmtId="3" fontId="1" fillId="0" borderId="13" xfId="0" applyNumberFormat="1" applyFont="1" applyFill="1" applyBorder="1" applyAlignment="1" applyProtection="1">
      <alignment vertical="center" wrapText="1"/>
    </xf>
    <xf numFmtId="3" fontId="1" fillId="0" borderId="4" xfId="0" applyNumberFormat="1" applyFont="1" applyFill="1" applyBorder="1" applyAlignment="1" applyProtection="1">
      <alignment vertical="center" wrapText="1"/>
    </xf>
    <xf numFmtId="3" fontId="1" fillId="4" borderId="4" xfId="0" applyNumberFormat="1" applyFont="1" applyFill="1" applyBorder="1" applyAlignment="1" applyProtection="1">
      <alignment vertical="center" wrapText="1"/>
    </xf>
    <xf numFmtId="3" fontId="2" fillId="5" borderId="1" xfId="0" applyNumberFormat="1" applyFont="1" applyFill="1" applyBorder="1" applyAlignment="1" applyProtection="1">
      <alignment horizontal="right" vertical="center" wrapText="1"/>
    </xf>
    <xf numFmtId="0" fontId="2" fillId="5" borderId="16" xfId="0" applyFont="1" applyFill="1" applyBorder="1" applyAlignment="1" applyProtection="1">
      <alignment horizontal="center" vertical="center" wrapText="1"/>
      <protection locked="0"/>
    </xf>
    <xf numFmtId="0" fontId="2" fillId="5" borderId="16" xfId="0" applyFont="1" applyFill="1" applyBorder="1" applyAlignment="1" applyProtection="1">
      <alignment horizontal="left" vertical="center" wrapText="1"/>
      <protection locked="0"/>
    </xf>
    <xf numFmtId="10" fontId="2" fillId="5" borderId="1" xfId="0" applyNumberFormat="1" applyFont="1" applyFill="1" applyBorder="1" applyAlignment="1" applyProtection="1">
      <alignment horizontal="right" vertical="center" wrapText="1"/>
    </xf>
    <xf numFmtId="10" fontId="2" fillId="6" borderId="1" xfId="0" applyNumberFormat="1" applyFont="1" applyFill="1" applyBorder="1" applyAlignment="1">
      <alignment horizontal="center" vertical="center" wrapText="1"/>
    </xf>
    <xf numFmtId="3" fontId="2" fillId="6" borderId="1" xfId="0" applyNumberFormat="1" applyFont="1" applyFill="1" applyBorder="1" applyAlignment="1" applyProtection="1">
      <alignment horizontal="right" vertical="center" wrapText="1"/>
    </xf>
    <xf numFmtId="0" fontId="2" fillId="6" borderId="16" xfId="0" applyFont="1" applyFill="1" applyBorder="1" applyAlignment="1" applyProtection="1">
      <alignment horizontal="justify" vertical="center" wrapText="1"/>
      <protection locked="0"/>
    </xf>
    <xf numFmtId="0" fontId="2" fillId="6" borderId="16" xfId="0" applyFont="1" applyFill="1" applyBorder="1" applyAlignment="1" applyProtection="1">
      <alignment horizontal="center" vertical="center" wrapText="1"/>
      <protection locked="0"/>
    </xf>
    <xf numFmtId="10" fontId="2" fillId="6" borderId="1" xfId="0" applyNumberFormat="1" applyFont="1" applyFill="1" applyBorder="1" applyAlignment="1" applyProtection="1">
      <alignment horizontal="right" vertical="center" wrapText="1"/>
    </xf>
    <xf numFmtId="0" fontId="2" fillId="5" borderId="16" xfId="0" applyFont="1" applyFill="1" applyBorder="1" applyAlignment="1" applyProtection="1">
      <alignment horizontal="justify" vertical="center" wrapText="1"/>
      <protection locked="0"/>
    </xf>
    <xf numFmtId="0" fontId="2" fillId="6" borderId="16" xfId="0" applyFont="1" applyFill="1" applyBorder="1" applyAlignment="1" applyProtection="1">
      <alignment horizontal="left" vertical="center" wrapText="1"/>
      <protection locked="0"/>
    </xf>
    <xf numFmtId="0" fontId="2" fillId="6" borderId="12" xfId="0" applyFont="1" applyFill="1" applyBorder="1" applyAlignment="1">
      <alignment horizontal="center" vertical="center" wrapText="1"/>
    </xf>
    <xf numFmtId="3" fontId="2" fillId="6" borderId="1" xfId="0" applyNumberFormat="1" applyFont="1" applyFill="1" applyBorder="1" applyAlignment="1">
      <alignment horizontal="center" vertical="center" wrapText="1"/>
    </xf>
    <xf numFmtId="0" fontId="3" fillId="4" borderId="20" xfId="0" applyFont="1" applyFill="1" applyBorder="1" applyAlignment="1" applyProtection="1">
      <alignment vertical="center" wrapText="1"/>
      <protection locked="0"/>
    </xf>
    <xf numFmtId="0" fontId="3" fillId="4" borderId="1" xfId="0" applyFont="1" applyFill="1" applyBorder="1" applyAlignment="1" applyProtection="1">
      <alignment vertical="center" wrapText="1"/>
      <protection locked="0"/>
    </xf>
    <xf numFmtId="3" fontId="1" fillId="4" borderId="1" xfId="0" applyNumberFormat="1" applyFont="1" applyFill="1" applyBorder="1" applyAlignment="1" applyProtection="1">
      <alignment vertical="center" wrapText="1"/>
    </xf>
    <xf numFmtId="0" fontId="3" fillId="4" borderId="4" xfId="0" applyFont="1" applyFill="1" applyBorder="1" applyAlignment="1" applyProtection="1">
      <alignment vertical="center" wrapText="1"/>
      <protection locked="0"/>
    </xf>
    <xf numFmtId="0" fontId="2" fillId="0" borderId="18" xfId="0" applyFont="1" applyFill="1" applyBorder="1" applyAlignment="1">
      <alignment horizontal="center" vertical="center" wrapText="1"/>
    </xf>
    <xf numFmtId="0" fontId="2" fillId="0" borderId="4" xfId="0" applyFont="1" applyFill="1" applyBorder="1" applyAlignment="1">
      <alignment horizontal="center" vertical="center" wrapText="1"/>
    </xf>
    <xf numFmtId="3" fontId="2" fillId="5" borderId="4" xfId="0" applyNumberFormat="1" applyFont="1" applyFill="1" applyBorder="1" applyAlignment="1" applyProtection="1">
      <alignment horizontal="right" vertical="center" wrapText="1"/>
    </xf>
    <xf numFmtId="0" fontId="3" fillId="2" borderId="4" xfId="0" applyFont="1" applyFill="1" applyBorder="1" applyAlignment="1" applyProtection="1">
      <alignment horizontal="justify" vertical="justify" wrapText="1"/>
      <protection locked="0"/>
    </xf>
    <xf numFmtId="0" fontId="2" fillId="5" borderId="1" xfId="0" applyFont="1" applyFill="1" applyBorder="1" applyAlignment="1" applyProtection="1">
      <alignment horizontal="justify" vertical="center" wrapText="1"/>
    </xf>
    <xf numFmtId="0" fontId="1" fillId="5" borderId="1" xfId="0" applyFont="1" applyFill="1" applyBorder="1" applyAlignment="1" applyProtection="1">
      <alignment horizontal="center" vertical="center" wrapText="1"/>
    </xf>
    <xf numFmtId="3" fontId="2" fillId="5" borderId="1" xfId="0" applyNumberFormat="1" applyFont="1" applyFill="1" applyBorder="1" applyAlignment="1" applyProtection="1">
      <alignment horizontal="center" vertical="center" wrapText="1"/>
    </xf>
    <xf numFmtId="0" fontId="2" fillId="5" borderId="1" xfId="0" applyFont="1" applyFill="1" applyBorder="1" applyAlignment="1" applyProtection="1">
      <alignment horizontal="left" vertical="center" wrapText="1"/>
    </xf>
    <xf numFmtId="10" fontId="2" fillId="5" borderId="1" xfId="0" applyNumberFormat="1" applyFont="1" applyFill="1" applyBorder="1" applyAlignment="1" applyProtection="1">
      <alignment vertical="center" wrapText="1"/>
    </xf>
    <xf numFmtId="0" fontId="3" fillId="2" borderId="3" xfId="0" applyFont="1" applyFill="1" applyBorder="1" applyAlignment="1" applyProtection="1">
      <alignment horizontal="center" vertical="justify" wrapText="1"/>
      <protection locked="0"/>
    </xf>
    <xf numFmtId="14" fontId="1" fillId="0" borderId="4" xfId="0" applyNumberFormat="1" applyFont="1" applyBorder="1" applyAlignment="1" applyProtection="1">
      <alignment horizontal="center"/>
      <protection locked="0"/>
    </xf>
    <xf numFmtId="14" fontId="1" fillId="0" borderId="1" xfId="0" applyNumberFormat="1" applyFont="1" applyBorder="1" applyAlignment="1" applyProtection="1">
      <alignment horizontal="center"/>
      <protection locked="0"/>
    </xf>
    <xf numFmtId="14" fontId="1" fillId="0" borderId="4" xfId="0" applyNumberFormat="1" applyFont="1" applyBorder="1" applyAlignment="1" applyProtection="1">
      <alignment horizontal="center" vertical="center"/>
      <protection locked="0"/>
    </xf>
    <xf numFmtId="14" fontId="1" fillId="0" borderId="1" xfId="0" applyNumberFormat="1" applyFont="1" applyBorder="1" applyAlignment="1" applyProtection="1">
      <alignment horizontal="center" vertical="center"/>
      <protection locked="0"/>
    </xf>
    <xf numFmtId="14" fontId="1" fillId="3" borderId="1" xfId="0" applyNumberFormat="1" applyFont="1" applyFill="1" applyBorder="1" applyAlignment="1">
      <alignment horizontal="center" vertical="center" wrapText="1"/>
    </xf>
    <xf numFmtId="3" fontId="1" fillId="0" borderId="1" xfId="0" applyNumberFormat="1" applyFont="1" applyFill="1" applyBorder="1" applyAlignment="1" applyProtection="1">
      <alignment vertical="center" wrapText="1"/>
    </xf>
    <xf numFmtId="3" fontId="1" fillId="0" borderId="1" xfId="0" applyNumberFormat="1" applyFont="1" applyBorder="1" applyAlignment="1">
      <alignment horizontal="right" vertical="center" wrapText="1"/>
    </xf>
    <xf numFmtId="3" fontId="1" fillId="0" borderId="1" xfId="0" applyNumberFormat="1" applyFont="1" applyFill="1" applyBorder="1" applyAlignment="1" applyProtection="1">
      <alignment horizontal="right" vertical="center" wrapText="1"/>
      <protection locked="0"/>
    </xf>
    <xf numFmtId="0" fontId="3" fillId="2" borderId="31" xfId="0" applyFont="1" applyFill="1" applyBorder="1" applyAlignment="1" applyProtection="1">
      <alignment horizontal="justify" vertical="justify" wrapText="1"/>
      <protection locked="0"/>
    </xf>
    <xf numFmtId="14" fontId="1" fillId="0" borderId="12" xfId="0" applyNumberFormat="1" applyFont="1" applyBorder="1" applyProtection="1">
      <protection locked="0"/>
    </xf>
    <xf numFmtId="3" fontId="1" fillId="0" borderId="13" xfId="0" applyNumberFormat="1" applyFont="1" applyFill="1" applyBorder="1" applyAlignment="1" applyProtection="1">
      <alignment horizontal="right" vertical="center" wrapText="1"/>
      <protection locked="0"/>
    </xf>
    <xf numFmtId="3" fontId="3" fillId="2" borderId="1" xfId="0" applyNumberFormat="1" applyFont="1" applyFill="1" applyBorder="1" applyAlignment="1" applyProtection="1">
      <alignment wrapText="1"/>
      <protection locked="0"/>
    </xf>
    <xf numFmtId="0" fontId="2" fillId="0" borderId="14" xfId="0" applyFont="1" applyFill="1" applyBorder="1" applyAlignment="1">
      <alignment horizontal="center" vertical="center" wrapText="1"/>
    </xf>
    <xf numFmtId="3" fontId="1" fillId="0" borderId="1" xfId="0" applyNumberFormat="1" applyFont="1" applyFill="1" applyBorder="1" applyAlignment="1" applyProtection="1">
      <alignment horizontal="right" vertical="center" wrapText="1"/>
    </xf>
    <xf numFmtId="0" fontId="3" fillId="2" borderId="32" xfId="0" applyFont="1" applyFill="1" applyBorder="1" applyAlignment="1" applyProtection="1">
      <alignment horizontal="justify" vertical="justify" wrapText="1"/>
      <protection locked="0"/>
    </xf>
    <xf numFmtId="0" fontId="1" fillId="0" borderId="1" xfId="0" applyFont="1" applyBorder="1" applyAlignment="1">
      <alignment horizontal="justify" vertical="center" wrapText="1"/>
    </xf>
    <xf numFmtId="0" fontId="1" fillId="3" borderId="1" xfId="0" applyNumberFormat="1" applyFont="1" applyFill="1" applyBorder="1" applyAlignment="1">
      <alignment horizontal="center" vertical="center" wrapText="1"/>
    </xf>
    <xf numFmtId="14" fontId="1" fillId="0" borderId="12" xfId="0" applyNumberFormat="1" applyFont="1" applyBorder="1" applyAlignment="1" applyProtection="1">
      <alignment horizontal="center"/>
      <protection locked="0"/>
    </xf>
    <xf numFmtId="0" fontId="3" fillId="2" borderId="1" xfId="0" applyNumberFormat="1" applyFont="1" applyFill="1" applyBorder="1" applyAlignment="1" applyProtection="1">
      <alignment horizontal="center" vertical="justify" wrapText="1"/>
      <protection locked="0"/>
    </xf>
    <xf numFmtId="0" fontId="2" fillId="5" borderId="17" xfId="0" applyFont="1" applyFill="1" applyBorder="1" applyAlignment="1" applyProtection="1">
      <alignment horizontal="justify" vertical="center" wrapText="1"/>
      <protection locked="0"/>
    </xf>
    <xf numFmtId="0" fontId="2" fillId="5" borderId="16" xfId="0" applyFont="1" applyFill="1" applyBorder="1" applyAlignment="1" applyProtection="1">
      <alignment horizontal="justify" vertical="center" wrapText="1"/>
      <protection locked="0"/>
    </xf>
    <xf numFmtId="3" fontId="1" fillId="5" borderId="1" xfId="0" applyNumberFormat="1" applyFont="1" applyFill="1" applyBorder="1" applyAlignment="1" applyProtection="1">
      <alignment vertical="center" wrapText="1"/>
    </xf>
    <xf numFmtId="0" fontId="26" fillId="0" borderId="4" xfId="0" applyFont="1" applyFill="1" applyBorder="1"/>
    <xf numFmtId="166" fontId="26" fillId="0" borderId="4" xfId="1" applyNumberFormat="1" applyFont="1" applyFill="1" applyBorder="1"/>
    <xf numFmtId="0" fontId="26" fillId="0" borderId="1" xfId="0" applyFont="1" applyFill="1" applyBorder="1"/>
    <xf numFmtId="166" fontId="26" fillId="0" borderId="1" xfId="1" applyNumberFormat="1" applyFont="1" applyFill="1" applyBorder="1"/>
    <xf numFmtId="0" fontId="26" fillId="0" borderId="21" xfId="0" applyFont="1" applyFill="1" applyBorder="1"/>
    <xf numFmtId="166" fontId="26" fillId="0" borderId="21" xfId="1" applyNumberFormat="1" applyFont="1" applyFill="1" applyBorder="1" applyAlignment="1">
      <alignment horizontal="center"/>
    </xf>
    <xf numFmtId="166" fontId="26" fillId="0" borderId="21" xfId="1" applyNumberFormat="1" applyFont="1" applyFill="1" applyBorder="1"/>
    <xf numFmtId="3" fontId="3" fillId="2" borderId="1" xfId="0" applyNumberFormat="1" applyFont="1" applyFill="1" applyBorder="1" applyAlignment="1" applyProtection="1">
      <alignment vertical="center" wrapText="1"/>
      <protection locked="0"/>
    </xf>
    <xf numFmtId="3" fontId="2" fillId="0" borderId="2" xfId="0" applyNumberFormat="1" applyFont="1" applyFill="1" applyBorder="1" applyAlignment="1" applyProtection="1">
      <alignment horizontal="right" vertical="center" wrapText="1"/>
    </xf>
    <xf numFmtId="0" fontId="3" fillId="2" borderId="1" xfId="0" applyFont="1" applyFill="1" applyBorder="1" applyAlignment="1" applyProtection="1">
      <alignment horizontal="center" vertical="justify" wrapText="1"/>
      <protection locked="0"/>
    </xf>
    <xf numFmtId="0" fontId="26" fillId="0" borderId="19" xfId="0" applyFont="1" applyFill="1" applyBorder="1"/>
    <xf numFmtId="0" fontId="26" fillId="0" borderId="9" xfId="0" applyFont="1" applyFill="1" applyBorder="1"/>
    <xf numFmtId="0" fontId="26" fillId="0" borderId="33" xfId="0" applyFont="1" applyFill="1" applyBorder="1"/>
    <xf numFmtId="0" fontId="3" fillId="4" borderId="3" xfId="0" applyFont="1" applyFill="1" applyBorder="1" applyAlignment="1" applyProtection="1">
      <alignment horizontal="center" vertical="justify" wrapText="1"/>
      <protection locked="0"/>
    </xf>
    <xf numFmtId="14" fontId="1" fillId="4" borderId="4" xfId="0" applyNumberFormat="1" applyFont="1" applyFill="1" applyBorder="1" applyAlignment="1" applyProtection="1">
      <alignment horizontal="center"/>
      <protection locked="0"/>
    </xf>
    <xf numFmtId="0" fontId="3" fillId="4" borderId="6" xfId="0" applyFont="1" applyFill="1" applyBorder="1" applyAlignment="1" applyProtection="1">
      <alignment horizontal="center" vertical="justify" wrapText="1"/>
      <protection locked="0"/>
    </xf>
    <xf numFmtId="14" fontId="1" fillId="4" borderId="1" xfId="0" applyNumberFormat="1" applyFont="1" applyFill="1" applyBorder="1" applyAlignment="1" applyProtection="1">
      <alignment horizontal="center"/>
      <protection locked="0"/>
    </xf>
    <xf numFmtId="14" fontId="1" fillId="0" borderId="13" xfId="0" applyNumberFormat="1" applyFont="1" applyBorder="1" applyAlignment="1" applyProtection="1">
      <alignment horizontal="center"/>
      <protection locked="0"/>
    </xf>
    <xf numFmtId="14" fontId="1" fillId="0" borderId="13" xfId="0" applyNumberFormat="1" applyFont="1" applyBorder="1" applyProtection="1">
      <protection locked="0"/>
    </xf>
    <xf numFmtId="166" fontId="26" fillId="0" borderId="34" xfId="1" applyNumberFormat="1" applyFont="1" applyFill="1" applyBorder="1"/>
    <xf numFmtId="3" fontId="2" fillId="0" borderId="13" xfId="0" applyNumberFormat="1" applyFont="1" applyFill="1" applyBorder="1" applyAlignment="1" applyProtection="1">
      <alignment horizontal="right" vertical="center" wrapText="1"/>
    </xf>
    <xf numFmtId="0" fontId="2" fillId="5" borderId="17" xfId="0" applyFont="1" applyFill="1" applyBorder="1" applyAlignment="1" applyProtection="1">
      <alignment horizontal="center" vertical="center" wrapText="1"/>
      <protection locked="0"/>
    </xf>
    <xf numFmtId="0" fontId="2" fillId="5" borderId="17" xfId="0" applyFont="1" applyFill="1" applyBorder="1" applyAlignment="1" applyProtection="1">
      <alignment horizontal="left" vertical="center" wrapText="1"/>
      <protection locked="0"/>
    </xf>
    <xf numFmtId="0" fontId="26" fillId="0" borderId="34" xfId="0" applyFont="1" applyFill="1" applyBorder="1"/>
    <xf numFmtId="14" fontId="1" fillId="0" borderId="1" xfId="0" applyNumberFormat="1" applyFont="1" applyFill="1" applyBorder="1" applyProtection="1">
      <protection locked="0"/>
    </xf>
    <xf numFmtId="0" fontId="3" fillId="0" borderId="1" xfId="0" applyFont="1" applyFill="1" applyBorder="1" applyAlignment="1" applyProtection="1">
      <alignment horizontal="justify" vertical="justify" wrapText="1"/>
      <protection locked="0"/>
    </xf>
    <xf numFmtId="0" fontId="3" fillId="4" borderId="1" xfId="0" applyFont="1" applyFill="1" applyBorder="1" applyAlignment="1" applyProtection="1">
      <alignment horizontal="left" vertical="center" wrapText="1"/>
      <protection locked="0"/>
    </xf>
    <xf numFmtId="3" fontId="3" fillId="4" borderId="1" xfId="0" applyNumberFormat="1" applyFont="1" applyFill="1" applyBorder="1" applyAlignment="1" applyProtection="1">
      <alignment vertical="center" wrapText="1"/>
      <protection locked="0"/>
    </xf>
    <xf numFmtId="0" fontId="1" fillId="2" borderId="5" xfId="0" applyFont="1" applyFill="1" applyBorder="1" applyAlignment="1" applyProtection="1">
      <alignment horizontal="justify" vertical="justify" wrapText="1"/>
      <protection locked="0"/>
    </xf>
    <xf numFmtId="0" fontId="2" fillId="5" borderId="16" xfId="0" applyFont="1" applyFill="1" applyBorder="1" applyAlignment="1" applyProtection="1">
      <alignment horizontal="justify" vertical="center" wrapText="1"/>
      <protection locked="0"/>
    </xf>
    <xf numFmtId="10" fontId="1" fillId="0" borderId="12" xfId="0" applyNumberFormat="1" applyFont="1" applyFill="1" applyBorder="1" applyAlignment="1" applyProtection="1">
      <alignment horizontal="right" vertical="center" wrapText="1"/>
    </xf>
    <xf numFmtId="10" fontId="1" fillId="0" borderId="12" xfId="0" applyNumberFormat="1" applyFont="1" applyFill="1" applyBorder="1" applyAlignment="1" applyProtection="1">
      <alignment vertical="center" wrapText="1"/>
    </xf>
    <xf numFmtId="3" fontId="1" fillId="4" borderId="4" xfId="0" applyNumberFormat="1" applyFont="1" applyFill="1" applyBorder="1" applyAlignment="1" applyProtection="1">
      <alignment horizontal="right" vertical="center" wrapText="1"/>
      <protection locked="0"/>
    </xf>
    <xf numFmtId="3" fontId="1" fillId="4" borderId="1" xfId="0" applyNumberFormat="1" applyFont="1" applyFill="1" applyBorder="1" applyAlignment="1" applyProtection="1">
      <alignment vertical="center" wrapText="1"/>
    </xf>
    <xf numFmtId="0" fontId="1" fillId="4" borderId="1" xfId="0" applyFont="1" applyFill="1" applyBorder="1" applyAlignment="1">
      <alignment horizontal="center" vertical="center" wrapText="1"/>
    </xf>
    <xf numFmtId="0" fontId="3" fillId="2" borderId="5" xfId="0" applyFont="1" applyFill="1" applyBorder="1" applyAlignment="1" applyProtection="1">
      <alignment horizontal="left" vertical="justify" wrapText="1"/>
      <protection locked="0"/>
    </xf>
    <xf numFmtId="0" fontId="3" fillId="2" borderId="1" xfId="0" applyNumberFormat="1" applyFont="1" applyFill="1" applyBorder="1" applyAlignment="1" applyProtection="1">
      <alignment horizontal="center" vertical="center" wrapText="1"/>
      <protection locked="0"/>
    </xf>
    <xf numFmtId="3" fontId="1" fillId="0" borderId="4" xfId="0" applyNumberFormat="1" applyFont="1" applyFill="1" applyBorder="1" applyAlignment="1" applyProtection="1">
      <alignment horizontal="left" vertical="center" wrapText="1"/>
      <protection locked="0"/>
    </xf>
    <xf numFmtId="14" fontId="1" fillId="0" borderId="4" xfId="0" applyNumberFormat="1" applyFont="1" applyBorder="1" applyAlignment="1" applyProtection="1">
      <alignment vertical="center"/>
      <protection locked="0"/>
    </xf>
    <xf numFmtId="0" fontId="3" fillId="2" borderId="5" xfId="0" applyFont="1" applyFill="1" applyBorder="1" applyAlignment="1" applyProtection="1">
      <alignment horizontal="justify" vertical="center" wrapText="1"/>
      <protection locked="0"/>
    </xf>
    <xf numFmtId="0" fontId="1" fillId="0" borderId="1" xfId="0" applyFont="1" applyFill="1" applyBorder="1" applyAlignment="1">
      <alignment horizontal="left" vertical="center" wrapText="1"/>
    </xf>
    <xf numFmtId="14" fontId="1" fillId="4" borderId="1" xfId="0" applyNumberFormat="1" applyFont="1" applyFill="1" applyBorder="1" applyAlignment="1">
      <alignment horizontal="center" vertical="center"/>
    </xf>
    <xf numFmtId="0" fontId="1" fillId="0" borderId="4" xfId="0" applyFont="1" applyFill="1" applyBorder="1" applyAlignment="1">
      <alignment horizontal="center" vertical="center" wrapText="1"/>
    </xf>
    <xf numFmtId="41" fontId="26" fillId="0" borderId="1" xfId="58" applyFont="1" applyFill="1" applyBorder="1"/>
    <xf numFmtId="41" fontId="1" fillId="0" borderId="1" xfId="58" applyFont="1" applyFill="1" applyBorder="1" applyAlignment="1" applyProtection="1">
      <alignment vertical="center" wrapText="1"/>
    </xf>
    <xf numFmtId="3" fontId="1" fillId="0" borderId="4" xfId="0" applyNumberFormat="1" applyFont="1" applyFill="1" applyBorder="1" applyAlignment="1" applyProtection="1">
      <alignment horizontal="left" vertical="center"/>
      <protection locked="0"/>
    </xf>
    <xf numFmtId="0" fontId="3" fillId="2" borderId="5" xfId="0" applyFont="1" applyFill="1" applyBorder="1" applyAlignment="1" applyProtection="1">
      <alignment horizontal="justify" vertical="justify"/>
      <protection locked="0"/>
    </xf>
    <xf numFmtId="0" fontId="3" fillId="0" borderId="1" xfId="0" applyNumberFormat="1" applyFont="1" applyFill="1" applyBorder="1" applyAlignment="1" applyProtection="1">
      <alignment horizontal="center" vertical="justify" wrapText="1"/>
      <protection locked="0"/>
    </xf>
    <xf numFmtId="14" fontId="1" fillId="0" borderId="12" xfId="0" applyNumberFormat="1" applyFont="1" applyFill="1" applyBorder="1" applyAlignment="1" applyProtection="1">
      <alignment horizontal="center"/>
      <protection locked="0"/>
    </xf>
    <xf numFmtId="0" fontId="3" fillId="0" borderId="7" xfId="0" applyFont="1" applyFill="1" applyBorder="1" applyAlignment="1" applyProtection="1">
      <alignment horizontal="justify" vertical="justify" wrapText="1"/>
      <protection locked="0"/>
    </xf>
    <xf numFmtId="0" fontId="3" fillId="0" borderId="5" xfId="0" applyFont="1" applyFill="1" applyBorder="1" applyAlignment="1" applyProtection="1">
      <alignment horizontal="justify" vertical="justify" wrapText="1"/>
      <protection locked="0"/>
    </xf>
    <xf numFmtId="0" fontId="1" fillId="0" borderId="1" xfId="0" applyFont="1" applyFill="1" applyBorder="1" applyAlignment="1">
      <alignment horizontal="left" vertical="center"/>
    </xf>
    <xf numFmtId="0" fontId="3" fillId="2" borderId="7"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protection locked="0"/>
    </xf>
    <xf numFmtId="14" fontId="1" fillId="0" borderId="1" xfId="0" applyNumberFormat="1" applyFont="1" applyFill="1" applyBorder="1" applyAlignment="1">
      <alignment horizontal="center" vertical="center" wrapText="1"/>
    </xf>
    <xf numFmtId="3" fontId="3" fillId="2" borderId="4" xfId="0" applyNumberFormat="1" applyFont="1" applyFill="1" applyBorder="1" applyAlignment="1" applyProtection="1">
      <alignment vertical="center" wrapText="1"/>
      <protection locked="0"/>
    </xf>
    <xf numFmtId="0" fontId="26" fillId="4" borderId="1" xfId="0" applyFont="1" applyFill="1" applyBorder="1" applyAlignment="1">
      <alignment horizontal="center" vertical="center" wrapText="1"/>
    </xf>
    <xf numFmtId="0" fontId="26" fillId="4" borderId="1" xfId="0" applyFont="1" applyFill="1" applyBorder="1" applyAlignment="1">
      <alignment horizontal="center" vertical="center"/>
    </xf>
    <xf numFmtId="0" fontId="26" fillId="4" borderId="0" xfId="0" applyFont="1" applyFill="1" applyAlignment="1">
      <alignment horizontal="center" vertical="center" wrapText="1"/>
    </xf>
    <xf numFmtId="0" fontId="3" fillId="2" borderId="3"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center" vertical="center" wrapText="1"/>
      <protection locked="0"/>
    </xf>
    <xf numFmtId="0" fontId="3" fillId="2" borderId="7" xfId="0" applyFont="1" applyFill="1" applyBorder="1" applyAlignment="1" applyProtection="1">
      <alignment horizontal="justify" vertical="center" wrapText="1"/>
      <protection locked="0"/>
    </xf>
    <xf numFmtId="3" fontId="3" fillId="2" borderId="6" xfId="0" applyNumberFormat="1" applyFont="1" applyFill="1" applyBorder="1" applyAlignment="1" applyProtection="1">
      <alignment horizontal="right" vertical="center" wrapText="1"/>
      <protection locked="0"/>
    </xf>
    <xf numFmtId="0" fontId="3" fillId="2" borderId="7" xfId="0" applyFont="1" applyFill="1" applyBorder="1" applyAlignment="1" applyProtection="1">
      <alignment horizontal="center" vertical="justify" wrapText="1"/>
      <protection locked="0"/>
    </xf>
    <xf numFmtId="0" fontId="27" fillId="0" borderId="1" xfId="0" applyFont="1" applyBorder="1" applyAlignment="1">
      <alignment horizontal="center" vertical="center" wrapText="1"/>
    </xf>
    <xf numFmtId="3" fontId="2" fillId="0" borderId="9" xfId="0" applyNumberFormat="1" applyFont="1" applyFill="1" applyBorder="1" applyAlignment="1">
      <alignment horizontal="right" vertical="center" wrapText="1"/>
    </xf>
    <xf numFmtId="3" fontId="2" fillId="0" borderId="9" xfId="0" applyNumberFormat="1" applyFont="1" applyFill="1" applyBorder="1" applyAlignment="1" applyProtection="1">
      <alignment horizontal="right" vertical="center" wrapText="1"/>
    </xf>
    <xf numFmtId="3" fontId="2" fillId="5" borderId="9" xfId="0" applyNumberFormat="1" applyFont="1" applyFill="1" applyBorder="1" applyAlignment="1" applyProtection="1">
      <alignment horizontal="right" vertical="center" wrapText="1"/>
    </xf>
    <xf numFmtId="3" fontId="3" fillId="2" borderId="6" xfId="0" applyNumberFormat="1" applyFont="1" applyFill="1" applyBorder="1" applyAlignment="1" applyProtection="1">
      <alignment vertical="center" wrapText="1"/>
      <protection locked="0"/>
    </xf>
    <xf numFmtId="3" fontId="1" fillId="0" borderId="2" xfId="0" applyNumberFormat="1" applyFont="1" applyFill="1" applyBorder="1" applyAlignment="1" applyProtection="1">
      <alignment vertical="center" wrapText="1"/>
    </xf>
    <xf numFmtId="3" fontId="1" fillId="0" borderId="0" xfId="0" applyNumberFormat="1" applyFont="1" applyFill="1" applyBorder="1" applyAlignment="1" applyProtection="1">
      <alignment horizontal="right" vertical="center" wrapText="1"/>
      <protection locked="0"/>
    </xf>
    <xf numFmtId="49" fontId="3" fillId="2" borderId="1" xfId="0" applyNumberFormat="1" applyFont="1" applyFill="1" applyBorder="1" applyAlignment="1" applyProtection="1">
      <alignment horizontal="right" vertical="center" wrapText="1"/>
      <protection locked="0"/>
    </xf>
    <xf numFmtId="0" fontId="3" fillId="2" borderId="1" xfId="0" applyNumberFormat="1" applyFont="1" applyFill="1" applyBorder="1" applyAlignment="1" applyProtection="1">
      <alignment horizontal="right" vertical="center" wrapText="1"/>
      <protection locked="0"/>
    </xf>
    <xf numFmtId="49" fontId="3" fillId="2" borderId="4" xfId="0" applyNumberFormat="1" applyFont="1" applyFill="1" applyBorder="1" applyAlignment="1" applyProtection="1">
      <alignment horizontal="right" vertical="center" wrapText="1"/>
      <protection locked="0"/>
    </xf>
    <xf numFmtId="0" fontId="1" fillId="4" borderId="1" xfId="0" applyFont="1" applyFill="1" applyBorder="1" applyAlignment="1">
      <alignment horizontal="right" vertical="center" wrapText="1"/>
    </xf>
    <xf numFmtId="0" fontId="3" fillId="4" borderId="1" xfId="0" applyNumberFormat="1" applyFont="1" applyFill="1" applyBorder="1" applyAlignment="1" applyProtection="1">
      <alignment horizontal="right" vertical="center" wrapText="1"/>
      <protection locked="0"/>
    </xf>
    <xf numFmtId="3" fontId="1" fillId="4" borderId="4" xfId="0" applyNumberFormat="1" applyFont="1" applyFill="1" applyBorder="1" applyAlignment="1" applyProtection="1">
      <alignment horizontal="left" vertical="center" wrapText="1"/>
      <protection locked="0"/>
    </xf>
    <xf numFmtId="0" fontId="26" fillId="0" borderId="4" xfId="0" applyFont="1" applyFill="1" applyBorder="1" applyAlignment="1">
      <alignment vertical="center"/>
    </xf>
    <xf numFmtId="166" fontId="26" fillId="0" borderId="4" xfId="1" applyNumberFormat="1" applyFont="1" applyFill="1" applyBorder="1" applyAlignment="1">
      <alignment vertical="center"/>
    </xf>
    <xf numFmtId="0" fontId="3" fillId="2" borderId="5" xfId="0" applyFont="1" applyFill="1" applyBorder="1" applyAlignment="1" applyProtection="1">
      <alignment horizontal="justify" vertical="center"/>
      <protection locked="0"/>
    </xf>
    <xf numFmtId="3" fontId="1" fillId="0" borderId="4" xfId="0" applyNumberFormat="1" applyFont="1" applyFill="1" applyBorder="1" applyAlignment="1" applyProtection="1">
      <alignment horizontal="center" vertical="center"/>
      <protection locked="0"/>
    </xf>
    <xf numFmtId="0" fontId="2" fillId="6" borderId="12" xfId="0" applyFont="1" applyFill="1" applyBorder="1" applyAlignment="1">
      <alignment horizontal="center" vertical="center" wrapText="1"/>
    </xf>
    <xf numFmtId="3" fontId="2" fillId="6" borderId="1" xfId="0" applyNumberFormat="1" applyFont="1" applyFill="1" applyBorder="1" applyAlignment="1">
      <alignment horizontal="center" vertical="center" wrapText="1"/>
    </xf>
    <xf numFmtId="0" fontId="2" fillId="5" borderId="17" xfId="0" applyFont="1" applyFill="1" applyBorder="1" applyAlignment="1" applyProtection="1">
      <alignment horizontal="justify" vertical="center" wrapText="1"/>
      <protection locked="0"/>
    </xf>
    <xf numFmtId="0" fontId="3" fillId="4" borderId="1" xfId="0" applyFont="1" applyFill="1" applyBorder="1" applyAlignment="1" applyProtection="1">
      <alignment horizontal="center" vertical="center" wrapText="1"/>
      <protection locked="0"/>
    </xf>
    <xf numFmtId="0" fontId="2" fillId="5" borderId="2" xfId="0" applyFont="1" applyFill="1" applyBorder="1" applyAlignment="1" applyProtection="1">
      <alignment horizontal="justify" vertical="center" wrapText="1"/>
      <protection locked="0"/>
    </xf>
    <xf numFmtId="0" fontId="2" fillId="5" borderId="17" xfId="0" applyFont="1" applyFill="1" applyBorder="1" applyAlignment="1" applyProtection="1">
      <alignment horizontal="justify" vertical="center" wrapText="1"/>
      <protection locked="0"/>
    </xf>
    <xf numFmtId="0" fontId="2" fillId="5" borderId="16" xfId="0" applyFont="1" applyFill="1" applyBorder="1" applyAlignment="1" applyProtection="1">
      <alignment horizontal="justify" vertical="center" wrapText="1"/>
      <protection locked="0"/>
    </xf>
    <xf numFmtId="0" fontId="2" fillId="6" borderId="2" xfId="0" applyFont="1" applyFill="1" applyBorder="1" applyAlignment="1" applyProtection="1">
      <alignment horizontal="justify" vertical="center" wrapText="1"/>
    </xf>
    <xf numFmtId="0" fontId="2" fillId="6" borderId="16" xfId="0" applyFont="1" applyFill="1" applyBorder="1" applyAlignment="1" applyProtection="1">
      <alignment horizontal="justify" vertical="center" wrapText="1"/>
    </xf>
    <xf numFmtId="0" fontId="2" fillId="6" borderId="2" xfId="0" applyFont="1" applyFill="1" applyBorder="1" applyAlignment="1" applyProtection="1">
      <alignment horizontal="left" vertical="center" wrapText="1"/>
      <protection locked="0"/>
    </xf>
    <xf numFmtId="0" fontId="2" fillId="6" borderId="16" xfId="0" applyFont="1" applyFill="1" applyBorder="1" applyAlignment="1" applyProtection="1">
      <alignment horizontal="left" vertical="center" wrapText="1"/>
      <protection locked="0"/>
    </xf>
    <xf numFmtId="0" fontId="2" fillId="6" borderId="9" xfId="0" applyFont="1" applyFill="1" applyBorder="1" applyAlignment="1" applyProtection="1">
      <alignment horizontal="left" vertical="center" wrapText="1"/>
      <protection locked="0"/>
    </xf>
    <xf numFmtId="0" fontId="2" fillId="6" borderId="18" xfId="0" applyFont="1" applyFill="1" applyBorder="1" applyAlignment="1" applyProtection="1">
      <alignment horizontal="left" vertical="center" wrapText="1"/>
      <protection locked="0"/>
    </xf>
    <xf numFmtId="0" fontId="2" fillId="6" borderId="17" xfId="0" applyFont="1" applyFill="1" applyBorder="1" applyAlignment="1" applyProtection="1">
      <alignment horizontal="left" vertical="center" wrapText="1"/>
      <protection locked="0"/>
    </xf>
    <xf numFmtId="0" fontId="2" fillId="6" borderId="19" xfId="0" applyFont="1" applyFill="1" applyBorder="1" applyAlignment="1" applyProtection="1">
      <alignment horizontal="left" vertical="center" wrapText="1"/>
      <protection locked="0"/>
    </xf>
    <xf numFmtId="0" fontId="2" fillId="5" borderId="1" xfId="0" applyFont="1" applyFill="1" applyBorder="1" applyAlignment="1" applyProtection="1">
      <alignment horizontal="justify" vertical="center" wrapText="1"/>
      <protection locked="0"/>
    </xf>
    <xf numFmtId="0" fontId="2" fillId="5" borderId="2" xfId="0" applyFont="1" applyFill="1" applyBorder="1" applyAlignment="1">
      <alignment horizontal="left" vertical="center" wrapText="1"/>
    </xf>
    <xf numFmtId="0" fontId="2" fillId="5" borderId="16" xfId="0" applyFont="1" applyFill="1" applyBorder="1" applyAlignment="1">
      <alignment horizontal="left" vertical="center" wrapText="1"/>
    </xf>
    <xf numFmtId="0" fontId="2" fillId="5" borderId="9" xfId="0" applyFont="1" applyFill="1" applyBorder="1" applyAlignment="1">
      <alignment horizontal="left" vertical="center" wrapText="1"/>
    </xf>
    <xf numFmtId="0" fontId="2" fillId="6" borderId="1" xfId="0" applyFont="1" applyFill="1" applyBorder="1" applyAlignment="1">
      <alignment horizontal="center" vertical="center" wrapText="1"/>
    </xf>
    <xf numFmtId="0" fontId="2" fillId="6" borderId="12" xfId="0" applyFont="1" applyFill="1" applyBorder="1" applyAlignment="1">
      <alignment horizontal="center" vertical="center" wrapText="1"/>
    </xf>
    <xf numFmtId="0" fontId="2" fillId="6" borderId="4" xfId="0" applyFont="1" applyFill="1" applyBorder="1" applyAlignment="1">
      <alignment horizontal="center" vertical="center" wrapText="1"/>
    </xf>
    <xf numFmtId="3" fontId="2" fillId="6" borderId="12" xfId="0" applyNumberFormat="1" applyFont="1" applyFill="1" applyBorder="1" applyAlignment="1">
      <alignment horizontal="center" vertical="center" wrapText="1"/>
    </xf>
    <xf numFmtId="3" fontId="2" fillId="6" borderId="4" xfId="0" applyNumberFormat="1" applyFont="1" applyFill="1" applyBorder="1" applyAlignment="1">
      <alignment horizontal="center" vertical="center" wrapText="1"/>
    </xf>
    <xf numFmtId="3" fontId="2" fillId="6" borderId="14" xfId="0" applyNumberFormat="1" applyFont="1" applyFill="1" applyBorder="1" applyAlignment="1">
      <alignment horizontal="center" vertical="center" wrapText="1"/>
    </xf>
    <xf numFmtId="3" fontId="2" fillId="6" borderId="15" xfId="0" applyNumberFormat="1" applyFont="1" applyFill="1" applyBorder="1" applyAlignment="1">
      <alignment horizontal="center" vertical="center" wrapText="1"/>
    </xf>
    <xf numFmtId="16" fontId="2" fillId="5" borderId="1" xfId="0" applyNumberFormat="1" applyFont="1" applyFill="1" applyBorder="1" applyAlignment="1" applyProtection="1">
      <alignment horizontal="left" vertical="center" wrapText="1"/>
      <protection locked="0"/>
    </xf>
    <xf numFmtId="0" fontId="2" fillId="5" borderId="1" xfId="0" quotePrefix="1" applyFont="1" applyFill="1" applyBorder="1" applyAlignment="1" applyProtection="1">
      <alignment horizontal="left" vertical="center" wrapText="1"/>
      <protection locked="0"/>
    </xf>
    <xf numFmtId="0" fontId="2" fillId="0" borderId="0" xfId="0" applyFont="1" applyAlignment="1" applyProtection="1">
      <alignment horizontal="center" vertical="center" wrapText="1"/>
      <protection locked="0"/>
    </xf>
    <xf numFmtId="0" fontId="2" fillId="0" borderId="0" xfId="0" applyFont="1" applyAlignment="1">
      <alignment horizontal="center" vertical="center" wrapText="1"/>
    </xf>
    <xf numFmtId="3" fontId="2" fillId="5" borderId="12" xfId="0" applyNumberFormat="1" applyFont="1" applyFill="1" applyBorder="1" applyAlignment="1">
      <alignment horizontal="center" vertical="center" wrapText="1"/>
    </xf>
    <xf numFmtId="3" fontId="2" fillId="5" borderId="4" xfId="0" applyNumberFormat="1" applyFont="1" applyFill="1" applyBorder="1" applyAlignment="1">
      <alignment horizontal="center" vertical="center" wrapText="1"/>
    </xf>
    <xf numFmtId="10" fontId="2" fillId="6" borderId="12" xfId="0" applyNumberFormat="1" applyFont="1" applyFill="1" applyBorder="1" applyAlignment="1">
      <alignment horizontal="center" vertical="center" wrapText="1"/>
    </xf>
    <xf numFmtId="3" fontId="2" fillId="6" borderId="1" xfId="0" applyNumberFormat="1" applyFont="1" applyFill="1" applyBorder="1" applyAlignment="1">
      <alignment horizontal="center" vertical="center" wrapText="1"/>
    </xf>
    <xf numFmtId="0" fontId="2" fillId="5" borderId="18" xfId="0" applyFont="1" applyFill="1" applyBorder="1" applyAlignment="1" applyProtection="1">
      <alignment horizontal="justify" vertical="center" wrapText="1"/>
      <protection locked="0"/>
    </xf>
    <xf numFmtId="0" fontId="2" fillId="6" borderId="2" xfId="0" applyFont="1" applyFill="1" applyBorder="1" applyAlignment="1" applyProtection="1">
      <alignment horizontal="left" wrapText="1"/>
      <protection locked="0"/>
    </xf>
    <xf numFmtId="0" fontId="2" fillId="6" borderId="16" xfId="0" applyFont="1" applyFill="1" applyBorder="1" applyAlignment="1" applyProtection="1">
      <alignment horizontal="left" wrapText="1"/>
      <protection locked="0"/>
    </xf>
    <xf numFmtId="0" fontId="2" fillId="6" borderId="9" xfId="0" applyFont="1" applyFill="1" applyBorder="1" applyAlignment="1" applyProtection="1">
      <alignment horizontal="left" wrapText="1"/>
      <protection locked="0"/>
    </xf>
    <xf numFmtId="0" fontId="3" fillId="4" borderId="12" xfId="0" applyFont="1" applyFill="1" applyBorder="1" applyAlignment="1" applyProtection="1">
      <alignment horizontal="center" vertical="center" wrapText="1"/>
      <protection locked="0"/>
    </xf>
    <xf numFmtId="0" fontId="3" fillId="4" borderId="13" xfId="0" applyFont="1" applyFill="1" applyBorder="1" applyAlignment="1" applyProtection="1">
      <alignment horizontal="center" vertical="center" wrapText="1"/>
      <protection locked="0"/>
    </xf>
    <xf numFmtId="0" fontId="3" fillId="4" borderId="20" xfId="0" applyFont="1" applyFill="1" applyBorder="1" applyAlignment="1" applyProtection="1">
      <alignment horizontal="center" vertical="center" wrapText="1"/>
      <protection locked="0"/>
    </xf>
    <xf numFmtId="3" fontId="1" fillId="4" borderId="12" xfId="0" applyNumberFormat="1" applyFont="1" applyFill="1" applyBorder="1" applyAlignment="1" applyProtection="1">
      <alignment horizontal="center" vertical="center" wrapText="1"/>
    </xf>
    <xf numFmtId="3" fontId="1" fillId="4" borderId="13" xfId="0" applyNumberFormat="1" applyFont="1" applyFill="1" applyBorder="1" applyAlignment="1" applyProtection="1">
      <alignment horizontal="center" vertical="center" wrapText="1"/>
    </xf>
    <xf numFmtId="0" fontId="2" fillId="5" borderId="12" xfId="0" quotePrefix="1" applyFont="1" applyFill="1" applyBorder="1" applyAlignment="1" applyProtection="1">
      <alignment horizontal="left" vertical="center" wrapText="1"/>
      <protection locked="0"/>
    </xf>
    <xf numFmtId="3" fontId="3" fillId="2" borderId="0" xfId="0" applyNumberFormat="1" applyFont="1" applyFill="1" applyBorder="1" applyAlignment="1" applyProtection="1">
      <alignment wrapText="1"/>
      <protection locked="0"/>
    </xf>
    <xf numFmtId="3" fontId="3" fillId="2" borderId="0" xfId="0" applyNumberFormat="1" applyFont="1" applyFill="1" applyBorder="1" applyAlignment="1" applyProtection="1">
      <alignment vertical="center" wrapText="1"/>
      <protection locked="0"/>
    </xf>
    <xf numFmtId="3" fontId="3" fillId="4" borderId="0" xfId="0" applyNumberFormat="1" applyFont="1" applyFill="1" applyBorder="1" applyAlignment="1" applyProtection="1">
      <alignment vertical="center" wrapText="1"/>
      <protection locked="0"/>
    </xf>
    <xf numFmtId="3" fontId="3" fillId="4" borderId="0" xfId="0" applyNumberFormat="1" applyFont="1" applyFill="1" applyBorder="1" applyAlignment="1" applyProtection="1">
      <alignment wrapText="1"/>
      <protection locked="0"/>
    </xf>
    <xf numFmtId="3" fontId="3" fillId="4" borderId="4" xfId="0" applyNumberFormat="1" applyFont="1" applyFill="1" applyBorder="1" applyAlignment="1" applyProtection="1">
      <alignment vertical="center" wrapText="1"/>
      <protection locked="0"/>
    </xf>
    <xf numFmtId="0" fontId="1" fillId="0" borderId="1" xfId="0" applyFont="1" applyFill="1" applyBorder="1" applyAlignment="1" applyProtection="1">
      <alignment horizontal="left" vertical="center" wrapText="1"/>
    </xf>
    <xf numFmtId="0" fontId="3" fillId="2" borderId="7" xfId="0" applyFont="1" applyFill="1" applyBorder="1" applyAlignment="1" applyProtection="1">
      <alignment horizontal="left" vertical="justify" wrapText="1"/>
      <protection locked="0"/>
    </xf>
    <xf numFmtId="0" fontId="1" fillId="4" borderId="1" xfId="0" applyFont="1" applyFill="1" applyBorder="1" applyAlignment="1" applyProtection="1">
      <alignment horizontal="left" vertical="center" wrapText="1"/>
    </xf>
    <xf numFmtId="0" fontId="4" fillId="4" borderId="1" xfId="0" applyFont="1" applyFill="1" applyBorder="1" applyAlignment="1">
      <alignment horizontal="left" vertical="center" wrapText="1"/>
    </xf>
    <xf numFmtId="0" fontId="3" fillId="4" borderId="5" xfId="0" applyFont="1" applyFill="1" applyBorder="1" applyAlignment="1" applyProtection="1">
      <alignment horizontal="left" vertical="justify" wrapText="1"/>
      <protection locked="0"/>
    </xf>
    <xf numFmtId="0" fontId="3" fillId="4" borderId="7" xfId="0" applyFont="1" applyFill="1" applyBorder="1" applyAlignment="1" applyProtection="1">
      <alignment horizontal="left" vertical="justify" wrapText="1"/>
      <protection locked="0"/>
    </xf>
    <xf numFmtId="3" fontId="2" fillId="6" borderId="1" xfId="0" applyNumberFormat="1" applyFont="1" applyFill="1" applyBorder="1" applyAlignment="1" applyProtection="1">
      <alignment horizontal="left" vertical="center" wrapText="1"/>
    </xf>
    <xf numFmtId="3" fontId="2" fillId="5" borderId="16" xfId="0" applyNumberFormat="1" applyFont="1" applyFill="1" applyBorder="1" applyAlignment="1" applyProtection="1">
      <alignment horizontal="right" vertical="center" wrapText="1"/>
    </xf>
    <xf numFmtId="3" fontId="3" fillId="4" borderId="3" xfId="0" applyNumberFormat="1" applyFont="1" applyFill="1" applyBorder="1" applyAlignment="1" applyProtection="1">
      <alignment wrapText="1"/>
      <protection locked="0"/>
    </xf>
    <xf numFmtId="0" fontId="1" fillId="0" borderId="0" xfId="0" applyFont="1" applyBorder="1" applyAlignment="1">
      <alignment horizontal="right" vertical="center" wrapText="1"/>
    </xf>
    <xf numFmtId="3" fontId="2" fillId="6" borderId="18" xfId="0" applyNumberFormat="1" applyFont="1" applyFill="1" applyBorder="1" applyAlignment="1">
      <alignment horizontal="center" vertical="center" wrapText="1"/>
    </xf>
    <xf numFmtId="3" fontId="2" fillId="5" borderId="2" xfId="0" applyNumberFormat="1" applyFont="1" applyFill="1" applyBorder="1" applyAlignment="1" applyProtection="1">
      <alignment horizontal="right" vertical="center" wrapText="1"/>
    </xf>
    <xf numFmtId="3" fontId="3" fillId="2" borderId="10" xfId="0" applyNumberFormat="1" applyFont="1" applyFill="1" applyBorder="1" applyAlignment="1" applyProtection="1">
      <alignment wrapText="1"/>
      <protection locked="0"/>
    </xf>
    <xf numFmtId="3" fontId="3" fillId="2" borderId="11" xfId="0" applyNumberFormat="1" applyFont="1" applyFill="1" applyBorder="1" applyAlignment="1" applyProtection="1">
      <alignment wrapText="1"/>
      <protection locked="0"/>
    </xf>
    <xf numFmtId="3" fontId="1" fillId="0" borderId="14" xfId="0" applyNumberFormat="1" applyFont="1" applyFill="1" applyBorder="1" applyAlignment="1" applyProtection="1">
      <alignment vertical="center" wrapText="1"/>
    </xf>
    <xf numFmtId="3" fontId="3" fillId="2" borderId="2" xfId="0" applyNumberFormat="1" applyFont="1" applyFill="1" applyBorder="1" applyAlignment="1" applyProtection="1">
      <alignment wrapText="1"/>
      <protection locked="0"/>
    </xf>
    <xf numFmtId="3" fontId="1" fillId="0" borderId="18" xfId="0" applyNumberFormat="1" applyFont="1" applyFill="1" applyBorder="1" applyAlignment="1" applyProtection="1">
      <alignment horizontal="right" vertical="center" wrapText="1"/>
      <protection locked="0"/>
    </xf>
    <xf numFmtId="3" fontId="1" fillId="0" borderId="2" xfId="0" applyNumberFormat="1" applyFont="1" applyFill="1" applyBorder="1" applyAlignment="1" applyProtection="1">
      <alignment horizontal="right" vertical="center" wrapText="1"/>
      <protection locked="0"/>
    </xf>
    <xf numFmtId="3" fontId="2" fillId="4" borderId="2" xfId="0" applyNumberFormat="1" applyFont="1" applyFill="1" applyBorder="1" applyAlignment="1" applyProtection="1">
      <alignment horizontal="right" vertical="center" wrapText="1"/>
    </xf>
    <xf numFmtId="3" fontId="1" fillId="4" borderId="18" xfId="0" applyNumberFormat="1" applyFont="1" applyFill="1" applyBorder="1" applyAlignment="1" applyProtection="1">
      <alignment vertical="center" wrapText="1"/>
    </xf>
    <xf numFmtId="3" fontId="1" fillId="4" borderId="2" xfId="0" applyNumberFormat="1" applyFont="1" applyFill="1" applyBorder="1" applyAlignment="1" applyProtection="1">
      <alignment vertical="center" wrapText="1"/>
    </xf>
    <xf numFmtId="3" fontId="3" fillId="4" borderId="11" xfId="0" applyNumberFormat="1" applyFont="1" applyFill="1" applyBorder="1" applyAlignment="1" applyProtection="1">
      <alignment wrapText="1"/>
      <protection locked="0"/>
    </xf>
    <xf numFmtId="3" fontId="2" fillId="6" borderId="2" xfId="0" applyNumberFormat="1" applyFont="1" applyFill="1" applyBorder="1" applyAlignment="1" applyProtection="1">
      <alignment horizontal="right" vertical="center" wrapText="1"/>
    </xf>
    <xf numFmtId="0" fontId="1" fillId="0" borderId="9" xfId="0" applyFont="1" applyFill="1" applyBorder="1" applyAlignment="1" applyProtection="1">
      <alignment horizontal="justify" vertical="center" wrapText="1"/>
    </xf>
    <xf numFmtId="0" fontId="1" fillId="4" borderId="9" xfId="0" applyFont="1" applyFill="1" applyBorder="1" applyAlignment="1" applyProtection="1">
      <alignment horizontal="justify" vertical="center" wrapText="1"/>
    </xf>
    <xf numFmtId="0" fontId="4" fillId="4" borderId="9" xfId="0" applyFont="1" applyFill="1" applyBorder="1" applyAlignment="1">
      <alignment horizontal="center" vertical="center" wrapText="1"/>
    </xf>
    <xf numFmtId="3" fontId="3" fillId="4" borderId="1" xfId="0" applyNumberFormat="1" applyFont="1" applyFill="1" applyBorder="1" applyAlignment="1" applyProtection="1">
      <alignment wrapText="1"/>
      <protection locked="0"/>
    </xf>
    <xf numFmtId="166" fontId="26" fillId="0" borderId="18" xfId="1" applyNumberFormat="1" applyFont="1" applyFill="1" applyBorder="1"/>
    <xf numFmtId="166" fontId="26" fillId="0" borderId="2" xfId="1" applyNumberFormat="1" applyFont="1" applyFill="1" applyBorder="1"/>
    <xf numFmtId="166" fontId="26" fillId="0" borderId="2" xfId="1" applyNumberFormat="1" applyFont="1" applyFill="1" applyBorder="1" applyAlignment="1">
      <alignment horizontal="center"/>
    </xf>
    <xf numFmtId="41" fontId="26" fillId="0" borderId="2" xfId="58" applyFont="1" applyFill="1" applyBorder="1"/>
    <xf numFmtId="41" fontId="3" fillId="2" borderId="10" xfId="58" applyFont="1" applyFill="1" applyBorder="1" applyAlignment="1" applyProtection="1">
      <alignment wrapText="1"/>
      <protection locked="0"/>
    </xf>
    <xf numFmtId="41" fontId="3" fillId="2" borderId="11" xfId="58" applyFont="1" applyFill="1" applyBorder="1" applyAlignment="1" applyProtection="1">
      <alignment wrapText="1"/>
      <protection locked="0"/>
    </xf>
    <xf numFmtId="41" fontId="3" fillId="2" borderId="36" xfId="58" applyFont="1" applyFill="1" applyBorder="1" applyAlignment="1" applyProtection="1">
      <alignment wrapText="1"/>
      <protection locked="0"/>
    </xf>
    <xf numFmtId="3" fontId="2" fillId="5" borderId="18" xfId="0" applyNumberFormat="1" applyFont="1" applyFill="1" applyBorder="1" applyAlignment="1" applyProtection="1">
      <alignment horizontal="right" vertical="center" wrapText="1"/>
    </xf>
    <xf numFmtId="166" fontId="26" fillId="0" borderId="14" xfId="1" applyNumberFormat="1" applyFont="1" applyFill="1" applyBorder="1"/>
    <xf numFmtId="166" fontId="26" fillId="0" borderId="18" xfId="1" applyNumberFormat="1" applyFont="1" applyFill="1" applyBorder="1" applyAlignment="1">
      <alignment vertical="center"/>
    </xf>
    <xf numFmtId="3" fontId="3" fillId="2" borderId="36" xfId="0" applyNumberFormat="1" applyFont="1" applyFill="1" applyBorder="1" applyAlignment="1" applyProtection="1">
      <alignment wrapText="1"/>
      <protection locked="0"/>
    </xf>
    <xf numFmtId="3" fontId="3" fillId="4" borderId="36" xfId="0" applyNumberFormat="1" applyFont="1" applyFill="1" applyBorder="1" applyAlignment="1" applyProtection="1">
      <alignment wrapText="1"/>
      <protection locked="0"/>
    </xf>
    <xf numFmtId="3" fontId="2" fillId="6" borderId="19" xfId="0" applyNumberFormat="1" applyFont="1" applyFill="1" applyBorder="1" applyAlignment="1">
      <alignment horizontal="center" vertical="center" wrapText="1"/>
    </xf>
    <xf numFmtId="0" fontId="1" fillId="5" borderId="9" xfId="0" applyFont="1" applyFill="1" applyBorder="1" applyAlignment="1" applyProtection="1">
      <alignment horizontal="justify" vertical="center" wrapText="1"/>
    </xf>
    <xf numFmtId="0" fontId="4" fillId="0" borderId="9" xfId="0" applyFont="1" applyBorder="1" applyAlignment="1">
      <alignment horizontal="center" vertical="center" wrapText="1"/>
    </xf>
    <xf numFmtId="3" fontId="1" fillId="4" borderId="12" xfId="0" applyNumberFormat="1" applyFont="1" applyFill="1" applyBorder="1" applyAlignment="1" applyProtection="1">
      <alignment horizontal="center" vertical="center" wrapText="1"/>
      <protection locked="0"/>
    </xf>
    <xf numFmtId="3" fontId="1" fillId="4" borderId="34" xfId="0" applyNumberFormat="1" applyFont="1" applyFill="1" applyBorder="1" applyAlignment="1" applyProtection="1">
      <alignment horizontal="left" vertical="center" wrapText="1"/>
      <protection locked="0"/>
    </xf>
    <xf numFmtId="3" fontId="1" fillId="4" borderId="13" xfId="0" applyNumberFormat="1" applyFont="1" applyFill="1" applyBorder="1" applyAlignment="1" applyProtection="1">
      <alignment horizontal="center" vertical="center" wrapText="1"/>
      <protection locked="0"/>
    </xf>
    <xf numFmtId="3" fontId="1" fillId="4" borderId="37" xfId="0" applyNumberFormat="1" applyFont="1" applyFill="1" applyBorder="1" applyAlignment="1" applyProtection="1">
      <alignment horizontal="left" vertical="center" wrapText="1"/>
      <protection locked="0"/>
    </xf>
    <xf numFmtId="3" fontId="1" fillId="4" borderId="4" xfId="0" applyNumberFormat="1" applyFont="1" applyFill="1" applyBorder="1" applyAlignment="1" applyProtection="1">
      <alignment horizontal="center" vertical="center" wrapText="1"/>
      <protection locked="0"/>
    </xf>
    <xf numFmtId="3" fontId="1" fillId="4" borderId="38" xfId="0" applyNumberFormat="1" applyFont="1" applyFill="1" applyBorder="1" applyAlignment="1" applyProtection="1">
      <alignment horizontal="left" vertical="center" wrapText="1"/>
      <protection locked="0"/>
    </xf>
    <xf numFmtId="3" fontId="1" fillId="4" borderId="13" xfId="0" applyNumberFormat="1" applyFont="1" applyFill="1" applyBorder="1" applyAlignment="1" applyProtection="1">
      <alignment vertical="center" wrapText="1"/>
    </xf>
    <xf numFmtId="3" fontId="1" fillId="4" borderId="1" xfId="0" applyNumberFormat="1" applyFont="1" applyFill="1" applyBorder="1" applyAlignment="1" applyProtection="1">
      <alignment horizontal="center" vertical="center" wrapText="1"/>
      <protection locked="0"/>
    </xf>
    <xf numFmtId="0" fontId="1" fillId="0"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protection locked="0"/>
    </xf>
    <xf numFmtId="0" fontId="3" fillId="2" borderId="39" xfId="0" applyFont="1" applyFill="1" applyBorder="1" applyAlignment="1" applyProtection="1">
      <alignment horizontal="center" vertical="center" wrapText="1"/>
      <protection locked="0"/>
    </xf>
    <xf numFmtId="3" fontId="3" fillId="2" borderId="35" xfId="0" applyNumberFormat="1" applyFont="1" applyFill="1" applyBorder="1" applyAlignment="1" applyProtection="1">
      <alignment vertical="center" wrapText="1"/>
      <protection locked="0"/>
    </xf>
  </cellXfs>
  <cellStyles count="59">
    <cellStyle name="20% - Énfasis1" xfId="20" builtinId="30" customBuiltin="1"/>
    <cellStyle name="20% - Énfasis2" xfId="24" builtinId="34" customBuiltin="1"/>
    <cellStyle name="20% - Énfasis3" xfId="28" builtinId="38" customBuiltin="1"/>
    <cellStyle name="20% - Énfasis4" xfId="32" builtinId="42" customBuiltin="1"/>
    <cellStyle name="20% - Énfasis5" xfId="36" builtinId="46" customBuiltin="1"/>
    <cellStyle name="20% - Énfasis6" xfId="40" builtinId="50" customBuiltin="1"/>
    <cellStyle name="40% - Énfasis1" xfId="21" builtinId="31" customBuiltin="1"/>
    <cellStyle name="40% - Énfasis2" xfId="25" builtinId="35" customBuiltin="1"/>
    <cellStyle name="40% - Énfasis3" xfId="29" builtinId="39" customBuiltin="1"/>
    <cellStyle name="40% - Énfasis4" xfId="33" builtinId="43" customBuiltin="1"/>
    <cellStyle name="40% - Énfasis5" xfId="37" builtinId="47" customBuiltin="1"/>
    <cellStyle name="40% - Énfasis6" xfId="41" builtinId="51" customBuiltin="1"/>
    <cellStyle name="60% - Énfasis1" xfId="22" builtinId="32" customBuiltin="1"/>
    <cellStyle name="60% - Énfasis2" xfId="26" builtinId="36" customBuiltin="1"/>
    <cellStyle name="60% - Énfasis3" xfId="30" builtinId="40" customBuiltin="1"/>
    <cellStyle name="60% - Énfasis4" xfId="34" builtinId="44" customBuiltin="1"/>
    <cellStyle name="60% - Énfasis5" xfId="38" builtinId="48" customBuiltin="1"/>
    <cellStyle name="60% - Énfasis6" xfId="42" builtinId="52" customBuiltin="1"/>
    <cellStyle name="Bueno" xfId="7" builtinId="26" customBuiltin="1"/>
    <cellStyle name="Cálculo" xfId="12" builtinId="22" customBuiltin="1"/>
    <cellStyle name="Celda de comprobación" xfId="14" builtinId="23" customBuiltin="1"/>
    <cellStyle name="Celda vinculada" xfId="13" builtinId="24" customBuiltin="1"/>
    <cellStyle name="Encabezado 1" xfId="3" builtinId="16" customBuiltin="1"/>
    <cellStyle name="Encabezado 4" xfId="6" builtinId="19" customBuiltin="1"/>
    <cellStyle name="Énfasis1" xfId="19" builtinId="29" customBuiltin="1"/>
    <cellStyle name="Énfasis2" xfId="23" builtinId="33" customBuiltin="1"/>
    <cellStyle name="Énfasis3" xfId="27" builtinId="37" customBuiltin="1"/>
    <cellStyle name="Énfasis4" xfId="31" builtinId="41" customBuiltin="1"/>
    <cellStyle name="Énfasis5" xfId="35" builtinId="45" customBuiltin="1"/>
    <cellStyle name="Énfasis6" xfId="39" builtinId="49" customBuiltin="1"/>
    <cellStyle name="Entrada" xfId="10" builtinId="20" customBuiltin="1"/>
    <cellStyle name="Hipervínculo" xfId="51" builtinId="8" customBuiltin="1"/>
    <cellStyle name="Hipervínculo visitado" xfId="52" builtinId="9" customBuiltin="1"/>
    <cellStyle name="Incorrecto" xfId="8" builtinId="27" customBuiltin="1"/>
    <cellStyle name="Millares" xfId="1" builtinId="3"/>
    <cellStyle name="Millares [0]" xfId="58" builtinId="6"/>
    <cellStyle name="Millares [0] 2" xfId="45"/>
    <cellStyle name="Millares [0] 2 2" xfId="55"/>
    <cellStyle name="Millares 2" xfId="43"/>
    <cellStyle name="Millares 3" xfId="53"/>
    <cellStyle name="Millares 4" xfId="54"/>
    <cellStyle name="Neutral" xfId="9" builtinId="28" customBuiltin="1"/>
    <cellStyle name="Normal" xfId="0" builtinId="0"/>
    <cellStyle name="Normal 2" xfId="44"/>
    <cellStyle name="Normal 2 2" xfId="46"/>
    <cellStyle name="Normal 2 2 2" xfId="56"/>
    <cellStyle name="Normal 2 3" xfId="47"/>
    <cellStyle name="Normal 2 3 2" xfId="50"/>
    <cellStyle name="Normal 2 3 3" xfId="48"/>
    <cellStyle name="Normal 2 3 3 2" xfId="57"/>
    <cellStyle name="Normal 2 4" xfId="49"/>
    <cellStyle name="Notas" xfId="16" builtinId="10" customBuiltin="1"/>
    <cellStyle name="Salida" xfId="11" builtinId="21" customBuiltin="1"/>
    <cellStyle name="Texto de advertencia" xfId="15" builtinId="11" customBuiltin="1"/>
    <cellStyle name="Texto explicativo" xfId="17" builtinId="53" customBuiltin="1"/>
    <cellStyle name="Título" xfId="2" builtinId="15" customBuiltin="1"/>
    <cellStyle name="Título 2" xfId="4" builtinId="17" customBuiltin="1"/>
    <cellStyle name="Título 3" xfId="5" builtinId="18" customBuiltin="1"/>
    <cellStyle name="Total" xfId="18" builtinId="25" customBuiltin="1"/>
  </cellStyles>
  <dxfs count="0"/>
  <tableStyles count="0" defaultTableStyle="TableStyleMedium2" defaultPivotStyle="PivotStyleLight16"/>
  <colors>
    <mruColors>
      <color rgb="FFFFFF00"/>
      <color rgb="FFFFFF99"/>
      <color rgb="FFFFE07D"/>
      <color rgb="FFFFC000"/>
      <color rgb="FF9FFBD6"/>
      <color rgb="FF08DA8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AO217"/>
  <sheetViews>
    <sheetView zoomScale="80" zoomScaleNormal="80" workbookViewId="0">
      <pane ySplit="7" topLeftCell="A127" activePane="bottomLeft" state="frozen"/>
      <selection pane="bottomLeft" activeCell="I164" sqref="I164"/>
    </sheetView>
  </sheetViews>
  <sheetFormatPr baseColWidth="10" defaultRowHeight="12.75" outlineLevelRow="1" outlineLevelCol="1" x14ac:dyDescent="0.25"/>
  <cols>
    <col min="1" max="1" width="3.5703125" style="14" customWidth="1"/>
    <col min="2" max="2" width="15.42578125" style="14" hidden="1" customWidth="1"/>
    <col min="3" max="3" width="11.85546875" style="14" customWidth="1"/>
    <col min="4" max="4" width="10.42578125" style="14" bestFit="1" customWidth="1"/>
    <col min="5" max="5" width="24.7109375" style="13" customWidth="1"/>
    <col min="6" max="6" width="17.28515625" style="13" customWidth="1"/>
    <col min="7" max="7" width="12.42578125" style="14" customWidth="1"/>
    <col min="8" max="8" width="13.140625" style="11" bestFit="1" customWidth="1"/>
    <col min="9" max="11" width="13.5703125" style="40" customWidth="1"/>
    <col min="12" max="12" width="16.7109375" style="14" customWidth="1"/>
    <col min="13" max="13" width="22.28515625" style="14" customWidth="1"/>
    <col min="14" max="14" width="11.42578125" style="14" customWidth="1"/>
    <col min="15" max="15" width="13" style="11" hidden="1" customWidth="1" outlineLevel="1"/>
    <col min="16" max="17" width="12" style="11" hidden="1" customWidth="1" outlineLevel="1"/>
    <col min="18" max="18" width="12" style="11" customWidth="1" collapsed="1"/>
    <col min="19" max="19" width="11.5703125" style="11" hidden="1" customWidth="1" outlineLevel="1"/>
    <col min="20" max="20" width="7.7109375" style="11" hidden="1" customWidth="1" outlineLevel="1"/>
    <col min="21" max="21" width="12.140625" style="11" hidden="1" customWidth="1" outlineLevel="1"/>
    <col min="22" max="22" width="12.140625" style="11" customWidth="1" collapsed="1"/>
    <col min="23" max="25" width="12.140625" style="11" hidden="1" customWidth="1" outlineLevel="1"/>
    <col min="26" max="26" width="12.140625" style="11" customWidth="1" collapsed="1"/>
    <col min="27" max="29" width="12.140625" style="11" customWidth="1" outlineLevel="1"/>
    <col min="30" max="30" width="12.140625" style="11" customWidth="1"/>
    <col min="31" max="31" width="12.85546875" style="11" customWidth="1"/>
    <col min="32" max="32" width="10.28515625" style="12" bestFit="1" customWidth="1"/>
    <col min="33" max="33" width="11.140625" style="12" customWidth="1"/>
    <col min="34" max="40" width="11.42578125" style="13"/>
    <col min="41" max="16384" width="11.42578125" style="87"/>
  </cols>
  <sheetData>
    <row r="1" spans="1:41" s="10" customFormat="1" ht="16.5" customHeight="1" x14ac:dyDescent="0.25">
      <c r="A1" s="252" t="s">
        <v>69</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row>
    <row r="2" spans="1:41" s="10" customFormat="1" ht="16.5" customHeight="1" x14ac:dyDescent="0.25">
      <c r="A2" s="253" t="s">
        <v>0</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row>
    <row r="3" spans="1:41" s="10" customFormat="1" ht="16.5" customHeight="1" x14ac:dyDescent="0.25">
      <c r="A3" s="252" t="s">
        <v>813</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row>
    <row r="4" spans="1:41" s="10" customFormat="1" ht="16.5" customHeight="1" x14ac:dyDescent="0.25">
      <c r="A4" s="253" t="s">
        <v>1</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row>
    <row r="5" spans="1:41" s="13" customFormat="1" ht="17.25" customHeight="1" x14ac:dyDescent="0.25">
      <c r="A5" s="250" t="s">
        <v>70</v>
      </c>
      <c r="B5" s="250"/>
      <c r="C5" s="251"/>
      <c r="D5" s="251"/>
      <c r="E5" s="251"/>
      <c r="F5" s="251"/>
      <c r="G5" s="251"/>
      <c r="H5" s="251"/>
      <c r="I5" s="251"/>
      <c r="J5" s="251"/>
      <c r="K5" s="251"/>
      <c r="L5" s="251"/>
      <c r="M5" s="251"/>
      <c r="N5" s="251"/>
      <c r="O5" s="251"/>
      <c r="P5" s="251"/>
      <c r="Q5" s="251"/>
      <c r="R5" s="251"/>
      <c r="S5" s="250"/>
      <c r="T5" s="250"/>
      <c r="U5" s="251"/>
      <c r="V5" s="251"/>
      <c r="W5" s="251"/>
      <c r="X5" s="251"/>
      <c r="Y5" s="251"/>
      <c r="Z5" s="251"/>
      <c r="AA5" s="251"/>
      <c r="AB5" s="251"/>
      <c r="AC5" s="251"/>
      <c r="AD5" s="251"/>
      <c r="AE5" s="251"/>
      <c r="AF5" s="251"/>
      <c r="AG5" s="251"/>
    </row>
    <row r="6" spans="1:41" s="86" customFormat="1" ht="32.25" customHeight="1" x14ac:dyDescent="0.25">
      <c r="A6" s="243" t="s">
        <v>2</v>
      </c>
      <c r="B6" s="244" t="s">
        <v>68</v>
      </c>
      <c r="C6" s="224" t="s">
        <v>3</v>
      </c>
      <c r="D6" s="244" t="s">
        <v>4</v>
      </c>
      <c r="E6" s="243" t="s">
        <v>5</v>
      </c>
      <c r="F6" s="244" t="s">
        <v>6</v>
      </c>
      <c r="G6" s="243" t="s">
        <v>7</v>
      </c>
      <c r="H6" s="246" t="s">
        <v>8</v>
      </c>
      <c r="I6" s="246" t="s">
        <v>9</v>
      </c>
      <c r="J6" s="246" t="s">
        <v>830</v>
      </c>
      <c r="K6" s="246" t="s">
        <v>831</v>
      </c>
      <c r="L6" s="248" t="s">
        <v>10</v>
      </c>
      <c r="M6" s="249"/>
      <c r="N6" s="243" t="s">
        <v>11</v>
      </c>
      <c r="O6" s="257" t="s">
        <v>13</v>
      </c>
      <c r="P6" s="257"/>
      <c r="Q6" s="257"/>
      <c r="R6" s="254" t="s">
        <v>14</v>
      </c>
      <c r="S6" s="257" t="s">
        <v>13</v>
      </c>
      <c r="T6" s="257"/>
      <c r="U6" s="257"/>
      <c r="V6" s="254" t="s">
        <v>15</v>
      </c>
      <c r="W6" s="257" t="s">
        <v>13</v>
      </c>
      <c r="X6" s="257"/>
      <c r="Y6" s="257"/>
      <c r="Z6" s="254" t="s">
        <v>16</v>
      </c>
      <c r="AA6" s="257" t="s">
        <v>13</v>
      </c>
      <c r="AB6" s="257"/>
      <c r="AC6" s="257"/>
      <c r="AD6" s="254" t="s">
        <v>17</v>
      </c>
      <c r="AE6" s="254" t="s">
        <v>18</v>
      </c>
      <c r="AF6" s="256" t="s">
        <v>19</v>
      </c>
      <c r="AG6" s="256"/>
      <c r="AH6" s="10"/>
      <c r="AI6" s="10"/>
      <c r="AJ6" s="10"/>
      <c r="AK6" s="10"/>
      <c r="AL6" s="10"/>
      <c r="AM6" s="10"/>
      <c r="AN6" s="10"/>
      <c r="AO6" s="85"/>
    </row>
    <row r="7" spans="1:41" s="86" customFormat="1" ht="31.5" customHeight="1" x14ac:dyDescent="0.25">
      <c r="A7" s="243"/>
      <c r="B7" s="245"/>
      <c r="C7" s="224" t="s">
        <v>20</v>
      </c>
      <c r="D7" s="245"/>
      <c r="E7" s="243"/>
      <c r="F7" s="245"/>
      <c r="G7" s="243"/>
      <c r="H7" s="247"/>
      <c r="I7" s="247"/>
      <c r="J7" s="247"/>
      <c r="K7" s="247"/>
      <c r="L7" s="225" t="s">
        <v>832</v>
      </c>
      <c r="M7" s="225" t="s">
        <v>21</v>
      </c>
      <c r="N7" s="243"/>
      <c r="O7" s="225" t="s">
        <v>22</v>
      </c>
      <c r="P7" s="225" t="s">
        <v>23</v>
      </c>
      <c r="Q7" s="225" t="s">
        <v>24</v>
      </c>
      <c r="R7" s="255"/>
      <c r="S7" s="225" t="s">
        <v>25</v>
      </c>
      <c r="T7" s="225" t="s">
        <v>26</v>
      </c>
      <c r="U7" s="225" t="s">
        <v>27</v>
      </c>
      <c r="V7" s="255"/>
      <c r="W7" s="225" t="s">
        <v>28</v>
      </c>
      <c r="X7" s="225" t="s">
        <v>29</v>
      </c>
      <c r="Y7" s="225" t="s">
        <v>30</v>
      </c>
      <c r="Z7" s="255"/>
      <c r="AA7" s="225" t="s">
        <v>31</v>
      </c>
      <c r="AB7" s="225" t="s">
        <v>32</v>
      </c>
      <c r="AC7" s="225" t="s">
        <v>33</v>
      </c>
      <c r="AD7" s="255"/>
      <c r="AE7" s="255"/>
      <c r="AF7" s="96" t="s">
        <v>34</v>
      </c>
      <c r="AG7" s="96" t="s">
        <v>35</v>
      </c>
      <c r="AH7" s="10"/>
      <c r="AI7" s="10"/>
      <c r="AJ7" s="10"/>
      <c r="AK7" s="10"/>
      <c r="AL7" s="10"/>
      <c r="AM7" s="10"/>
      <c r="AN7" s="10"/>
      <c r="AO7" s="85"/>
    </row>
    <row r="8" spans="1:41" ht="12.75" customHeight="1" x14ac:dyDescent="0.25">
      <c r="A8" s="240" t="s">
        <v>36</v>
      </c>
      <c r="B8" s="241"/>
      <c r="C8" s="241"/>
      <c r="D8" s="241"/>
      <c r="E8" s="242"/>
      <c r="F8" s="15"/>
      <c r="G8" s="16"/>
      <c r="H8" s="88"/>
      <c r="I8" s="17"/>
      <c r="J8" s="17"/>
      <c r="K8" s="17"/>
      <c r="L8" s="18"/>
      <c r="M8" s="18"/>
      <c r="N8" s="16"/>
      <c r="O8" s="17"/>
      <c r="P8" s="17"/>
      <c r="Q8" s="17"/>
      <c r="R8" s="17"/>
      <c r="S8" s="17"/>
      <c r="T8" s="17"/>
      <c r="U8" s="17"/>
      <c r="V8" s="17"/>
      <c r="W8" s="17"/>
      <c r="X8" s="17"/>
      <c r="Y8" s="17"/>
      <c r="Z8" s="17"/>
      <c r="AA8" s="17"/>
      <c r="AB8" s="17"/>
      <c r="AC8" s="17"/>
      <c r="AD8" s="17"/>
      <c r="AE8" s="17"/>
      <c r="AF8" s="20"/>
      <c r="AG8" s="20"/>
    </row>
    <row r="9" spans="1:41" ht="12.75" hidden="1" customHeight="1" outlineLevel="1" x14ac:dyDescent="0.25">
      <c r="A9" s="21">
        <v>1</v>
      </c>
      <c r="B9" s="22"/>
      <c r="C9" s="23"/>
      <c r="D9" s="24"/>
      <c r="E9" s="25"/>
      <c r="F9" s="25"/>
      <c r="G9" s="25"/>
      <c r="H9" s="89"/>
      <c r="I9" s="26"/>
      <c r="J9" s="268"/>
      <c r="K9" s="268"/>
      <c r="L9" s="27"/>
      <c r="M9" s="27"/>
      <c r="N9" s="25"/>
      <c r="O9" s="27"/>
      <c r="P9" s="27"/>
      <c r="Q9" s="27"/>
      <c r="R9" s="28">
        <f>SUM(O9:Q9)</f>
        <v>0</v>
      </c>
      <c r="S9" s="27"/>
      <c r="T9" s="27"/>
      <c r="U9" s="27"/>
      <c r="V9" s="28">
        <f>SUM(S9:U9)</f>
        <v>0</v>
      </c>
      <c r="W9" s="27"/>
      <c r="X9" s="27"/>
      <c r="Y9" s="27"/>
      <c r="Z9" s="28">
        <f>SUM(W9:Y9)</f>
        <v>0</v>
      </c>
      <c r="AA9" s="27"/>
      <c r="AB9" s="27"/>
      <c r="AC9" s="27"/>
      <c r="AD9" s="28">
        <f>SUM(AA9:AC9)</f>
        <v>0</v>
      </c>
      <c r="AE9" s="28">
        <f t="shared" ref="AE9:AE18" si="0">SUM(R9,V9,Z9,AD9)</f>
        <v>0</v>
      </c>
      <c r="AF9" s="29">
        <f>IF(ISERROR(AE9/$H$19),0,AE9/$H$19)</f>
        <v>0</v>
      </c>
      <c r="AG9" s="30">
        <f t="shared" ref="AG9:AG18" si="1">IF(ISERROR(AE9/$AE$200),"-",AE9/$AE$200)</f>
        <v>0</v>
      </c>
      <c r="AH9" s="10"/>
      <c r="AI9" s="10"/>
      <c r="AJ9" s="10"/>
      <c r="AK9" s="10"/>
      <c r="AL9" s="10"/>
      <c r="AM9" s="10"/>
      <c r="AN9" s="10"/>
      <c r="AO9" s="85"/>
    </row>
    <row r="10" spans="1:41" ht="12.75" hidden="1" customHeight="1" outlineLevel="1" x14ac:dyDescent="0.25">
      <c r="A10" s="21">
        <v>2</v>
      </c>
      <c r="B10" s="22"/>
      <c r="C10" s="31"/>
      <c r="D10" s="32"/>
      <c r="E10" s="33"/>
      <c r="F10" s="25"/>
      <c r="G10" s="25"/>
      <c r="H10" s="89"/>
      <c r="I10" s="34"/>
      <c r="J10" s="268"/>
      <c r="K10" s="268"/>
      <c r="L10" s="27"/>
      <c r="M10" s="27"/>
      <c r="N10" s="33"/>
      <c r="O10" s="27"/>
      <c r="P10" s="27"/>
      <c r="Q10" s="27"/>
      <c r="R10" s="28">
        <f t="shared" ref="R10:R18" si="2">SUM(O10:Q10)</f>
        <v>0</v>
      </c>
      <c r="S10" s="27"/>
      <c r="T10" s="27"/>
      <c r="U10" s="27"/>
      <c r="V10" s="28">
        <f t="shared" ref="V10:V18" si="3">SUM(S10:U10)</f>
        <v>0</v>
      </c>
      <c r="W10" s="27"/>
      <c r="X10" s="27"/>
      <c r="Y10" s="27"/>
      <c r="Z10" s="28">
        <f t="shared" ref="Z10:Z18" si="4">SUM(W10:Y10)</f>
        <v>0</v>
      </c>
      <c r="AA10" s="27"/>
      <c r="AB10" s="27"/>
      <c r="AC10" s="27"/>
      <c r="AD10" s="28">
        <f t="shared" ref="AD10:AD18" si="5">SUM(AA10:AC10)</f>
        <v>0</v>
      </c>
      <c r="AE10" s="28">
        <f t="shared" si="0"/>
        <v>0</v>
      </c>
      <c r="AF10" s="29">
        <f t="shared" ref="AF10:AF18" si="6">IF(ISERROR(AE10/$H$19),0,AE10/$H$19)</f>
        <v>0</v>
      </c>
      <c r="AG10" s="30">
        <f t="shared" si="1"/>
        <v>0</v>
      </c>
      <c r="AH10" s="10"/>
      <c r="AI10" s="10"/>
      <c r="AJ10" s="10"/>
      <c r="AK10" s="10"/>
      <c r="AL10" s="10"/>
      <c r="AM10" s="10"/>
      <c r="AN10" s="10"/>
      <c r="AO10" s="85"/>
    </row>
    <row r="11" spans="1:41" ht="12.75" hidden="1" customHeight="1" outlineLevel="1" x14ac:dyDescent="0.25">
      <c r="A11" s="21">
        <v>3</v>
      </c>
      <c r="B11" s="22"/>
      <c r="C11" s="31"/>
      <c r="D11" s="32"/>
      <c r="E11" s="33"/>
      <c r="F11" s="33"/>
      <c r="G11" s="33"/>
      <c r="H11" s="89"/>
      <c r="I11" s="34"/>
      <c r="J11" s="268"/>
      <c r="K11" s="268"/>
      <c r="L11" s="27"/>
      <c r="M11" s="27"/>
      <c r="N11" s="33"/>
      <c r="O11" s="27"/>
      <c r="P11" s="27"/>
      <c r="Q11" s="27"/>
      <c r="R11" s="28">
        <f t="shared" si="2"/>
        <v>0</v>
      </c>
      <c r="S11" s="27"/>
      <c r="T11" s="27"/>
      <c r="U11" s="27"/>
      <c r="V11" s="28">
        <f t="shared" si="3"/>
        <v>0</v>
      </c>
      <c r="W11" s="27"/>
      <c r="X11" s="27"/>
      <c r="Y11" s="27"/>
      <c r="Z11" s="28">
        <f t="shared" si="4"/>
        <v>0</v>
      </c>
      <c r="AA11" s="27"/>
      <c r="AB11" s="27"/>
      <c r="AC11" s="27"/>
      <c r="AD11" s="28">
        <f t="shared" si="5"/>
        <v>0</v>
      </c>
      <c r="AE11" s="28">
        <f t="shared" si="0"/>
        <v>0</v>
      </c>
      <c r="AF11" s="29">
        <f t="shared" si="6"/>
        <v>0</v>
      </c>
      <c r="AG11" s="30">
        <f t="shared" si="1"/>
        <v>0</v>
      </c>
    </row>
    <row r="12" spans="1:41" ht="12.75" hidden="1" customHeight="1" outlineLevel="1" x14ac:dyDescent="0.25">
      <c r="A12" s="21">
        <v>4</v>
      </c>
      <c r="B12" s="22"/>
      <c r="C12" s="31"/>
      <c r="D12" s="32"/>
      <c r="E12" s="33"/>
      <c r="F12" s="33"/>
      <c r="G12" s="33"/>
      <c r="H12" s="89"/>
      <c r="I12" s="34"/>
      <c r="J12" s="268"/>
      <c r="K12" s="268"/>
      <c r="L12" s="27"/>
      <c r="M12" s="27"/>
      <c r="N12" s="33"/>
      <c r="O12" s="27"/>
      <c r="P12" s="27"/>
      <c r="Q12" s="27"/>
      <c r="R12" s="28">
        <f t="shared" si="2"/>
        <v>0</v>
      </c>
      <c r="S12" s="27"/>
      <c r="T12" s="27"/>
      <c r="U12" s="27"/>
      <c r="V12" s="28">
        <f t="shared" si="3"/>
        <v>0</v>
      </c>
      <c r="W12" s="27"/>
      <c r="X12" s="27"/>
      <c r="Y12" s="27"/>
      <c r="Z12" s="28">
        <f t="shared" si="4"/>
        <v>0</v>
      </c>
      <c r="AA12" s="27"/>
      <c r="AB12" s="27"/>
      <c r="AC12" s="27"/>
      <c r="AD12" s="28">
        <f t="shared" si="5"/>
        <v>0</v>
      </c>
      <c r="AE12" s="28">
        <f t="shared" si="0"/>
        <v>0</v>
      </c>
      <c r="AF12" s="29">
        <f t="shared" si="6"/>
        <v>0</v>
      </c>
      <c r="AG12" s="30">
        <f t="shared" si="1"/>
        <v>0</v>
      </c>
      <c r="AH12" s="10"/>
      <c r="AI12" s="10"/>
      <c r="AJ12" s="10"/>
      <c r="AK12" s="10"/>
      <c r="AL12" s="10"/>
      <c r="AM12" s="10"/>
      <c r="AN12" s="10"/>
      <c r="AO12" s="85"/>
    </row>
    <row r="13" spans="1:41" ht="12.75" hidden="1" customHeight="1" outlineLevel="1" x14ac:dyDescent="0.25">
      <c r="A13" s="21">
        <v>5</v>
      </c>
      <c r="B13" s="22"/>
      <c r="C13" s="31"/>
      <c r="D13" s="32"/>
      <c r="E13" s="33"/>
      <c r="F13" s="33"/>
      <c r="G13" s="33"/>
      <c r="H13" s="89"/>
      <c r="I13" s="34"/>
      <c r="J13" s="268"/>
      <c r="K13" s="268"/>
      <c r="L13" s="27"/>
      <c r="M13" s="27"/>
      <c r="N13" s="33"/>
      <c r="O13" s="27"/>
      <c r="P13" s="27"/>
      <c r="Q13" s="27"/>
      <c r="R13" s="28">
        <f t="shared" si="2"/>
        <v>0</v>
      </c>
      <c r="S13" s="27"/>
      <c r="T13" s="27"/>
      <c r="U13" s="27"/>
      <c r="V13" s="28">
        <f t="shared" si="3"/>
        <v>0</v>
      </c>
      <c r="W13" s="27"/>
      <c r="X13" s="27"/>
      <c r="Y13" s="27"/>
      <c r="Z13" s="28">
        <f t="shared" si="4"/>
        <v>0</v>
      </c>
      <c r="AA13" s="27"/>
      <c r="AB13" s="27"/>
      <c r="AC13" s="27"/>
      <c r="AD13" s="28">
        <f t="shared" si="5"/>
        <v>0</v>
      </c>
      <c r="AE13" s="28">
        <f t="shared" si="0"/>
        <v>0</v>
      </c>
      <c r="AF13" s="29">
        <f t="shared" si="6"/>
        <v>0</v>
      </c>
      <c r="AG13" s="30">
        <f t="shared" si="1"/>
        <v>0</v>
      </c>
      <c r="AH13" s="10"/>
      <c r="AI13" s="10"/>
      <c r="AJ13" s="10"/>
      <c r="AK13" s="10"/>
      <c r="AL13" s="10"/>
      <c r="AM13" s="10"/>
      <c r="AN13" s="10"/>
      <c r="AO13" s="85"/>
    </row>
    <row r="14" spans="1:41" ht="12.75" hidden="1" customHeight="1" outlineLevel="1" x14ac:dyDescent="0.25">
      <c r="A14" s="21">
        <v>6</v>
      </c>
      <c r="B14" s="22"/>
      <c r="C14" s="31"/>
      <c r="D14" s="32"/>
      <c r="E14" s="33"/>
      <c r="F14" s="33"/>
      <c r="G14" s="33"/>
      <c r="H14" s="89"/>
      <c r="I14" s="34"/>
      <c r="J14" s="268"/>
      <c r="K14" s="268"/>
      <c r="L14" s="27"/>
      <c r="M14" s="27"/>
      <c r="N14" s="33"/>
      <c r="O14" s="27"/>
      <c r="P14" s="27"/>
      <c r="Q14" s="27"/>
      <c r="R14" s="28">
        <f t="shared" si="2"/>
        <v>0</v>
      </c>
      <c r="S14" s="27"/>
      <c r="T14" s="27"/>
      <c r="U14" s="27"/>
      <c r="V14" s="28">
        <f t="shared" si="3"/>
        <v>0</v>
      </c>
      <c r="W14" s="27"/>
      <c r="X14" s="27"/>
      <c r="Y14" s="27"/>
      <c r="Z14" s="28">
        <f t="shared" si="4"/>
        <v>0</v>
      </c>
      <c r="AA14" s="27"/>
      <c r="AB14" s="27"/>
      <c r="AC14" s="27"/>
      <c r="AD14" s="28">
        <f t="shared" si="5"/>
        <v>0</v>
      </c>
      <c r="AE14" s="28">
        <f t="shared" si="0"/>
        <v>0</v>
      </c>
      <c r="AF14" s="29">
        <f t="shared" si="6"/>
        <v>0</v>
      </c>
      <c r="AG14" s="30">
        <f t="shared" si="1"/>
        <v>0</v>
      </c>
    </row>
    <row r="15" spans="1:41" ht="12.75" hidden="1" customHeight="1" outlineLevel="1" x14ac:dyDescent="0.25">
      <c r="A15" s="21">
        <v>7</v>
      </c>
      <c r="B15" s="22"/>
      <c r="C15" s="31"/>
      <c r="D15" s="32"/>
      <c r="E15" s="33"/>
      <c r="F15" s="33"/>
      <c r="G15" s="33"/>
      <c r="H15" s="89"/>
      <c r="I15" s="34"/>
      <c r="J15" s="268"/>
      <c r="K15" s="268"/>
      <c r="L15" s="27"/>
      <c r="M15" s="27"/>
      <c r="N15" s="33"/>
      <c r="O15" s="27"/>
      <c r="P15" s="27"/>
      <c r="Q15" s="27"/>
      <c r="R15" s="28">
        <f t="shared" si="2"/>
        <v>0</v>
      </c>
      <c r="S15" s="27"/>
      <c r="T15" s="27"/>
      <c r="U15" s="27"/>
      <c r="V15" s="28">
        <f t="shared" si="3"/>
        <v>0</v>
      </c>
      <c r="W15" s="27"/>
      <c r="X15" s="27"/>
      <c r="Y15" s="27"/>
      <c r="Z15" s="28">
        <f t="shared" si="4"/>
        <v>0</v>
      </c>
      <c r="AA15" s="27"/>
      <c r="AB15" s="27"/>
      <c r="AC15" s="27"/>
      <c r="AD15" s="28">
        <f t="shared" si="5"/>
        <v>0</v>
      </c>
      <c r="AE15" s="28">
        <f t="shared" si="0"/>
        <v>0</v>
      </c>
      <c r="AF15" s="29">
        <f t="shared" si="6"/>
        <v>0</v>
      </c>
      <c r="AG15" s="30">
        <f t="shared" si="1"/>
        <v>0</v>
      </c>
      <c r="AH15" s="10"/>
      <c r="AI15" s="10"/>
      <c r="AJ15" s="10"/>
      <c r="AK15" s="10"/>
      <c r="AL15" s="10"/>
      <c r="AM15" s="10"/>
      <c r="AN15" s="10"/>
      <c r="AO15" s="85"/>
    </row>
    <row r="16" spans="1:41" ht="12.75" hidden="1" customHeight="1" outlineLevel="1" x14ac:dyDescent="0.25">
      <c r="A16" s="21">
        <v>8</v>
      </c>
      <c r="B16" s="22"/>
      <c r="C16" s="31"/>
      <c r="D16" s="32"/>
      <c r="E16" s="33"/>
      <c r="F16" s="33"/>
      <c r="G16" s="33"/>
      <c r="H16" s="89"/>
      <c r="I16" s="34"/>
      <c r="J16" s="268"/>
      <c r="K16" s="268"/>
      <c r="L16" s="27"/>
      <c r="M16" s="27"/>
      <c r="N16" s="33"/>
      <c r="O16" s="27"/>
      <c r="P16" s="27"/>
      <c r="Q16" s="27"/>
      <c r="R16" s="28">
        <f t="shared" si="2"/>
        <v>0</v>
      </c>
      <c r="S16" s="27"/>
      <c r="T16" s="27"/>
      <c r="U16" s="27"/>
      <c r="V16" s="28">
        <f t="shared" si="3"/>
        <v>0</v>
      </c>
      <c r="W16" s="27"/>
      <c r="X16" s="27"/>
      <c r="Y16" s="27"/>
      <c r="Z16" s="28">
        <f t="shared" si="4"/>
        <v>0</v>
      </c>
      <c r="AA16" s="27"/>
      <c r="AB16" s="27"/>
      <c r="AC16" s="27"/>
      <c r="AD16" s="28">
        <f t="shared" si="5"/>
        <v>0</v>
      </c>
      <c r="AE16" s="28">
        <f t="shared" si="0"/>
        <v>0</v>
      </c>
      <c r="AF16" s="29">
        <f t="shared" si="6"/>
        <v>0</v>
      </c>
      <c r="AG16" s="30">
        <f t="shared" si="1"/>
        <v>0</v>
      </c>
      <c r="AH16" s="10"/>
      <c r="AI16" s="10"/>
      <c r="AJ16" s="10"/>
      <c r="AK16" s="10"/>
      <c r="AL16" s="10"/>
      <c r="AM16" s="10"/>
      <c r="AN16" s="10"/>
      <c r="AO16" s="85"/>
    </row>
    <row r="17" spans="1:41" ht="12.75" hidden="1" customHeight="1" outlineLevel="1" x14ac:dyDescent="0.25">
      <c r="A17" s="21">
        <v>9</v>
      </c>
      <c r="B17" s="22"/>
      <c r="C17" s="31"/>
      <c r="D17" s="32"/>
      <c r="E17" s="33"/>
      <c r="F17" s="33"/>
      <c r="G17" s="33"/>
      <c r="H17" s="89"/>
      <c r="I17" s="34"/>
      <c r="J17" s="268"/>
      <c r="K17" s="268"/>
      <c r="L17" s="27"/>
      <c r="M17" s="27"/>
      <c r="N17" s="33"/>
      <c r="O17" s="27"/>
      <c r="P17" s="27"/>
      <c r="Q17" s="27"/>
      <c r="R17" s="28">
        <f t="shared" si="2"/>
        <v>0</v>
      </c>
      <c r="S17" s="27"/>
      <c r="T17" s="27"/>
      <c r="U17" s="27"/>
      <c r="V17" s="28">
        <f t="shared" si="3"/>
        <v>0</v>
      </c>
      <c r="W17" s="27"/>
      <c r="X17" s="27"/>
      <c r="Y17" s="27"/>
      <c r="Z17" s="28">
        <f t="shared" si="4"/>
        <v>0</v>
      </c>
      <c r="AA17" s="27"/>
      <c r="AB17" s="27"/>
      <c r="AC17" s="27"/>
      <c r="AD17" s="28">
        <f t="shared" si="5"/>
        <v>0</v>
      </c>
      <c r="AE17" s="28">
        <f t="shared" si="0"/>
        <v>0</v>
      </c>
      <c r="AF17" s="29">
        <f t="shared" si="6"/>
        <v>0</v>
      </c>
      <c r="AG17" s="30">
        <f t="shared" si="1"/>
        <v>0</v>
      </c>
    </row>
    <row r="18" spans="1:41" ht="12.75" hidden="1" customHeight="1" outlineLevel="1" x14ac:dyDescent="0.25">
      <c r="A18" s="21">
        <v>10</v>
      </c>
      <c r="B18" s="22"/>
      <c r="C18" s="31"/>
      <c r="D18" s="32"/>
      <c r="E18" s="33"/>
      <c r="F18" s="33"/>
      <c r="G18" s="33"/>
      <c r="H18" s="90"/>
      <c r="I18" s="35"/>
      <c r="J18" s="268"/>
      <c r="K18" s="268"/>
      <c r="L18" s="27"/>
      <c r="M18" s="27"/>
      <c r="N18" s="33"/>
      <c r="O18" s="27"/>
      <c r="P18" s="27"/>
      <c r="Q18" s="27"/>
      <c r="R18" s="28">
        <f t="shared" si="2"/>
        <v>0</v>
      </c>
      <c r="S18" s="27"/>
      <c r="T18" s="27"/>
      <c r="U18" s="27"/>
      <c r="V18" s="28">
        <f t="shared" si="3"/>
        <v>0</v>
      </c>
      <c r="W18" s="27"/>
      <c r="X18" s="27"/>
      <c r="Y18" s="27"/>
      <c r="Z18" s="28">
        <f t="shared" si="4"/>
        <v>0</v>
      </c>
      <c r="AA18" s="27"/>
      <c r="AB18" s="27"/>
      <c r="AC18" s="27"/>
      <c r="AD18" s="28">
        <f t="shared" si="5"/>
        <v>0</v>
      </c>
      <c r="AE18" s="28">
        <f t="shared" si="0"/>
        <v>0</v>
      </c>
      <c r="AF18" s="29">
        <f t="shared" si="6"/>
        <v>0</v>
      </c>
      <c r="AG18" s="30">
        <f t="shared" si="1"/>
        <v>0</v>
      </c>
      <c r="AH18" s="10"/>
      <c r="AI18" s="10"/>
      <c r="AJ18" s="10"/>
      <c r="AK18" s="10"/>
      <c r="AL18" s="10"/>
      <c r="AM18" s="10"/>
      <c r="AN18" s="10"/>
      <c r="AO18" s="85"/>
    </row>
    <row r="19" spans="1:41" ht="12.75" customHeight="1" collapsed="1" x14ac:dyDescent="0.25">
      <c r="A19" s="228" t="s">
        <v>37</v>
      </c>
      <c r="B19" s="229"/>
      <c r="C19" s="230"/>
      <c r="D19" s="230"/>
      <c r="E19" s="230"/>
      <c r="F19" s="230"/>
      <c r="G19" s="230"/>
      <c r="H19" s="92">
        <f>SUM(H9:H18)</f>
        <v>0</v>
      </c>
      <c r="I19" s="92">
        <f>SUM(I9:I18)</f>
        <v>0</v>
      </c>
      <c r="J19" s="92"/>
      <c r="K19" s="92"/>
      <c r="L19" s="92">
        <f>SUM(L9:L18)</f>
        <v>0</v>
      </c>
      <c r="M19" s="92">
        <f>SUM(M9:M18)</f>
        <v>0</v>
      </c>
      <c r="N19" s="93"/>
      <c r="O19" s="92">
        <f t="shared" ref="O19:AE19" si="7">SUM(O9:O18)</f>
        <v>0</v>
      </c>
      <c r="P19" s="92">
        <f t="shared" si="7"/>
        <v>0</v>
      </c>
      <c r="Q19" s="92">
        <f t="shared" si="7"/>
        <v>0</v>
      </c>
      <c r="R19" s="92">
        <f>SUM(R9:R18)</f>
        <v>0</v>
      </c>
      <c r="S19" s="92">
        <f t="shared" si="7"/>
        <v>0</v>
      </c>
      <c r="T19" s="92">
        <f t="shared" si="7"/>
        <v>0</v>
      </c>
      <c r="U19" s="92">
        <f t="shared" si="7"/>
        <v>0</v>
      </c>
      <c r="V19" s="92">
        <f t="shared" si="7"/>
        <v>0</v>
      </c>
      <c r="W19" s="92">
        <f t="shared" si="7"/>
        <v>0</v>
      </c>
      <c r="X19" s="92">
        <f t="shared" si="7"/>
        <v>0</v>
      </c>
      <c r="Y19" s="92">
        <f t="shared" si="7"/>
        <v>0</v>
      </c>
      <c r="Z19" s="92">
        <f t="shared" si="7"/>
        <v>0</v>
      </c>
      <c r="AA19" s="92">
        <f t="shared" si="7"/>
        <v>0</v>
      </c>
      <c r="AB19" s="92">
        <f t="shared" si="7"/>
        <v>0</v>
      </c>
      <c r="AC19" s="92">
        <f t="shared" si="7"/>
        <v>0</v>
      </c>
      <c r="AD19" s="92">
        <f t="shared" si="7"/>
        <v>0</v>
      </c>
      <c r="AE19" s="92">
        <f t="shared" si="7"/>
        <v>0</v>
      </c>
      <c r="AF19" s="95">
        <f>IF(ISERROR(AE19/H19),0,AE19/H19)</f>
        <v>0</v>
      </c>
      <c r="AG19" s="95">
        <f>IF(ISERROR(AE19/$AE$200),0,AE19/$AE$200)</f>
        <v>0</v>
      </c>
      <c r="AH19" s="10"/>
      <c r="AI19" s="10"/>
      <c r="AJ19" s="10"/>
      <c r="AK19" s="10"/>
      <c r="AL19" s="10"/>
      <c r="AM19" s="10"/>
      <c r="AN19" s="10"/>
      <c r="AO19" s="85"/>
    </row>
    <row r="20" spans="1:41" ht="12.75" customHeight="1" x14ac:dyDescent="0.25">
      <c r="A20" s="233" t="s">
        <v>38</v>
      </c>
      <c r="B20" s="234"/>
      <c r="C20" s="234"/>
      <c r="D20" s="234"/>
      <c r="E20" s="235"/>
      <c r="F20" s="15"/>
      <c r="G20" s="16"/>
      <c r="H20" s="88"/>
      <c r="I20" s="17"/>
      <c r="J20" s="17"/>
      <c r="K20" s="17"/>
      <c r="L20" s="18"/>
      <c r="M20" s="18"/>
      <c r="N20" s="16"/>
      <c r="O20" s="17"/>
      <c r="P20" s="17"/>
      <c r="Q20" s="17"/>
      <c r="R20" s="17"/>
      <c r="S20" s="17"/>
      <c r="T20" s="17"/>
      <c r="U20" s="17"/>
      <c r="V20" s="17"/>
      <c r="W20" s="17"/>
      <c r="X20" s="17"/>
      <c r="Y20" s="17"/>
      <c r="Z20" s="17"/>
      <c r="AA20" s="17"/>
      <c r="AB20" s="17"/>
      <c r="AC20" s="17"/>
      <c r="AD20" s="17"/>
      <c r="AE20" s="17"/>
      <c r="AF20" s="20"/>
      <c r="AG20" s="20"/>
    </row>
    <row r="21" spans="1:41" ht="12.75" hidden="1" customHeight="1" outlineLevel="1" x14ac:dyDescent="0.25">
      <c r="A21" s="21">
        <v>1</v>
      </c>
      <c r="B21" s="22"/>
      <c r="C21" s="23"/>
      <c r="D21" s="24"/>
      <c r="E21" s="25"/>
      <c r="F21" s="25"/>
      <c r="G21" s="25"/>
      <c r="H21" s="89"/>
      <c r="I21" s="26"/>
      <c r="J21" s="268"/>
      <c r="K21" s="268"/>
      <c r="L21" s="27"/>
      <c r="M21" s="27"/>
      <c r="N21" s="25"/>
      <c r="O21" s="27"/>
      <c r="P21" s="27"/>
      <c r="Q21" s="27"/>
      <c r="R21" s="28">
        <f>SUM(O21:Q21)</f>
        <v>0</v>
      </c>
      <c r="S21" s="27"/>
      <c r="T21" s="27"/>
      <c r="U21" s="27"/>
      <c r="V21" s="28">
        <f>SUM(S21:U21)</f>
        <v>0</v>
      </c>
      <c r="W21" s="27"/>
      <c r="X21" s="27"/>
      <c r="Y21" s="27"/>
      <c r="Z21" s="28">
        <f>SUM(W21:Y21)</f>
        <v>0</v>
      </c>
      <c r="AA21" s="27"/>
      <c r="AB21" s="27"/>
      <c r="AC21" s="27"/>
      <c r="AD21" s="28">
        <f>SUM(AA21:AC21)</f>
        <v>0</v>
      </c>
      <c r="AE21" s="28">
        <f t="shared" ref="AE21:AE30" si="8">SUM(R21,V21,Z21,AD21)</f>
        <v>0</v>
      </c>
      <c r="AF21" s="29">
        <f>IF(ISERROR(AE21/$H$31),0,AE21/$H$31)</f>
        <v>0</v>
      </c>
      <c r="AG21" s="30">
        <f t="shared" ref="AG21:AG30" si="9">IF(ISERROR(AE21/$AE$200),"-",AE21/$AE$200)</f>
        <v>0</v>
      </c>
      <c r="AH21" s="10"/>
      <c r="AI21" s="10"/>
      <c r="AJ21" s="10"/>
      <c r="AK21" s="10"/>
      <c r="AL21" s="10"/>
      <c r="AM21" s="10"/>
      <c r="AN21" s="10"/>
      <c r="AO21" s="85"/>
    </row>
    <row r="22" spans="1:41" ht="12.75" hidden="1" customHeight="1" outlineLevel="1" x14ac:dyDescent="0.25">
      <c r="A22" s="21">
        <v>2</v>
      </c>
      <c r="B22" s="22"/>
      <c r="C22" s="31"/>
      <c r="D22" s="32"/>
      <c r="E22" s="33"/>
      <c r="F22" s="33"/>
      <c r="G22" s="33"/>
      <c r="H22" s="89"/>
      <c r="I22" s="34"/>
      <c r="J22" s="268"/>
      <c r="K22" s="268"/>
      <c r="L22" s="27"/>
      <c r="M22" s="27"/>
      <c r="N22" s="33"/>
      <c r="O22" s="27"/>
      <c r="P22" s="27"/>
      <c r="Q22" s="27"/>
      <c r="R22" s="28">
        <f t="shared" ref="R22:R30" si="10">SUM(O22:Q22)</f>
        <v>0</v>
      </c>
      <c r="S22" s="27"/>
      <c r="T22" s="27"/>
      <c r="U22" s="27"/>
      <c r="V22" s="28">
        <f t="shared" ref="V22:V30" si="11">SUM(S22:U22)</f>
        <v>0</v>
      </c>
      <c r="W22" s="27"/>
      <c r="X22" s="27"/>
      <c r="Y22" s="27"/>
      <c r="Z22" s="28">
        <f t="shared" ref="Z22:Z30" si="12">SUM(W22:Y22)</f>
        <v>0</v>
      </c>
      <c r="AA22" s="27"/>
      <c r="AB22" s="27"/>
      <c r="AC22" s="27"/>
      <c r="AD22" s="28">
        <f t="shared" ref="AD22:AD30" si="13">SUM(AA22:AC22)</f>
        <v>0</v>
      </c>
      <c r="AE22" s="28">
        <f t="shared" si="8"/>
        <v>0</v>
      </c>
      <c r="AF22" s="29">
        <f t="shared" ref="AF22:AF30" si="14">IF(ISERROR(AE22/$H$31),0,AE22/$H$31)</f>
        <v>0</v>
      </c>
      <c r="AG22" s="30">
        <f t="shared" si="9"/>
        <v>0</v>
      </c>
      <c r="AH22" s="10"/>
      <c r="AI22" s="10"/>
      <c r="AJ22" s="10"/>
      <c r="AK22" s="10"/>
      <c r="AL22" s="10"/>
      <c r="AM22" s="10"/>
      <c r="AN22" s="10"/>
      <c r="AO22" s="85"/>
    </row>
    <row r="23" spans="1:41" ht="12.75" hidden="1" customHeight="1" outlineLevel="1" x14ac:dyDescent="0.25">
      <c r="A23" s="21">
        <v>3</v>
      </c>
      <c r="B23" s="22"/>
      <c r="C23" s="31"/>
      <c r="D23" s="32"/>
      <c r="E23" s="33"/>
      <c r="F23" s="33"/>
      <c r="G23" s="33"/>
      <c r="H23" s="89"/>
      <c r="I23" s="34"/>
      <c r="J23" s="268"/>
      <c r="K23" s="268"/>
      <c r="L23" s="27"/>
      <c r="M23" s="27"/>
      <c r="N23" s="33"/>
      <c r="O23" s="27"/>
      <c r="P23" s="27"/>
      <c r="Q23" s="27"/>
      <c r="R23" s="28">
        <f t="shared" si="10"/>
        <v>0</v>
      </c>
      <c r="S23" s="27"/>
      <c r="T23" s="27"/>
      <c r="U23" s="27"/>
      <c r="V23" s="28">
        <f t="shared" si="11"/>
        <v>0</v>
      </c>
      <c r="W23" s="27"/>
      <c r="X23" s="27"/>
      <c r="Y23" s="27"/>
      <c r="Z23" s="28">
        <f t="shared" si="12"/>
        <v>0</v>
      </c>
      <c r="AA23" s="27"/>
      <c r="AB23" s="27"/>
      <c r="AC23" s="27"/>
      <c r="AD23" s="28">
        <f t="shared" si="13"/>
        <v>0</v>
      </c>
      <c r="AE23" s="28">
        <f t="shared" si="8"/>
        <v>0</v>
      </c>
      <c r="AF23" s="29">
        <f t="shared" si="14"/>
        <v>0</v>
      </c>
      <c r="AG23" s="30">
        <f t="shared" si="9"/>
        <v>0</v>
      </c>
    </row>
    <row r="24" spans="1:41" ht="12.75" hidden="1" customHeight="1" outlineLevel="1" x14ac:dyDescent="0.25">
      <c r="A24" s="21">
        <v>4</v>
      </c>
      <c r="B24" s="22"/>
      <c r="C24" s="31"/>
      <c r="D24" s="32"/>
      <c r="E24" s="33"/>
      <c r="F24" s="33"/>
      <c r="G24" s="33"/>
      <c r="H24" s="89"/>
      <c r="I24" s="34"/>
      <c r="J24" s="268"/>
      <c r="K24" s="268"/>
      <c r="L24" s="27"/>
      <c r="M24" s="27"/>
      <c r="N24" s="33"/>
      <c r="O24" s="27"/>
      <c r="P24" s="27"/>
      <c r="Q24" s="27"/>
      <c r="R24" s="28">
        <f t="shared" si="10"/>
        <v>0</v>
      </c>
      <c r="S24" s="27"/>
      <c r="T24" s="27"/>
      <c r="U24" s="27"/>
      <c r="V24" s="28">
        <f t="shared" si="11"/>
        <v>0</v>
      </c>
      <c r="W24" s="27"/>
      <c r="X24" s="27"/>
      <c r="Y24" s="27"/>
      <c r="Z24" s="28">
        <f t="shared" si="12"/>
        <v>0</v>
      </c>
      <c r="AA24" s="27"/>
      <c r="AB24" s="27"/>
      <c r="AC24" s="27"/>
      <c r="AD24" s="28">
        <f t="shared" si="13"/>
        <v>0</v>
      </c>
      <c r="AE24" s="28">
        <f t="shared" si="8"/>
        <v>0</v>
      </c>
      <c r="AF24" s="29">
        <f t="shared" si="14"/>
        <v>0</v>
      </c>
      <c r="AG24" s="30">
        <f t="shared" si="9"/>
        <v>0</v>
      </c>
      <c r="AH24" s="10"/>
      <c r="AI24" s="10"/>
      <c r="AJ24" s="10"/>
      <c r="AK24" s="10"/>
      <c r="AL24" s="10"/>
      <c r="AM24" s="10"/>
      <c r="AN24" s="10"/>
      <c r="AO24" s="85"/>
    </row>
    <row r="25" spans="1:41" ht="12.75" hidden="1" customHeight="1" outlineLevel="1" x14ac:dyDescent="0.25">
      <c r="A25" s="21">
        <v>5</v>
      </c>
      <c r="B25" s="22"/>
      <c r="C25" s="31"/>
      <c r="D25" s="32"/>
      <c r="E25" s="33"/>
      <c r="F25" s="33"/>
      <c r="G25" s="33"/>
      <c r="H25" s="89"/>
      <c r="I25" s="34"/>
      <c r="J25" s="268"/>
      <c r="K25" s="268"/>
      <c r="L25" s="27"/>
      <c r="M25" s="27"/>
      <c r="N25" s="33"/>
      <c r="O25" s="27"/>
      <c r="P25" s="27"/>
      <c r="Q25" s="27"/>
      <c r="R25" s="28">
        <f t="shared" si="10"/>
        <v>0</v>
      </c>
      <c r="S25" s="27"/>
      <c r="T25" s="27"/>
      <c r="U25" s="27"/>
      <c r="V25" s="28">
        <f t="shared" si="11"/>
        <v>0</v>
      </c>
      <c r="W25" s="27"/>
      <c r="X25" s="27"/>
      <c r="Y25" s="27"/>
      <c r="Z25" s="28">
        <f t="shared" si="12"/>
        <v>0</v>
      </c>
      <c r="AA25" s="27"/>
      <c r="AB25" s="27"/>
      <c r="AC25" s="27"/>
      <c r="AD25" s="28">
        <f t="shared" si="13"/>
        <v>0</v>
      </c>
      <c r="AE25" s="28">
        <f t="shared" si="8"/>
        <v>0</v>
      </c>
      <c r="AF25" s="29">
        <f t="shared" si="14"/>
        <v>0</v>
      </c>
      <c r="AG25" s="30">
        <f t="shared" si="9"/>
        <v>0</v>
      </c>
      <c r="AH25" s="10"/>
      <c r="AI25" s="10"/>
      <c r="AJ25" s="10"/>
      <c r="AK25" s="10"/>
      <c r="AL25" s="10"/>
      <c r="AM25" s="10"/>
      <c r="AN25" s="10"/>
      <c r="AO25" s="85"/>
    </row>
    <row r="26" spans="1:41" ht="12.75" hidden="1" customHeight="1" outlineLevel="1" x14ac:dyDescent="0.25">
      <c r="A26" s="21">
        <v>6</v>
      </c>
      <c r="B26" s="22"/>
      <c r="C26" s="31"/>
      <c r="D26" s="32"/>
      <c r="E26" s="33"/>
      <c r="F26" s="33"/>
      <c r="G26" s="33"/>
      <c r="H26" s="89"/>
      <c r="I26" s="34"/>
      <c r="J26" s="268"/>
      <c r="K26" s="268"/>
      <c r="L26" s="27"/>
      <c r="M26" s="27"/>
      <c r="N26" s="33"/>
      <c r="O26" s="27"/>
      <c r="P26" s="27"/>
      <c r="Q26" s="27"/>
      <c r="R26" s="28">
        <f t="shared" si="10"/>
        <v>0</v>
      </c>
      <c r="S26" s="27"/>
      <c r="T26" s="27"/>
      <c r="U26" s="27"/>
      <c r="V26" s="28">
        <f t="shared" si="11"/>
        <v>0</v>
      </c>
      <c r="W26" s="27"/>
      <c r="X26" s="27"/>
      <c r="Y26" s="27"/>
      <c r="Z26" s="28">
        <f t="shared" si="12"/>
        <v>0</v>
      </c>
      <c r="AA26" s="27"/>
      <c r="AB26" s="27"/>
      <c r="AC26" s="27"/>
      <c r="AD26" s="28">
        <f t="shared" si="13"/>
        <v>0</v>
      </c>
      <c r="AE26" s="28">
        <f t="shared" si="8"/>
        <v>0</v>
      </c>
      <c r="AF26" s="29">
        <f t="shared" si="14"/>
        <v>0</v>
      </c>
      <c r="AG26" s="30">
        <f t="shared" si="9"/>
        <v>0</v>
      </c>
    </row>
    <row r="27" spans="1:41" ht="12.75" hidden="1" customHeight="1" outlineLevel="1" x14ac:dyDescent="0.25">
      <c r="A27" s="21">
        <v>7</v>
      </c>
      <c r="B27" s="22"/>
      <c r="C27" s="31"/>
      <c r="D27" s="32"/>
      <c r="E27" s="33"/>
      <c r="F27" s="33"/>
      <c r="G27" s="33"/>
      <c r="H27" s="89"/>
      <c r="I27" s="34"/>
      <c r="J27" s="268"/>
      <c r="K27" s="268"/>
      <c r="L27" s="27"/>
      <c r="M27" s="27"/>
      <c r="N27" s="33"/>
      <c r="O27" s="27"/>
      <c r="P27" s="27"/>
      <c r="Q27" s="27"/>
      <c r="R27" s="28">
        <f t="shared" si="10"/>
        <v>0</v>
      </c>
      <c r="S27" s="27"/>
      <c r="T27" s="27"/>
      <c r="U27" s="27"/>
      <c r="V27" s="28">
        <f t="shared" si="11"/>
        <v>0</v>
      </c>
      <c r="W27" s="27"/>
      <c r="X27" s="27"/>
      <c r="Y27" s="27"/>
      <c r="Z27" s="28">
        <f t="shared" si="12"/>
        <v>0</v>
      </c>
      <c r="AA27" s="27"/>
      <c r="AB27" s="27"/>
      <c r="AC27" s="27"/>
      <c r="AD27" s="28">
        <f t="shared" si="13"/>
        <v>0</v>
      </c>
      <c r="AE27" s="28">
        <f t="shared" si="8"/>
        <v>0</v>
      </c>
      <c r="AF27" s="29">
        <f t="shared" si="14"/>
        <v>0</v>
      </c>
      <c r="AG27" s="30">
        <f t="shared" si="9"/>
        <v>0</v>
      </c>
      <c r="AH27" s="10"/>
      <c r="AI27" s="10"/>
      <c r="AJ27" s="10"/>
      <c r="AK27" s="10"/>
      <c r="AL27" s="10"/>
      <c r="AM27" s="10"/>
      <c r="AN27" s="10"/>
      <c r="AO27" s="85"/>
    </row>
    <row r="28" spans="1:41" ht="12.75" hidden="1" customHeight="1" outlineLevel="1" x14ac:dyDescent="0.25">
      <c r="A28" s="21">
        <v>8</v>
      </c>
      <c r="B28" s="22"/>
      <c r="C28" s="31"/>
      <c r="D28" s="32"/>
      <c r="E28" s="33"/>
      <c r="F28" s="33"/>
      <c r="G28" s="33"/>
      <c r="H28" s="89"/>
      <c r="I28" s="34"/>
      <c r="J28" s="268"/>
      <c r="K28" s="268"/>
      <c r="L28" s="27"/>
      <c r="M28" s="27"/>
      <c r="N28" s="33"/>
      <c r="O28" s="27"/>
      <c r="P28" s="27"/>
      <c r="Q28" s="27"/>
      <c r="R28" s="28">
        <f t="shared" si="10"/>
        <v>0</v>
      </c>
      <c r="S28" s="27"/>
      <c r="T28" s="27"/>
      <c r="U28" s="27"/>
      <c r="V28" s="28">
        <f t="shared" si="11"/>
        <v>0</v>
      </c>
      <c r="W28" s="27"/>
      <c r="X28" s="27"/>
      <c r="Y28" s="27"/>
      <c r="Z28" s="28">
        <f t="shared" si="12"/>
        <v>0</v>
      </c>
      <c r="AA28" s="27"/>
      <c r="AB28" s="27"/>
      <c r="AC28" s="27"/>
      <c r="AD28" s="28">
        <f t="shared" si="13"/>
        <v>0</v>
      </c>
      <c r="AE28" s="28">
        <f t="shared" si="8"/>
        <v>0</v>
      </c>
      <c r="AF28" s="29">
        <f t="shared" si="14"/>
        <v>0</v>
      </c>
      <c r="AG28" s="30">
        <f t="shared" si="9"/>
        <v>0</v>
      </c>
      <c r="AH28" s="10"/>
      <c r="AI28" s="10"/>
      <c r="AJ28" s="10"/>
      <c r="AK28" s="10"/>
      <c r="AL28" s="10"/>
      <c r="AM28" s="10"/>
      <c r="AN28" s="10"/>
      <c r="AO28" s="85"/>
    </row>
    <row r="29" spans="1:41" ht="12.75" hidden="1" customHeight="1" outlineLevel="1" x14ac:dyDescent="0.25">
      <c r="A29" s="21">
        <v>9</v>
      </c>
      <c r="B29" s="22"/>
      <c r="C29" s="31"/>
      <c r="D29" s="32"/>
      <c r="E29" s="33"/>
      <c r="F29" s="33"/>
      <c r="G29" s="33"/>
      <c r="H29" s="89"/>
      <c r="I29" s="34"/>
      <c r="J29" s="268"/>
      <c r="K29" s="268"/>
      <c r="L29" s="27"/>
      <c r="M29" s="27"/>
      <c r="N29" s="33"/>
      <c r="O29" s="27"/>
      <c r="P29" s="27"/>
      <c r="Q29" s="27"/>
      <c r="R29" s="28">
        <f t="shared" si="10"/>
        <v>0</v>
      </c>
      <c r="S29" s="27"/>
      <c r="T29" s="27"/>
      <c r="U29" s="27"/>
      <c r="V29" s="28">
        <f t="shared" si="11"/>
        <v>0</v>
      </c>
      <c r="W29" s="27"/>
      <c r="X29" s="27"/>
      <c r="Y29" s="27"/>
      <c r="Z29" s="28">
        <f t="shared" si="12"/>
        <v>0</v>
      </c>
      <c r="AA29" s="27"/>
      <c r="AB29" s="27"/>
      <c r="AC29" s="27"/>
      <c r="AD29" s="28">
        <f t="shared" si="13"/>
        <v>0</v>
      </c>
      <c r="AE29" s="28">
        <f t="shared" si="8"/>
        <v>0</v>
      </c>
      <c r="AF29" s="29">
        <f t="shared" si="14"/>
        <v>0</v>
      </c>
      <c r="AG29" s="30">
        <f t="shared" si="9"/>
        <v>0</v>
      </c>
    </row>
    <row r="30" spans="1:41" ht="12.75" hidden="1" customHeight="1" outlineLevel="1" x14ac:dyDescent="0.25">
      <c r="A30" s="21">
        <v>10</v>
      </c>
      <c r="B30" s="22"/>
      <c r="C30" s="31"/>
      <c r="D30" s="32"/>
      <c r="E30" s="33"/>
      <c r="F30" s="33"/>
      <c r="G30" s="33"/>
      <c r="H30" s="90"/>
      <c r="I30" s="35"/>
      <c r="J30" s="268"/>
      <c r="K30" s="268"/>
      <c r="L30" s="27"/>
      <c r="M30" s="27"/>
      <c r="N30" s="33"/>
      <c r="O30" s="27"/>
      <c r="P30" s="27"/>
      <c r="Q30" s="27"/>
      <c r="R30" s="28">
        <f t="shared" si="10"/>
        <v>0</v>
      </c>
      <c r="S30" s="27"/>
      <c r="T30" s="27"/>
      <c r="U30" s="27"/>
      <c r="V30" s="28">
        <f t="shared" si="11"/>
        <v>0</v>
      </c>
      <c r="W30" s="27"/>
      <c r="X30" s="27"/>
      <c r="Y30" s="27"/>
      <c r="Z30" s="28">
        <f t="shared" si="12"/>
        <v>0</v>
      </c>
      <c r="AA30" s="27"/>
      <c r="AB30" s="27"/>
      <c r="AC30" s="27"/>
      <c r="AD30" s="28">
        <f t="shared" si="13"/>
        <v>0</v>
      </c>
      <c r="AE30" s="28">
        <f t="shared" si="8"/>
        <v>0</v>
      </c>
      <c r="AF30" s="29">
        <f t="shared" si="14"/>
        <v>0</v>
      </c>
      <c r="AG30" s="30">
        <f t="shared" si="9"/>
        <v>0</v>
      </c>
      <c r="AH30" s="10"/>
      <c r="AI30" s="10"/>
      <c r="AJ30" s="10"/>
      <c r="AK30" s="10"/>
      <c r="AL30" s="10"/>
      <c r="AM30" s="10"/>
      <c r="AN30" s="10"/>
      <c r="AO30" s="85"/>
    </row>
    <row r="31" spans="1:41" ht="12.75" customHeight="1" collapsed="1" x14ac:dyDescent="0.25">
      <c r="A31" s="228" t="s">
        <v>39</v>
      </c>
      <c r="B31" s="229"/>
      <c r="C31" s="230"/>
      <c r="D31" s="230"/>
      <c r="E31" s="230"/>
      <c r="F31" s="230"/>
      <c r="G31" s="230"/>
      <c r="H31" s="92">
        <f>SUM(H21:H30)</f>
        <v>0</v>
      </c>
      <c r="I31" s="92">
        <f>SUM(I21:I30)</f>
        <v>0</v>
      </c>
      <c r="J31" s="92"/>
      <c r="K31" s="92"/>
      <c r="L31" s="92">
        <f>SUM(L21:L30)</f>
        <v>0</v>
      </c>
      <c r="M31" s="92">
        <f>SUM(M21:M30)</f>
        <v>0</v>
      </c>
      <c r="N31" s="93"/>
      <c r="O31" s="92">
        <f t="shared" ref="O31:AE31" si="15">SUM(O21:O30)</f>
        <v>0</v>
      </c>
      <c r="P31" s="92">
        <f t="shared" si="15"/>
        <v>0</v>
      </c>
      <c r="Q31" s="92">
        <f t="shared" si="15"/>
        <v>0</v>
      </c>
      <c r="R31" s="92">
        <f t="shared" si="15"/>
        <v>0</v>
      </c>
      <c r="S31" s="92">
        <f t="shared" si="15"/>
        <v>0</v>
      </c>
      <c r="T31" s="92">
        <f t="shared" si="15"/>
        <v>0</v>
      </c>
      <c r="U31" s="92">
        <f t="shared" si="15"/>
        <v>0</v>
      </c>
      <c r="V31" s="92">
        <f t="shared" si="15"/>
        <v>0</v>
      </c>
      <c r="W31" s="92">
        <f t="shared" si="15"/>
        <v>0</v>
      </c>
      <c r="X31" s="92">
        <f t="shared" si="15"/>
        <v>0</v>
      </c>
      <c r="Y31" s="92">
        <f t="shared" si="15"/>
        <v>0</v>
      </c>
      <c r="Z31" s="92">
        <f t="shared" si="15"/>
        <v>0</v>
      </c>
      <c r="AA31" s="92">
        <f t="shared" si="15"/>
        <v>0</v>
      </c>
      <c r="AB31" s="92">
        <f t="shared" si="15"/>
        <v>0</v>
      </c>
      <c r="AC31" s="92">
        <f t="shared" si="15"/>
        <v>0</v>
      </c>
      <c r="AD31" s="92">
        <f t="shared" si="15"/>
        <v>0</v>
      </c>
      <c r="AE31" s="92">
        <f t="shared" si="15"/>
        <v>0</v>
      </c>
      <c r="AF31" s="95">
        <f>IF(ISERROR(AE31/H31),0,AE31/H31)</f>
        <v>0</v>
      </c>
      <c r="AG31" s="95">
        <f>IF(ISERROR(AE31/$AE$200),0,AE31/$AE$200)</f>
        <v>0</v>
      </c>
      <c r="AH31" s="10"/>
      <c r="AI31" s="10"/>
      <c r="AJ31" s="10"/>
      <c r="AK31" s="10"/>
      <c r="AL31" s="10"/>
      <c r="AM31" s="10"/>
      <c r="AN31" s="10"/>
      <c r="AO31" s="85"/>
    </row>
    <row r="32" spans="1:41" ht="12.75" customHeight="1" x14ac:dyDescent="0.25">
      <c r="A32" s="233" t="s">
        <v>40</v>
      </c>
      <c r="B32" s="234"/>
      <c r="C32" s="234"/>
      <c r="D32" s="234"/>
      <c r="E32" s="235"/>
      <c r="F32" s="15"/>
      <c r="G32" s="16"/>
      <c r="H32" s="88"/>
      <c r="I32" s="17"/>
      <c r="J32" s="17"/>
      <c r="K32" s="17"/>
      <c r="L32" s="18"/>
      <c r="M32" s="18"/>
      <c r="N32" s="16"/>
      <c r="O32" s="17"/>
      <c r="P32" s="17"/>
      <c r="Q32" s="17"/>
      <c r="R32" s="17"/>
      <c r="S32" s="17"/>
      <c r="T32" s="17"/>
      <c r="U32" s="17"/>
      <c r="V32" s="17"/>
      <c r="W32" s="17"/>
      <c r="X32" s="17"/>
      <c r="Y32" s="17"/>
      <c r="Z32" s="17"/>
      <c r="AA32" s="17"/>
      <c r="AB32" s="17"/>
      <c r="AC32" s="17"/>
      <c r="AD32" s="17"/>
      <c r="AE32" s="17"/>
      <c r="AF32" s="20"/>
      <c r="AG32" s="20"/>
    </row>
    <row r="33" spans="1:41" ht="12.75" hidden="1" customHeight="1" outlineLevel="1" x14ac:dyDescent="0.25">
      <c r="A33" s="21">
        <v>1</v>
      </c>
      <c r="B33" s="22"/>
      <c r="C33" s="23"/>
      <c r="D33" s="24"/>
      <c r="E33" s="25"/>
      <c r="F33" s="25"/>
      <c r="G33" s="25"/>
      <c r="H33" s="89"/>
      <c r="I33" s="26"/>
      <c r="J33" s="268"/>
      <c r="K33" s="268"/>
      <c r="L33" s="27"/>
      <c r="M33" s="27"/>
      <c r="N33" s="25"/>
      <c r="O33" s="27"/>
      <c r="P33" s="27"/>
      <c r="Q33" s="27"/>
      <c r="R33" s="28">
        <f>SUM(O33:Q33)</f>
        <v>0</v>
      </c>
      <c r="S33" s="27"/>
      <c r="T33" s="27"/>
      <c r="U33" s="27"/>
      <c r="V33" s="28">
        <f>SUM(S33:U33)</f>
        <v>0</v>
      </c>
      <c r="W33" s="27"/>
      <c r="X33" s="27"/>
      <c r="Y33" s="27"/>
      <c r="Z33" s="28">
        <f>SUM(W33:Y33)</f>
        <v>0</v>
      </c>
      <c r="AA33" s="27"/>
      <c r="AB33" s="27"/>
      <c r="AC33" s="27"/>
      <c r="AD33" s="70">
        <f>SUM(AA33:AC33)</f>
        <v>0</v>
      </c>
      <c r="AE33" s="28">
        <f t="shared" ref="AE33:AE42" si="16">SUM(R33,V33,Z33,AD33)</f>
        <v>0</v>
      </c>
      <c r="AF33" s="29">
        <f>IF(ISERROR(AE33/$H$43),0,AE33/$H$43)</f>
        <v>0</v>
      </c>
      <c r="AG33" s="30">
        <f t="shared" ref="AG33:AG42" si="17">IF(ISERROR(AE33/$AE$200),"-",AE33/$AE$200)</f>
        <v>0</v>
      </c>
      <c r="AH33" s="10"/>
      <c r="AI33" s="10"/>
      <c r="AJ33" s="10"/>
      <c r="AK33" s="10"/>
      <c r="AL33" s="10"/>
      <c r="AM33" s="10"/>
      <c r="AN33" s="10"/>
      <c r="AO33" s="85"/>
    </row>
    <row r="34" spans="1:41" ht="12.75" hidden="1" customHeight="1" outlineLevel="1" x14ac:dyDescent="0.25">
      <c r="A34" s="21">
        <v>2</v>
      </c>
      <c r="B34" s="22"/>
      <c r="C34" s="31"/>
      <c r="D34" s="32"/>
      <c r="E34" s="33"/>
      <c r="F34" s="33"/>
      <c r="G34" s="33"/>
      <c r="H34" s="89"/>
      <c r="I34" s="34"/>
      <c r="J34" s="268"/>
      <c r="K34" s="268"/>
      <c r="L34" s="27"/>
      <c r="M34" s="27"/>
      <c r="N34" s="33"/>
      <c r="O34" s="27"/>
      <c r="P34" s="27"/>
      <c r="Q34" s="27"/>
      <c r="R34" s="28">
        <f t="shared" ref="R34:R42" si="18">SUM(O34:Q34)</f>
        <v>0</v>
      </c>
      <c r="S34" s="27"/>
      <c r="T34" s="27"/>
      <c r="U34" s="27"/>
      <c r="V34" s="28">
        <f t="shared" ref="V34:V42" si="19">SUM(S34:U34)</f>
        <v>0</v>
      </c>
      <c r="W34" s="27"/>
      <c r="X34" s="27"/>
      <c r="Y34" s="27"/>
      <c r="Z34" s="28">
        <f t="shared" ref="Z34:Z42" si="20">SUM(W34:Y34)</f>
        <v>0</v>
      </c>
      <c r="AA34" s="27"/>
      <c r="AB34" s="27"/>
      <c r="AC34" s="27"/>
      <c r="AD34" s="70">
        <f t="shared" ref="AD34:AD42" si="21">SUM(AA34:AC34)</f>
        <v>0</v>
      </c>
      <c r="AE34" s="28">
        <f t="shared" si="16"/>
        <v>0</v>
      </c>
      <c r="AF34" s="29">
        <f t="shared" ref="AF34:AF42" si="22">IF(ISERROR(AE34/$H$43),0,AE34/$H$43)</f>
        <v>0</v>
      </c>
      <c r="AG34" s="30">
        <f t="shared" si="17"/>
        <v>0</v>
      </c>
      <c r="AH34" s="10"/>
      <c r="AI34" s="10"/>
      <c r="AJ34" s="10"/>
      <c r="AK34" s="10"/>
      <c r="AL34" s="10"/>
      <c r="AM34" s="10"/>
      <c r="AN34" s="10"/>
      <c r="AO34" s="85"/>
    </row>
    <row r="35" spans="1:41" ht="12.75" hidden="1" customHeight="1" outlineLevel="1" x14ac:dyDescent="0.25">
      <c r="A35" s="21">
        <v>3</v>
      </c>
      <c r="B35" s="22"/>
      <c r="C35" s="31"/>
      <c r="D35" s="32"/>
      <c r="E35" s="33"/>
      <c r="F35" s="33"/>
      <c r="G35" s="33"/>
      <c r="H35" s="89"/>
      <c r="I35" s="34"/>
      <c r="J35" s="268"/>
      <c r="K35" s="268"/>
      <c r="L35" s="27"/>
      <c r="M35" s="27"/>
      <c r="N35" s="33"/>
      <c r="O35" s="27"/>
      <c r="P35" s="27"/>
      <c r="Q35" s="27"/>
      <c r="R35" s="28">
        <f t="shared" si="18"/>
        <v>0</v>
      </c>
      <c r="S35" s="27"/>
      <c r="T35" s="27"/>
      <c r="U35" s="27"/>
      <c r="V35" s="28">
        <f t="shared" si="19"/>
        <v>0</v>
      </c>
      <c r="W35" s="27"/>
      <c r="X35" s="27"/>
      <c r="Y35" s="27"/>
      <c r="Z35" s="28">
        <f t="shared" si="20"/>
        <v>0</v>
      </c>
      <c r="AA35" s="27"/>
      <c r="AB35" s="27"/>
      <c r="AC35" s="27"/>
      <c r="AD35" s="70">
        <f t="shared" si="21"/>
        <v>0</v>
      </c>
      <c r="AE35" s="28">
        <f t="shared" si="16"/>
        <v>0</v>
      </c>
      <c r="AF35" s="29">
        <f t="shared" si="22"/>
        <v>0</v>
      </c>
      <c r="AG35" s="30">
        <f t="shared" si="17"/>
        <v>0</v>
      </c>
    </row>
    <row r="36" spans="1:41" ht="12.75" hidden="1" customHeight="1" outlineLevel="1" x14ac:dyDescent="0.25">
      <c r="A36" s="21">
        <v>4</v>
      </c>
      <c r="B36" s="22"/>
      <c r="C36" s="31"/>
      <c r="D36" s="32"/>
      <c r="E36" s="33"/>
      <c r="F36" s="33"/>
      <c r="G36" s="33"/>
      <c r="H36" s="89"/>
      <c r="I36" s="34"/>
      <c r="J36" s="268"/>
      <c r="K36" s="268"/>
      <c r="L36" s="27"/>
      <c r="M36" s="27"/>
      <c r="N36" s="33"/>
      <c r="O36" s="27"/>
      <c r="P36" s="27"/>
      <c r="Q36" s="27"/>
      <c r="R36" s="28">
        <f t="shared" si="18"/>
        <v>0</v>
      </c>
      <c r="S36" s="27"/>
      <c r="T36" s="27"/>
      <c r="U36" s="27"/>
      <c r="V36" s="28">
        <f t="shared" si="19"/>
        <v>0</v>
      </c>
      <c r="W36" s="27"/>
      <c r="X36" s="27"/>
      <c r="Y36" s="27"/>
      <c r="Z36" s="28">
        <f t="shared" si="20"/>
        <v>0</v>
      </c>
      <c r="AA36" s="27"/>
      <c r="AB36" s="27"/>
      <c r="AC36" s="27"/>
      <c r="AD36" s="70">
        <f t="shared" si="21"/>
        <v>0</v>
      </c>
      <c r="AE36" s="28">
        <f t="shared" si="16"/>
        <v>0</v>
      </c>
      <c r="AF36" s="29">
        <f t="shared" si="22"/>
        <v>0</v>
      </c>
      <c r="AG36" s="30">
        <f t="shared" si="17"/>
        <v>0</v>
      </c>
      <c r="AH36" s="10"/>
      <c r="AI36" s="10"/>
      <c r="AJ36" s="10"/>
      <c r="AK36" s="10"/>
      <c r="AL36" s="10"/>
      <c r="AM36" s="10"/>
      <c r="AN36" s="10"/>
      <c r="AO36" s="85"/>
    </row>
    <row r="37" spans="1:41" ht="12.75" hidden="1" customHeight="1" outlineLevel="1" x14ac:dyDescent="0.25">
      <c r="A37" s="21">
        <v>5</v>
      </c>
      <c r="B37" s="22"/>
      <c r="C37" s="31"/>
      <c r="D37" s="32"/>
      <c r="E37" s="33"/>
      <c r="F37" s="33"/>
      <c r="G37" s="33"/>
      <c r="H37" s="89"/>
      <c r="I37" s="34"/>
      <c r="J37" s="268"/>
      <c r="K37" s="268"/>
      <c r="L37" s="27"/>
      <c r="M37" s="27"/>
      <c r="N37" s="33"/>
      <c r="O37" s="27"/>
      <c r="P37" s="27"/>
      <c r="Q37" s="27"/>
      <c r="R37" s="28">
        <f t="shared" si="18"/>
        <v>0</v>
      </c>
      <c r="S37" s="27"/>
      <c r="T37" s="27"/>
      <c r="U37" s="27"/>
      <c r="V37" s="28">
        <f t="shared" si="19"/>
        <v>0</v>
      </c>
      <c r="W37" s="27"/>
      <c r="X37" s="27"/>
      <c r="Y37" s="27"/>
      <c r="Z37" s="28">
        <f t="shared" si="20"/>
        <v>0</v>
      </c>
      <c r="AA37" s="27"/>
      <c r="AB37" s="27"/>
      <c r="AC37" s="27"/>
      <c r="AD37" s="70">
        <f t="shared" si="21"/>
        <v>0</v>
      </c>
      <c r="AE37" s="28">
        <f t="shared" si="16"/>
        <v>0</v>
      </c>
      <c r="AF37" s="29">
        <f t="shared" si="22"/>
        <v>0</v>
      </c>
      <c r="AG37" s="30">
        <f t="shared" si="17"/>
        <v>0</v>
      </c>
      <c r="AH37" s="10"/>
      <c r="AI37" s="10"/>
      <c r="AJ37" s="10"/>
      <c r="AK37" s="10"/>
      <c r="AL37" s="10"/>
      <c r="AM37" s="10"/>
      <c r="AN37" s="10"/>
      <c r="AO37" s="85"/>
    </row>
    <row r="38" spans="1:41" ht="12.75" hidden="1" customHeight="1" outlineLevel="1" x14ac:dyDescent="0.25">
      <c r="A38" s="21">
        <v>6</v>
      </c>
      <c r="B38" s="22"/>
      <c r="C38" s="31"/>
      <c r="D38" s="32"/>
      <c r="E38" s="33"/>
      <c r="F38" s="33"/>
      <c r="G38" s="33"/>
      <c r="H38" s="89"/>
      <c r="I38" s="34"/>
      <c r="J38" s="268"/>
      <c r="K38" s="268"/>
      <c r="L38" s="27"/>
      <c r="M38" s="27"/>
      <c r="N38" s="33"/>
      <c r="O38" s="27"/>
      <c r="P38" s="27"/>
      <c r="Q38" s="27"/>
      <c r="R38" s="28">
        <f t="shared" si="18"/>
        <v>0</v>
      </c>
      <c r="S38" s="27"/>
      <c r="T38" s="27"/>
      <c r="U38" s="27"/>
      <c r="V38" s="28">
        <f t="shared" si="19"/>
        <v>0</v>
      </c>
      <c r="W38" s="27"/>
      <c r="X38" s="27"/>
      <c r="Y38" s="27"/>
      <c r="Z38" s="28">
        <f t="shared" si="20"/>
        <v>0</v>
      </c>
      <c r="AA38" s="27"/>
      <c r="AB38" s="27"/>
      <c r="AC38" s="27"/>
      <c r="AD38" s="70">
        <f t="shared" si="21"/>
        <v>0</v>
      </c>
      <c r="AE38" s="28">
        <f t="shared" si="16"/>
        <v>0</v>
      </c>
      <c r="AF38" s="29">
        <f t="shared" si="22"/>
        <v>0</v>
      </c>
      <c r="AG38" s="30">
        <f t="shared" si="17"/>
        <v>0</v>
      </c>
    </row>
    <row r="39" spans="1:41" ht="12.75" hidden="1" customHeight="1" outlineLevel="1" x14ac:dyDescent="0.25">
      <c r="A39" s="21">
        <v>7</v>
      </c>
      <c r="B39" s="22"/>
      <c r="C39" s="31"/>
      <c r="D39" s="32"/>
      <c r="E39" s="33"/>
      <c r="F39" s="33"/>
      <c r="G39" s="33"/>
      <c r="H39" s="89"/>
      <c r="I39" s="34"/>
      <c r="J39" s="268"/>
      <c r="K39" s="268"/>
      <c r="L39" s="27"/>
      <c r="M39" s="27"/>
      <c r="N39" s="33"/>
      <c r="O39" s="27"/>
      <c r="P39" s="27"/>
      <c r="Q39" s="27"/>
      <c r="R39" s="28">
        <f t="shared" si="18"/>
        <v>0</v>
      </c>
      <c r="S39" s="27"/>
      <c r="T39" s="27"/>
      <c r="U39" s="27"/>
      <c r="V39" s="28">
        <f t="shared" si="19"/>
        <v>0</v>
      </c>
      <c r="W39" s="27"/>
      <c r="X39" s="27"/>
      <c r="Y39" s="27"/>
      <c r="Z39" s="28">
        <f t="shared" si="20"/>
        <v>0</v>
      </c>
      <c r="AA39" s="27"/>
      <c r="AB39" s="27"/>
      <c r="AC39" s="27"/>
      <c r="AD39" s="70">
        <f t="shared" si="21"/>
        <v>0</v>
      </c>
      <c r="AE39" s="28">
        <f t="shared" si="16"/>
        <v>0</v>
      </c>
      <c r="AF39" s="29">
        <f t="shared" si="22"/>
        <v>0</v>
      </c>
      <c r="AG39" s="30">
        <f t="shared" si="17"/>
        <v>0</v>
      </c>
      <c r="AH39" s="10"/>
      <c r="AI39" s="10"/>
      <c r="AJ39" s="10"/>
      <c r="AK39" s="10"/>
      <c r="AL39" s="10"/>
      <c r="AM39" s="10"/>
      <c r="AN39" s="10"/>
      <c r="AO39" s="85"/>
    </row>
    <row r="40" spans="1:41" ht="12.75" hidden="1" customHeight="1" outlineLevel="1" x14ac:dyDescent="0.25">
      <c r="A40" s="21">
        <v>8</v>
      </c>
      <c r="B40" s="22"/>
      <c r="C40" s="31"/>
      <c r="D40" s="32"/>
      <c r="E40" s="33"/>
      <c r="F40" s="33"/>
      <c r="G40" s="33"/>
      <c r="H40" s="89"/>
      <c r="I40" s="34"/>
      <c r="J40" s="268"/>
      <c r="K40" s="268"/>
      <c r="L40" s="27"/>
      <c r="M40" s="27"/>
      <c r="N40" s="33"/>
      <c r="O40" s="27"/>
      <c r="P40" s="27"/>
      <c r="Q40" s="27"/>
      <c r="R40" s="28">
        <f t="shared" si="18"/>
        <v>0</v>
      </c>
      <c r="S40" s="27"/>
      <c r="T40" s="27"/>
      <c r="U40" s="27"/>
      <c r="V40" s="28">
        <f t="shared" si="19"/>
        <v>0</v>
      </c>
      <c r="W40" s="27"/>
      <c r="X40" s="27"/>
      <c r="Y40" s="27"/>
      <c r="Z40" s="28">
        <f t="shared" si="20"/>
        <v>0</v>
      </c>
      <c r="AA40" s="27"/>
      <c r="AB40" s="27"/>
      <c r="AC40" s="27"/>
      <c r="AD40" s="70">
        <f t="shared" si="21"/>
        <v>0</v>
      </c>
      <c r="AE40" s="28">
        <f t="shared" si="16"/>
        <v>0</v>
      </c>
      <c r="AF40" s="29">
        <f t="shared" si="22"/>
        <v>0</v>
      </c>
      <c r="AG40" s="30">
        <f t="shared" si="17"/>
        <v>0</v>
      </c>
      <c r="AH40" s="10"/>
      <c r="AI40" s="10"/>
      <c r="AJ40" s="10"/>
      <c r="AK40" s="10"/>
      <c r="AL40" s="10"/>
      <c r="AM40" s="10"/>
      <c r="AN40" s="10"/>
      <c r="AO40" s="85"/>
    </row>
    <row r="41" spans="1:41" ht="12.75" hidden="1" customHeight="1" outlineLevel="1" x14ac:dyDescent="0.25">
      <c r="A41" s="21">
        <v>9</v>
      </c>
      <c r="B41" s="22"/>
      <c r="C41" s="31"/>
      <c r="D41" s="32"/>
      <c r="E41" s="33"/>
      <c r="F41" s="33"/>
      <c r="G41" s="33"/>
      <c r="H41" s="89"/>
      <c r="I41" s="34"/>
      <c r="J41" s="268"/>
      <c r="K41" s="268"/>
      <c r="L41" s="27"/>
      <c r="M41" s="27"/>
      <c r="N41" s="33"/>
      <c r="O41" s="27"/>
      <c r="P41" s="27"/>
      <c r="Q41" s="27"/>
      <c r="R41" s="28">
        <f t="shared" si="18"/>
        <v>0</v>
      </c>
      <c r="S41" s="27"/>
      <c r="T41" s="27"/>
      <c r="U41" s="27"/>
      <c r="V41" s="28">
        <f t="shared" si="19"/>
        <v>0</v>
      </c>
      <c r="W41" s="27"/>
      <c r="X41" s="27"/>
      <c r="Y41" s="27"/>
      <c r="Z41" s="28">
        <f t="shared" si="20"/>
        <v>0</v>
      </c>
      <c r="AA41" s="27"/>
      <c r="AB41" s="27"/>
      <c r="AC41" s="27"/>
      <c r="AD41" s="70">
        <f t="shared" si="21"/>
        <v>0</v>
      </c>
      <c r="AE41" s="28">
        <f t="shared" si="16"/>
        <v>0</v>
      </c>
      <c r="AF41" s="29">
        <f t="shared" si="22"/>
        <v>0</v>
      </c>
      <c r="AG41" s="30">
        <f t="shared" si="17"/>
        <v>0</v>
      </c>
    </row>
    <row r="42" spans="1:41" ht="12.75" hidden="1" customHeight="1" outlineLevel="1" x14ac:dyDescent="0.25">
      <c r="A42" s="21">
        <v>10</v>
      </c>
      <c r="B42" s="22"/>
      <c r="C42" s="31"/>
      <c r="D42" s="32"/>
      <c r="E42" s="33"/>
      <c r="F42" s="33"/>
      <c r="G42" s="33"/>
      <c r="H42" s="90"/>
      <c r="I42" s="35"/>
      <c r="J42" s="268"/>
      <c r="K42" s="268"/>
      <c r="L42" s="27"/>
      <c r="M42" s="27"/>
      <c r="N42" s="33"/>
      <c r="O42" s="27"/>
      <c r="P42" s="27"/>
      <c r="Q42" s="27"/>
      <c r="R42" s="28">
        <f t="shared" si="18"/>
        <v>0</v>
      </c>
      <c r="S42" s="27"/>
      <c r="T42" s="27"/>
      <c r="U42" s="27"/>
      <c r="V42" s="28">
        <f t="shared" si="19"/>
        <v>0</v>
      </c>
      <c r="W42" s="27"/>
      <c r="X42" s="27"/>
      <c r="Y42" s="27"/>
      <c r="Z42" s="28">
        <f t="shared" si="20"/>
        <v>0</v>
      </c>
      <c r="AA42" s="27"/>
      <c r="AB42" s="27"/>
      <c r="AC42" s="27"/>
      <c r="AD42" s="70">
        <f t="shared" si="21"/>
        <v>0</v>
      </c>
      <c r="AE42" s="28">
        <f t="shared" si="16"/>
        <v>0</v>
      </c>
      <c r="AF42" s="29">
        <f t="shared" si="22"/>
        <v>0</v>
      </c>
      <c r="AG42" s="30">
        <f t="shared" si="17"/>
        <v>0</v>
      </c>
      <c r="AH42" s="10"/>
      <c r="AI42" s="10"/>
      <c r="AJ42" s="10"/>
      <c r="AK42" s="10"/>
      <c r="AL42" s="10"/>
      <c r="AM42" s="10"/>
      <c r="AN42" s="10"/>
      <c r="AO42" s="85"/>
    </row>
    <row r="43" spans="1:41" ht="12.75" customHeight="1" collapsed="1" x14ac:dyDescent="0.25">
      <c r="A43" s="228" t="s">
        <v>41</v>
      </c>
      <c r="B43" s="229"/>
      <c r="C43" s="230"/>
      <c r="D43" s="230"/>
      <c r="E43" s="230"/>
      <c r="F43" s="230"/>
      <c r="G43" s="230"/>
      <c r="H43" s="92">
        <f>SUM(H33:H42)</f>
        <v>0</v>
      </c>
      <c r="I43" s="92">
        <f>SUM(I33:I42)</f>
        <v>0</v>
      </c>
      <c r="J43" s="92"/>
      <c r="K43" s="92"/>
      <c r="L43" s="92">
        <f>SUM(L33:L42)</f>
        <v>0</v>
      </c>
      <c r="M43" s="92">
        <f>SUM(M33:M42)</f>
        <v>0</v>
      </c>
      <c r="N43" s="93"/>
      <c r="O43" s="92">
        <f t="shared" ref="O43:AE43" si="23">SUM(O33:O42)</f>
        <v>0</v>
      </c>
      <c r="P43" s="92">
        <f t="shared" si="23"/>
        <v>0</v>
      </c>
      <c r="Q43" s="92">
        <f t="shared" si="23"/>
        <v>0</v>
      </c>
      <c r="R43" s="92">
        <f t="shared" si="23"/>
        <v>0</v>
      </c>
      <c r="S43" s="92">
        <f t="shared" si="23"/>
        <v>0</v>
      </c>
      <c r="T43" s="92">
        <f t="shared" si="23"/>
        <v>0</v>
      </c>
      <c r="U43" s="92">
        <f t="shared" si="23"/>
        <v>0</v>
      </c>
      <c r="V43" s="92">
        <f t="shared" si="23"/>
        <v>0</v>
      </c>
      <c r="W43" s="92">
        <f t="shared" si="23"/>
        <v>0</v>
      </c>
      <c r="X43" s="92">
        <f t="shared" si="23"/>
        <v>0</v>
      </c>
      <c r="Y43" s="92">
        <f t="shared" si="23"/>
        <v>0</v>
      </c>
      <c r="Z43" s="92">
        <f t="shared" si="23"/>
        <v>0</v>
      </c>
      <c r="AA43" s="92">
        <f t="shared" si="23"/>
        <v>0</v>
      </c>
      <c r="AB43" s="92">
        <f t="shared" si="23"/>
        <v>0</v>
      </c>
      <c r="AC43" s="92">
        <f t="shared" si="23"/>
        <v>0</v>
      </c>
      <c r="AD43" s="92">
        <f t="shared" si="23"/>
        <v>0</v>
      </c>
      <c r="AE43" s="92">
        <f t="shared" si="23"/>
        <v>0</v>
      </c>
      <c r="AF43" s="95">
        <f>IF(ISERROR(AE43/H43),0,AE43/H43)</f>
        <v>0</v>
      </c>
      <c r="AG43" s="95">
        <f>IF(ISERROR(AE43/$AE$200),0,AE43/$AE$200)</f>
        <v>0</v>
      </c>
      <c r="AH43" s="10"/>
      <c r="AI43" s="10"/>
      <c r="AJ43" s="10"/>
      <c r="AK43" s="10"/>
      <c r="AL43" s="10"/>
      <c r="AM43" s="10"/>
      <c r="AN43" s="10"/>
      <c r="AO43" s="85"/>
    </row>
    <row r="44" spans="1:41" ht="12.75" customHeight="1" x14ac:dyDescent="0.25">
      <c r="A44" s="233" t="s">
        <v>42</v>
      </c>
      <c r="B44" s="234"/>
      <c r="C44" s="234"/>
      <c r="D44" s="234"/>
      <c r="E44" s="235"/>
      <c r="F44" s="15"/>
      <c r="G44" s="16"/>
      <c r="H44" s="88"/>
      <c r="I44" s="17"/>
      <c r="J44" s="17"/>
      <c r="K44" s="17"/>
      <c r="L44" s="18"/>
      <c r="M44" s="18"/>
      <c r="N44" s="16"/>
      <c r="O44" s="17"/>
      <c r="P44" s="17"/>
      <c r="Q44" s="17"/>
      <c r="R44" s="17"/>
      <c r="S44" s="17"/>
      <c r="T44" s="17"/>
      <c r="U44" s="17"/>
      <c r="V44" s="17"/>
      <c r="W44" s="17"/>
      <c r="X44" s="17"/>
      <c r="Y44" s="17"/>
      <c r="Z44" s="17"/>
      <c r="AA44" s="17"/>
      <c r="AB44" s="17"/>
      <c r="AC44" s="17"/>
      <c r="AD44" s="17"/>
      <c r="AE44" s="17"/>
      <c r="AF44" s="20"/>
      <c r="AG44" s="20"/>
    </row>
    <row r="45" spans="1:41" ht="12.75" hidden="1" customHeight="1" outlineLevel="1" x14ac:dyDescent="0.25">
      <c r="A45" s="21">
        <v>1</v>
      </c>
      <c r="B45" s="22"/>
      <c r="C45" s="23"/>
      <c r="D45" s="24"/>
      <c r="E45" s="25"/>
      <c r="F45" s="25"/>
      <c r="G45" s="25"/>
      <c r="H45" s="89"/>
      <c r="I45" s="26"/>
      <c r="J45" s="268"/>
      <c r="K45" s="268"/>
      <c r="L45" s="27"/>
      <c r="M45" s="27"/>
      <c r="N45" s="25"/>
      <c r="O45" s="27"/>
      <c r="P45" s="27"/>
      <c r="Q45" s="27"/>
      <c r="R45" s="28">
        <f>SUM(O45:Q45)</f>
        <v>0</v>
      </c>
      <c r="S45" s="27"/>
      <c r="T45" s="27"/>
      <c r="U45" s="27"/>
      <c r="V45" s="28">
        <f>SUM(S45:U45)</f>
        <v>0</v>
      </c>
      <c r="W45" s="27"/>
      <c r="X45" s="27"/>
      <c r="Y45" s="27"/>
      <c r="Z45" s="28">
        <f>SUM(W45:Y45)</f>
        <v>0</v>
      </c>
      <c r="AA45" s="27"/>
      <c r="AB45" s="27"/>
      <c r="AC45" s="27"/>
      <c r="AD45" s="28">
        <f>SUM(AA45:AC45)</f>
        <v>0</v>
      </c>
      <c r="AE45" s="28">
        <f t="shared" ref="AE45:AE54" si="24">SUM(R45,V45,Z45,AD45)</f>
        <v>0</v>
      </c>
      <c r="AF45" s="29">
        <f>IF(ISERROR(AE45/$H$55),0,AE45/$H$55)</f>
        <v>0</v>
      </c>
      <c r="AG45" s="30">
        <f t="shared" ref="AG45:AG54" si="25">IF(ISERROR(AE45/$AE$200),"-",AE45/$AE$200)</f>
        <v>0</v>
      </c>
      <c r="AH45" s="10"/>
      <c r="AI45" s="10"/>
      <c r="AJ45" s="10"/>
      <c r="AK45" s="10"/>
      <c r="AL45" s="10"/>
      <c r="AM45" s="10"/>
      <c r="AN45" s="10"/>
      <c r="AO45" s="85"/>
    </row>
    <row r="46" spans="1:41" ht="12.75" hidden="1" customHeight="1" outlineLevel="1" x14ac:dyDescent="0.25">
      <c r="A46" s="21">
        <v>2</v>
      </c>
      <c r="B46" s="22"/>
      <c r="C46" s="31"/>
      <c r="D46" s="32"/>
      <c r="E46" s="33"/>
      <c r="F46" s="33"/>
      <c r="G46" s="33"/>
      <c r="H46" s="89"/>
      <c r="I46" s="34"/>
      <c r="J46" s="268"/>
      <c r="K46" s="268"/>
      <c r="L46" s="27"/>
      <c r="M46" s="27"/>
      <c r="N46" s="33"/>
      <c r="O46" s="27"/>
      <c r="P46" s="27"/>
      <c r="Q46" s="27"/>
      <c r="R46" s="28">
        <f t="shared" ref="R46:R54" si="26">SUM(O46:Q46)</f>
        <v>0</v>
      </c>
      <c r="S46" s="27"/>
      <c r="T46" s="27"/>
      <c r="U46" s="27"/>
      <c r="V46" s="28">
        <f t="shared" ref="V46:V54" si="27">SUM(S46:U46)</f>
        <v>0</v>
      </c>
      <c r="W46" s="27"/>
      <c r="X46" s="27"/>
      <c r="Y46" s="27"/>
      <c r="Z46" s="28">
        <f t="shared" ref="Z46:Z54" si="28">SUM(W46:Y46)</f>
        <v>0</v>
      </c>
      <c r="AA46" s="27"/>
      <c r="AB46" s="27"/>
      <c r="AC46" s="27"/>
      <c r="AD46" s="28">
        <f t="shared" ref="AD46:AD54" si="29">SUM(AA46:AC46)</f>
        <v>0</v>
      </c>
      <c r="AE46" s="28">
        <f t="shared" si="24"/>
        <v>0</v>
      </c>
      <c r="AF46" s="29">
        <f t="shared" ref="AF46:AF54" si="30">IF(ISERROR(AE46/$H$55),0,AE46/$H$55)</f>
        <v>0</v>
      </c>
      <c r="AG46" s="30">
        <f t="shared" si="25"/>
        <v>0</v>
      </c>
      <c r="AH46" s="10"/>
      <c r="AI46" s="10"/>
      <c r="AJ46" s="10"/>
      <c r="AK46" s="10"/>
      <c r="AL46" s="10"/>
      <c r="AM46" s="10"/>
      <c r="AN46" s="10"/>
      <c r="AO46" s="85"/>
    </row>
    <row r="47" spans="1:41" ht="12.75" hidden="1" customHeight="1" outlineLevel="1" x14ac:dyDescent="0.25">
      <c r="A47" s="21">
        <v>3</v>
      </c>
      <c r="B47" s="22"/>
      <c r="C47" s="31"/>
      <c r="D47" s="32"/>
      <c r="E47" s="33"/>
      <c r="F47" s="33"/>
      <c r="G47" s="33"/>
      <c r="H47" s="89"/>
      <c r="I47" s="34"/>
      <c r="J47" s="268"/>
      <c r="K47" s="268"/>
      <c r="L47" s="27"/>
      <c r="M47" s="27"/>
      <c r="N47" s="33"/>
      <c r="O47" s="27"/>
      <c r="P47" s="27"/>
      <c r="Q47" s="27"/>
      <c r="R47" s="28">
        <f t="shared" si="26"/>
        <v>0</v>
      </c>
      <c r="S47" s="27"/>
      <c r="T47" s="27"/>
      <c r="U47" s="27"/>
      <c r="V47" s="28">
        <f t="shared" si="27"/>
        <v>0</v>
      </c>
      <c r="W47" s="27"/>
      <c r="X47" s="27"/>
      <c r="Y47" s="27"/>
      <c r="Z47" s="28">
        <f t="shared" si="28"/>
        <v>0</v>
      </c>
      <c r="AA47" s="27"/>
      <c r="AB47" s="27"/>
      <c r="AC47" s="27"/>
      <c r="AD47" s="28">
        <f t="shared" si="29"/>
        <v>0</v>
      </c>
      <c r="AE47" s="28">
        <f t="shared" si="24"/>
        <v>0</v>
      </c>
      <c r="AF47" s="29">
        <f t="shared" si="30"/>
        <v>0</v>
      </c>
      <c r="AG47" s="30">
        <f t="shared" si="25"/>
        <v>0</v>
      </c>
    </row>
    <row r="48" spans="1:41" ht="12.75" hidden="1" customHeight="1" outlineLevel="1" x14ac:dyDescent="0.25">
      <c r="A48" s="21">
        <v>4</v>
      </c>
      <c r="B48" s="22"/>
      <c r="C48" s="31"/>
      <c r="D48" s="32"/>
      <c r="E48" s="33"/>
      <c r="F48" s="33"/>
      <c r="G48" s="33"/>
      <c r="H48" s="89"/>
      <c r="I48" s="34"/>
      <c r="J48" s="268"/>
      <c r="K48" s="268"/>
      <c r="L48" s="27"/>
      <c r="M48" s="27"/>
      <c r="N48" s="33"/>
      <c r="O48" s="27"/>
      <c r="P48" s="27"/>
      <c r="Q48" s="27"/>
      <c r="R48" s="28">
        <f t="shared" si="26"/>
        <v>0</v>
      </c>
      <c r="S48" s="27"/>
      <c r="T48" s="27"/>
      <c r="U48" s="27"/>
      <c r="V48" s="28">
        <f t="shared" si="27"/>
        <v>0</v>
      </c>
      <c r="W48" s="27"/>
      <c r="X48" s="27"/>
      <c r="Y48" s="27"/>
      <c r="Z48" s="28">
        <f t="shared" si="28"/>
        <v>0</v>
      </c>
      <c r="AA48" s="27"/>
      <c r="AB48" s="27"/>
      <c r="AC48" s="27"/>
      <c r="AD48" s="28">
        <f t="shared" si="29"/>
        <v>0</v>
      </c>
      <c r="AE48" s="28">
        <f t="shared" si="24"/>
        <v>0</v>
      </c>
      <c r="AF48" s="29">
        <f t="shared" si="30"/>
        <v>0</v>
      </c>
      <c r="AG48" s="30">
        <f t="shared" si="25"/>
        <v>0</v>
      </c>
      <c r="AH48" s="10"/>
      <c r="AI48" s="10"/>
      <c r="AJ48" s="10"/>
      <c r="AK48" s="10"/>
      <c r="AL48" s="10"/>
      <c r="AM48" s="10"/>
      <c r="AN48" s="10"/>
      <c r="AO48" s="85"/>
    </row>
    <row r="49" spans="1:41" ht="12.75" hidden="1" customHeight="1" outlineLevel="1" x14ac:dyDescent="0.25">
      <c r="A49" s="21">
        <v>5</v>
      </c>
      <c r="B49" s="22"/>
      <c r="C49" s="31"/>
      <c r="D49" s="32"/>
      <c r="E49" s="33"/>
      <c r="F49" s="33"/>
      <c r="G49" s="33"/>
      <c r="H49" s="89"/>
      <c r="I49" s="34"/>
      <c r="J49" s="268"/>
      <c r="K49" s="268"/>
      <c r="L49" s="27"/>
      <c r="M49" s="27"/>
      <c r="N49" s="33"/>
      <c r="O49" s="27"/>
      <c r="P49" s="27"/>
      <c r="Q49" s="27"/>
      <c r="R49" s="28">
        <f t="shared" si="26"/>
        <v>0</v>
      </c>
      <c r="S49" s="27"/>
      <c r="T49" s="27"/>
      <c r="U49" s="27"/>
      <c r="V49" s="28">
        <f t="shared" si="27"/>
        <v>0</v>
      </c>
      <c r="W49" s="27"/>
      <c r="X49" s="27"/>
      <c r="Y49" s="27"/>
      <c r="Z49" s="28">
        <f t="shared" si="28"/>
        <v>0</v>
      </c>
      <c r="AA49" s="27"/>
      <c r="AB49" s="27"/>
      <c r="AC49" s="27"/>
      <c r="AD49" s="28">
        <f t="shared" si="29"/>
        <v>0</v>
      </c>
      <c r="AE49" s="28">
        <f t="shared" si="24"/>
        <v>0</v>
      </c>
      <c r="AF49" s="29">
        <f t="shared" si="30"/>
        <v>0</v>
      </c>
      <c r="AG49" s="30">
        <f t="shared" si="25"/>
        <v>0</v>
      </c>
      <c r="AH49" s="10"/>
      <c r="AI49" s="10"/>
      <c r="AJ49" s="10"/>
      <c r="AK49" s="10"/>
      <c r="AL49" s="10"/>
      <c r="AM49" s="10"/>
      <c r="AN49" s="10"/>
      <c r="AO49" s="85"/>
    </row>
    <row r="50" spans="1:41" ht="12.75" hidden="1" customHeight="1" outlineLevel="1" x14ac:dyDescent="0.25">
      <c r="A50" s="21">
        <v>6</v>
      </c>
      <c r="B50" s="22"/>
      <c r="C50" s="31"/>
      <c r="D50" s="32"/>
      <c r="E50" s="33"/>
      <c r="F50" s="33"/>
      <c r="G50" s="33"/>
      <c r="H50" s="89"/>
      <c r="I50" s="34"/>
      <c r="J50" s="268"/>
      <c r="K50" s="268"/>
      <c r="L50" s="27"/>
      <c r="M50" s="27"/>
      <c r="N50" s="33"/>
      <c r="O50" s="27"/>
      <c r="P50" s="27"/>
      <c r="Q50" s="27"/>
      <c r="R50" s="28">
        <f t="shared" si="26"/>
        <v>0</v>
      </c>
      <c r="S50" s="27"/>
      <c r="T50" s="27"/>
      <c r="U50" s="27"/>
      <c r="V50" s="28">
        <f t="shared" si="27"/>
        <v>0</v>
      </c>
      <c r="W50" s="27"/>
      <c r="X50" s="27"/>
      <c r="Y50" s="27"/>
      <c r="Z50" s="28">
        <f t="shared" si="28"/>
        <v>0</v>
      </c>
      <c r="AA50" s="27"/>
      <c r="AB50" s="27"/>
      <c r="AC50" s="27"/>
      <c r="AD50" s="28">
        <f t="shared" si="29"/>
        <v>0</v>
      </c>
      <c r="AE50" s="28">
        <f t="shared" si="24"/>
        <v>0</v>
      </c>
      <c r="AF50" s="29">
        <f t="shared" si="30"/>
        <v>0</v>
      </c>
      <c r="AG50" s="30">
        <f t="shared" si="25"/>
        <v>0</v>
      </c>
    </row>
    <row r="51" spans="1:41" ht="12.75" hidden="1" customHeight="1" outlineLevel="1" x14ac:dyDescent="0.25">
      <c r="A51" s="21">
        <v>7</v>
      </c>
      <c r="B51" s="22"/>
      <c r="C51" s="31"/>
      <c r="D51" s="32"/>
      <c r="E51" s="33"/>
      <c r="F51" s="33"/>
      <c r="G51" s="33"/>
      <c r="H51" s="89"/>
      <c r="I51" s="34"/>
      <c r="J51" s="268"/>
      <c r="K51" s="268"/>
      <c r="L51" s="27"/>
      <c r="M51" s="27"/>
      <c r="N51" s="33"/>
      <c r="O51" s="27"/>
      <c r="P51" s="27"/>
      <c r="Q51" s="27"/>
      <c r="R51" s="28">
        <f t="shared" si="26"/>
        <v>0</v>
      </c>
      <c r="S51" s="27"/>
      <c r="T51" s="27"/>
      <c r="U51" s="27"/>
      <c r="V51" s="28">
        <f t="shared" si="27"/>
        <v>0</v>
      </c>
      <c r="W51" s="27"/>
      <c r="X51" s="27"/>
      <c r="Y51" s="27"/>
      <c r="Z51" s="28">
        <f t="shared" si="28"/>
        <v>0</v>
      </c>
      <c r="AA51" s="27"/>
      <c r="AB51" s="27"/>
      <c r="AC51" s="27"/>
      <c r="AD51" s="28">
        <f t="shared" si="29"/>
        <v>0</v>
      </c>
      <c r="AE51" s="28">
        <f t="shared" si="24"/>
        <v>0</v>
      </c>
      <c r="AF51" s="29">
        <f t="shared" si="30"/>
        <v>0</v>
      </c>
      <c r="AG51" s="30">
        <f t="shared" si="25"/>
        <v>0</v>
      </c>
      <c r="AH51" s="10"/>
      <c r="AI51" s="10"/>
      <c r="AJ51" s="10"/>
      <c r="AK51" s="10"/>
      <c r="AL51" s="10"/>
      <c r="AM51" s="10"/>
      <c r="AN51" s="10"/>
      <c r="AO51" s="85"/>
    </row>
    <row r="52" spans="1:41" ht="12.75" hidden="1" customHeight="1" outlineLevel="1" x14ac:dyDescent="0.25">
      <c r="A52" s="21">
        <v>8</v>
      </c>
      <c r="B52" s="22"/>
      <c r="C52" s="31"/>
      <c r="D52" s="32"/>
      <c r="E52" s="33"/>
      <c r="F52" s="33"/>
      <c r="G52" s="33"/>
      <c r="H52" s="89"/>
      <c r="I52" s="34"/>
      <c r="J52" s="268"/>
      <c r="K52" s="268"/>
      <c r="L52" s="27"/>
      <c r="M52" s="27"/>
      <c r="N52" s="33"/>
      <c r="O52" s="27"/>
      <c r="P52" s="27"/>
      <c r="Q52" s="27"/>
      <c r="R52" s="28">
        <f t="shared" si="26"/>
        <v>0</v>
      </c>
      <c r="S52" s="27"/>
      <c r="T52" s="27"/>
      <c r="U52" s="27"/>
      <c r="V52" s="28">
        <f t="shared" si="27"/>
        <v>0</v>
      </c>
      <c r="W52" s="27"/>
      <c r="X52" s="27"/>
      <c r="Y52" s="27"/>
      <c r="Z52" s="28">
        <f t="shared" si="28"/>
        <v>0</v>
      </c>
      <c r="AA52" s="27"/>
      <c r="AB52" s="27"/>
      <c r="AC52" s="27"/>
      <c r="AD52" s="28">
        <f t="shared" si="29"/>
        <v>0</v>
      </c>
      <c r="AE52" s="28">
        <f t="shared" si="24"/>
        <v>0</v>
      </c>
      <c r="AF52" s="29">
        <f t="shared" si="30"/>
        <v>0</v>
      </c>
      <c r="AG52" s="30">
        <f t="shared" si="25"/>
        <v>0</v>
      </c>
      <c r="AH52" s="10"/>
      <c r="AI52" s="10"/>
      <c r="AJ52" s="10"/>
      <c r="AK52" s="10"/>
      <c r="AL52" s="10"/>
      <c r="AM52" s="10"/>
      <c r="AN52" s="10"/>
      <c r="AO52" s="85"/>
    </row>
    <row r="53" spans="1:41" ht="12.75" hidden="1" customHeight="1" outlineLevel="1" x14ac:dyDescent="0.25">
      <c r="A53" s="21">
        <v>9</v>
      </c>
      <c r="B53" s="22"/>
      <c r="C53" s="31"/>
      <c r="D53" s="32"/>
      <c r="E53" s="33"/>
      <c r="F53" s="33"/>
      <c r="G53" s="33"/>
      <c r="H53" s="89"/>
      <c r="I53" s="34"/>
      <c r="J53" s="268"/>
      <c r="K53" s="268"/>
      <c r="L53" s="27"/>
      <c r="M53" s="27"/>
      <c r="N53" s="33"/>
      <c r="O53" s="27"/>
      <c r="P53" s="27"/>
      <c r="Q53" s="27"/>
      <c r="R53" s="28">
        <f t="shared" si="26"/>
        <v>0</v>
      </c>
      <c r="S53" s="27"/>
      <c r="T53" s="27"/>
      <c r="U53" s="27"/>
      <c r="V53" s="28">
        <f t="shared" si="27"/>
        <v>0</v>
      </c>
      <c r="W53" s="27"/>
      <c r="X53" s="27"/>
      <c r="Y53" s="27"/>
      <c r="Z53" s="28">
        <f t="shared" si="28"/>
        <v>0</v>
      </c>
      <c r="AA53" s="27"/>
      <c r="AB53" s="27"/>
      <c r="AC53" s="27"/>
      <c r="AD53" s="28">
        <f t="shared" si="29"/>
        <v>0</v>
      </c>
      <c r="AE53" s="28">
        <f t="shared" si="24"/>
        <v>0</v>
      </c>
      <c r="AF53" s="29">
        <f t="shared" si="30"/>
        <v>0</v>
      </c>
      <c r="AG53" s="30">
        <f t="shared" si="25"/>
        <v>0</v>
      </c>
    </row>
    <row r="54" spans="1:41" ht="12.75" hidden="1" customHeight="1" outlineLevel="1" x14ac:dyDescent="0.25">
      <c r="A54" s="21">
        <v>10</v>
      </c>
      <c r="B54" s="22"/>
      <c r="C54" s="31"/>
      <c r="D54" s="32"/>
      <c r="E54" s="33"/>
      <c r="F54" s="33"/>
      <c r="G54" s="33"/>
      <c r="H54" s="90"/>
      <c r="I54" s="35"/>
      <c r="J54" s="268"/>
      <c r="K54" s="268"/>
      <c r="L54" s="27"/>
      <c r="M54" s="27"/>
      <c r="N54" s="33"/>
      <c r="O54" s="27"/>
      <c r="P54" s="27"/>
      <c r="Q54" s="27"/>
      <c r="R54" s="28">
        <f t="shared" si="26"/>
        <v>0</v>
      </c>
      <c r="S54" s="27"/>
      <c r="T54" s="27"/>
      <c r="U54" s="27"/>
      <c r="V54" s="28">
        <f t="shared" si="27"/>
        <v>0</v>
      </c>
      <c r="W54" s="27"/>
      <c r="X54" s="27"/>
      <c r="Y54" s="27"/>
      <c r="Z54" s="28">
        <f t="shared" si="28"/>
        <v>0</v>
      </c>
      <c r="AA54" s="27"/>
      <c r="AB54" s="27"/>
      <c r="AC54" s="27"/>
      <c r="AD54" s="28">
        <f t="shared" si="29"/>
        <v>0</v>
      </c>
      <c r="AE54" s="28">
        <f t="shared" si="24"/>
        <v>0</v>
      </c>
      <c r="AF54" s="29">
        <f t="shared" si="30"/>
        <v>0</v>
      </c>
      <c r="AG54" s="30">
        <f t="shared" si="25"/>
        <v>0</v>
      </c>
      <c r="AH54" s="10"/>
      <c r="AI54" s="10"/>
      <c r="AJ54" s="10"/>
      <c r="AK54" s="10"/>
      <c r="AL54" s="10"/>
      <c r="AM54" s="10"/>
      <c r="AN54" s="10"/>
      <c r="AO54" s="85"/>
    </row>
    <row r="55" spans="1:41" ht="12.75" customHeight="1" collapsed="1" x14ac:dyDescent="0.25">
      <c r="A55" s="228" t="s">
        <v>43</v>
      </c>
      <c r="B55" s="229"/>
      <c r="C55" s="230"/>
      <c r="D55" s="230"/>
      <c r="E55" s="230"/>
      <c r="F55" s="230"/>
      <c r="G55" s="230"/>
      <c r="H55" s="92">
        <f>SUM(H45:H54)</f>
        <v>0</v>
      </c>
      <c r="I55" s="92">
        <f>SUM(I45:I54)</f>
        <v>0</v>
      </c>
      <c r="J55" s="92"/>
      <c r="K55" s="92"/>
      <c r="L55" s="92">
        <f>SUM(L45:L54)</f>
        <v>0</v>
      </c>
      <c r="M55" s="92">
        <f>SUM(M45:M54)</f>
        <v>0</v>
      </c>
      <c r="N55" s="93"/>
      <c r="O55" s="92">
        <f t="shared" ref="O55:AE55" si="31">SUM(O45:O54)</f>
        <v>0</v>
      </c>
      <c r="P55" s="92">
        <f t="shared" si="31"/>
        <v>0</v>
      </c>
      <c r="Q55" s="92">
        <f t="shared" si="31"/>
        <v>0</v>
      </c>
      <c r="R55" s="92">
        <f t="shared" si="31"/>
        <v>0</v>
      </c>
      <c r="S55" s="92">
        <f t="shared" si="31"/>
        <v>0</v>
      </c>
      <c r="T55" s="92">
        <f t="shared" si="31"/>
        <v>0</v>
      </c>
      <c r="U55" s="92">
        <f t="shared" si="31"/>
        <v>0</v>
      </c>
      <c r="V55" s="92">
        <f t="shared" si="31"/>
        <v>0</v>
      </c>
      <c r="W55" s="92">
        <f t="shared" si="31"/>
        <v>0</v>
      </c>
      <c r="X55" s="92">
        <f t="shared" si="31"/>
        <v>0</v>
      </c>
      <c r="Y55" s="92">
        <f t="shared" si="31"/>
        <v>0</v>
      </c>
      <c r="Z55" s="92">
        <f t="shared" si="31"/>
        <v>0</v>
      </c>
      <c r="AA55" s="92">
        <f t="shared" si="31"/>
        <v>0</v>
      </c>
      <c r="AB55" s="92">
        <f t="shared" si="31"/>
        <v>0</v>
      </c>
      <c r="AC55" s="92">
        <f t="shared" si="31"/>
        <v>0</v>
      </c>
      <c r="AD55" s="92">
        <f t="shared" si="31"/>
        <v>0</v>
      </c>
      <c r="AE55" s="92">
        <f t="shared" si="31"/>
        <v>0</v>
      </c>
      <c r="AF55" s="95">
        <f>IF(ISERROR(AE55/H55),0,AE55/H55)</f>
        <v>0</v>
      </c>
      <c r="AG55" s="95">
        <f>IF(ISERROR(AE55/$AE$200),0,AE55/$AE$200)</f>
        <v>0</v>
      </c>
      <c r="AH55" s="10"/>
      <c r="AI55" s="10"/>
      <c r="AJ55" s="10"/>
      <c r="AK55" s="10"/>
      <c r="AL55" s="10"/>
      <c r="AM55" s="10"/>
      <c r="AN55" s="10"/>
      <c r="AO55" s="85"/>
    </row>
    <row r="56" spans="1:41" ht="12.75" customHeight="1" x14ac:dyDescent="0.25">
      <c r="A56" s="233" t="s">
        <v>44</v>
      </c>
      <c r="B56" s="234"/>
      <c r="C56" s="234"/>
      <c r="D56" s="234"/>
      <c r="E56" s="235"/>
      <c r="F56" s="15"/>
      <c r="G56" s="16"/>
      <c r="H56" s="88"/>
      <c r="I56" s="17"/>
      <c r="J56" s="17"/>
      <c r="K56" s="17"/>
      <c r="L56" s="18"/>
      <c r="M56" s="18"/>
      <c r="N56" s="16"/>
      <c r="O56" s="17"/>
      <c r="P56" s="17"/>
      <c r="Q56" s="17"/>
      <c r="R56" s="17"/>
      <c r="S56" s="17"/>
      <c r="T56" s="17"/>
      <c r="U56" s="17"/>
      <c r="V56" s="17"/>
      <c r="W56" s="17"/>
      <c r="X56" s="17"/>
      <c r="Y56" s="17"/>
      <c r="Z56" s="17"/>
      <c r="AA56" s="17"/>
      <c r="AB56" s="17"/>
      <c r="AC56" s="17"/>
      <c r="AD56" s="17"/>
      <c r="AE56" s="17"/>
      <c r="AF56" s="20"/>
      <c r="AG56" s="20"/>
    </row>
    <row r="57" spans="1:41" hidden="1" outlineLevel="1" x14ac:dyDescent="0.25">
      <c r="A57" s="21">
        <v>1</v>
      </c>
      <c r="B57" s="22"/>
      <c r="C57" s="45"/>
      <c r="D57" s="46"/>
      <c r="E57" s="55"/>
      <c r="F57" s="53"/>
      <c r="G57" s="53"/>
      <c r="H57" s="89"/>
      <c r="I57" s="48"/>
      <c r="J57" s="269"/>
      <c r="K57" s="269"/>
      <c r="L57" s="47"/>
      <c r="M57" s="47"/>
      <c r="N57" s="44"/>
      <c r="O57" s="27"/>
      <c r="P57" s="27"/>
      <c r="Q57" s="27"/>
      <c r="R57" s="28">
        <f>SUM(O57:Q57)</f>
        <v>0</v>
      </c>
      <c r="S57" s="27"/>
      <c r="T57" s="27"/>
      <c r="U57" s="27"/>
      <c r="V57" s="28">
        <f>SUM(S57:U57)</f>
        <v>0</v>
      </c>
      <c r="W57" s="27"/>
      <c r="X57" s="27"/>
      <c r="Y57" s="27"/>
      <c r="Z57" s="28">
        <f>SUM(W57:Y57)</f>
        <v>0</v>
      </c>
      <c r="AA57" s="27"/>
      <c r="AB57" s="27">
        <v>0</v>
      </c>
      <c r="AC57" s="27">
        <v>0</v>
      </c>
      <c r="AD57" s="28">
        <f>SUM(AA57:AC57)</f>
        <v>0</v>
      </c>
      <c r="AE57" s="28">
        <f t="shared" ref="AE57:AE66" si="32">SUM(R57,V57,Z57,AD57)</f>
        <v>0</v>
      </c>
      <c r="AF57" s="29">
        <f>IF(ISERROR(AE57/$H$67),0,AE57/$H$67)</f>
        <v>0</v>
      </c>
      <c r="AG57" s="30">
        <f t="shared" ref="AG57:AG66" si="33">IF(ISERROR(AE57/$AE$200),"-",AE57/$AE$200)</f>
        <v>0</v>
      </c>
      <c r="AH57" s="10"/>
      <c r="AI57" s="10"/>
      <c r="AJ57" s="10"/>
      <c r="AK57" s="10"/>
      <c r="AL57" s="10"/>
      <c r="AM57" s="10"/>
      <c r="AN57" s="10"/>
      <c r="AO57" s="85"/>
    </row>
    <row r="58" spans="1:41" hidden="1" outlineLevel="1" x14ac:dyDescent="0.25">
      <c r="A58" s="21">
        <v>2</v>
      </c>
      <c r="B58" s="22"/>
      <c r="C58" s="51"/>
      <c r="D58" s="52"/>
      <c r="E58" s="50"/>
      <c r="F58" s="53"/>
      <c r="G58" s="53"/>
      <c r="H58" s="89"/>
      <c r="I58" s="49"/>
      <c r="J58" s="269"/>
      <c r="K58" s="269"/>
      <c r="L58" s="47"/>
      <c r="M58" s="47"/>
      <c r="N58" s="44"/>
      <c r="O58" s="27"/>
      <c r="P58" s="27"/>
      <c r="Q58" s="27"/>
      <c r="R58" s="28">
        <f t="shared" ref="R58:R66" si="34">SUM(O58:Q58)</f>
        <v>0</v>
      </c>
      <c r="S58" s="27"/>
      <c r="T58" s="27"/>
      <c r="U58" s="27"/>
      <c r="V58" s="28">
        <f t="shared" ref="V58:V66" si="35">SUM(S58:U58)</f>
        <v>0</v>
      </c>
      <c r="W58" s="27"/>
      <c r="X58" s="27"/>
      <c r="Y58" s="27"/>
      <c r="Z58" s="28">
        <f t="shared" ref="Z58:Z66" si="36">SUM(W58:Y58)</f>
        <v>0</v>
      </c>
      <c r="AA58" s="27"/>
      <c r="AB58" s="27">
        <v>0</v>
      </c>
      <c r="AC58" s="27">
        <v>0</v>
      </c>
      <c r="AD58" s="28">
        <f t="shared" ref="AD58:AD66" si="37">SUM(AA58:AC58)</f>
        <v>0</v>
      </c>
      <c r="AE58" s="28">
        <f t="shared" si="32"/>
        <v>0</v>
      </c>
      <c r="AF58" s="29">
        <f t="shared" ref="AF58:AF66" si="38">IF(ISERROR(AE58/$H$67),0,AE58/$H$67)</f>
        <v>0</v>
      </c>
      <c r="AG58" s="30">
        <f t="shared" si="33"/>
        <v>0</v>
      </c>
      <c r="AH58" s="10"/>
      <c r="AI58" s="10"/>
      <c r="AJ58" s="10"/>
      <c r="AK58" s="10"/>
      <c r="AL58" s="10"/>
      <c r="AM58" s="10"/>
      <c r="AN58" s="10"/>
      <c r="AO58" s="85"/>
    </row>
    <row r="59" spans="1:41" ht="12.75" hidden="1" customHeight="1" outlineLevel="1" x14ac:dyDescent="0.25">
      <c r="A59" s="21">
        <v>3</v>
      </c>
      <c r="B59" s="22"/>
      <c r="C59" s="23"/>
      <c r="D59" s="24"/>
      <c r="E59" s="33"/>
      <c r="F59" s="33"/>
      <c r="G59" s="33"/>
      <c r="H59" s="89"/>
      <c r="I59" s="34"/>
      <c r="J59" s="268"/>
      <c r="K59" s="268"/>
      <c r="L59" s="27"/>
      <c r="M59" s="27"/>
      <c r="N59" s="33"/>
      <c r="O59" s="27"/>
      <c r="P59" s="27"/>
      <c r="Q59" s="27"/>
      <c r="R59" s="28">
        <f t="shared" si="34"/>
        <v>0</v>
      </c>
      <c r="S59" s="27"/>
      <c r="T59" s="27"/>
      <c r="U59" s="27"/>
      <c r="V59" s="28">
        <f t="shared" si="35"/>
        <v>0</v>
      </c>
      <c r="W59" s="27"/>
      <c r="X59" s="27"/>
      <c r="Y59" s="27"/>
      <c r="Z59" s="28">
        <f t="shared" si="36"/>
        <v>0</v>
      </c>
      <c r="AA59" s="27"/>
      <c r="AB59" s="27"/>
      <c r="AC59" s="27"/>
      <c r="AD59" s="28">
        <f t="shared" si="37"/>
        <v>0</v>
      </c>
      <c r="AE59" s="28">
        <f t="shared" si="32"/>
        <v>0</v>
      </c>
      <c r="AF59" s="29">
        <f t="shared" si="38"/>
        <v>0</v>
      </c>
      <c r="AG59" s="30">
        <f t="shared" si="33"/>
        <v>0</v>
      </c>
    </row>
    <row r="60" spans="1:41" ht="12.75" hidden="1" customHeight="1" outlineLevel="1" x14ac:dyDescent="0.25">
      <c r="A60" s="21">
        <v>4</v>
      </c>
      <c r="B60" s="22"/>
      <c r="C60" s="31"/>
      <c r="D60" s="32"/>
      <c r="E60" s="33"/>
      <c r="F60" s="33"/>
      <c r="G60" s="33"/>
      <c r="H60" s="89"/>
      <c r="I60" s="34"/>
      <c r="J60" s="268"/>
      <c r="K60" s="268"/>
      <c r="L60" s="27"/>
      <c r="M60" s="27"/>
      <c r="N60" s="33"/>
      <c r="O60" s="27"/>
      <c r="P60" s="27"/>
      <c r="Q60" s="27"/>
      <c r="R60" s="28">
        <f t="shared" si="34"/>
        <v>0</v>
      </c>
      <c r="S60" s="27"/>
      <c r="T60" s="27"/>
      <c r="U60" s="27"/>
      <c r="V60" s="28">
        <f t="shared" si="35"/>
        <v>0</v>
      </c>
      <c r="W60" s="27"/>
      <c r="X60" s="27"/>
      <c r="Y60" s="27"/>
      <c r="Z60" s="28">
        <f t="shared" si="36"/>
        <v>0</v>
      </c>
      <c r="AA60" s="27"/>
      <c r="AB60" s="27"/>
      <c r="AC60" s="27"/>
      <c r="AD60" s="28">
        <f t="shared" si="37"/>
        <v>0</v>
      </c>
      <c r="AE60" s="28">
        <f t="shared" si="32"/>
        <v>0</v>
      </c>
      <c r="AF60" s="29">
        <f t="shared" si="38"/>
        <v>0</v>
      </c>
      <c r="AG60" s="30">
        <f t="shared" si="33"/>
        <v>0</v>
      </c>
      <c r="AH60" s="10"/>
      <c r="AI60" s="10"/>
      <c r="AJ60" s="10"/>
      <c r="AK60" s="10"/>
      <c r="AL60" s="10"/>
      <c r="AM60" s="10"/>
      <c r="AN60" s="10"/>
      <c r="AO60" s="85"/>
    </row>
    <row r="61" spans="1:41" ht="12.75" hidden="1" customHeight="1" outlineLevel="1" x14ac:dyDescent="0.25">
      <c r="A61" s="21">
        <v>5</v>
      </c>
      <c r="B61" s="22"/>
      <c r="C61" s="31"/>
      <c r="D61" s="32"/>
      <c r="E61" s="33"/>
      <c r="F61" s="33"/>
      <c r="G61" s="33"/>
      <c r="H61" s="89"/>
      <c r="I61" s="34"/>
      <c r="J61" s="268"/>
      <c r="K61" s="268"/>
      <c r="L61" s="27"/>
      <c r="M61" s="27"/>
      <c r="N61" s="33"/>
      <c r="O61" s="27"/>
      <c r="P61" s="27"/>
      <c r="Q61" s="27"/>
      <c r="R61" s="28">
        <f t="shared" si="34"/>
        <v>0</v>
      </c>
      <c r="S61" s="27"/>
      <c r="T61" s="27"/>
      <c r="U61" s="27"/>
      <c r="V61" s="28">
        <f t="shared" si="35"/>
        <v>0</v>
      </c>
      <c r="W61" s="27"/>
      <c r="X61" s="27"/>
      <c r="Y61" s="27"/>
      <c r="Z61" s="28">
        <f t="shared" si="36"/>
        <v>0</v>
      </c>
      <c r="AA61" s="27"/>
      <c r="AB61" s="27"/>
      <c r="AC61" s="27"/>
      <c r="AD61" s="28">
        <f t="shared" si="37"/>
        <v>0</v>
      </c>
      <c r="AE61" s="28">
        <f t="shared" si="32"/>
        <v>0</v>
      </c>
      <c r="AF61" s="29">
        <f t="shared" si="38"/>
        <v>0</v>
      </c>
      <c r="AG61" s="30">
        <f t="shared" si="33"/>
        <v>0</v>
      </c>
      <c r="AH61" s="10"/>
      <c r="AI61" s="10"/>
      <c r="AJ61" s="10"/>
      <c r="AK61" s="10"/>
      <c r="AL61" s="10"/>
      <c r="AM61" s="10"/>
      <c r="AN61" s="10"/>
      <c r="AO61" s="85"/>
    </row>
    <row r="62" spans="1:41" ht="12.75" hidden="1" customHeight="1" outlineLevel="1" x14ac:dyDescent="0.25">
      <c r="A62" s="21">
        <v>6</v>
      </c>
      <c r="B62" s="22"/>
      <c r="C62" s="31"/>
      <c r="D62" s="32"/>
      <c r="E62" s="33"/>
      <c r="F62" s="33"/>
      <c r="G62" s="33"/>
      <c r="H62" s="89"/>
      <c r="I62" s="34"/>
      <c r="J62" s="268"/>
      <c r="K62" s="268"/>
      <c r="L62" s="27"/>
      <c r="M62" s="27"/>
      <c r="N62" s="33"/>
      <c r="O62" s="27"/>
      <c r="P62" s="27"/>
      <c r="Q62" s="27"/>
      <c r="R62" s="28">
        <f t="shared" si="34"/>
        <v>0</v>
      </c>
      <c r="S62" s="27"/>
      <c r="T62" s="27"/>
      <c r="U62" s="27"/>
      <c r="V62" s="28">
        <f t="shared" si="35"/>
        <v>0</v>
      </c>
      <c r="W62" s="27"/>
      <c r="X62" s="27"/>
      <c r="Y62" s="27"/>
      <c r="Z62" s="28">
        <f t="shared" si="36"/>
        <v>0</v>
      </c>
      <c r="AA62" s="27"/>
      <c r="AB62" s="27"/>
      <c r="AC62" s="27"/>
      <c r="AD62" s="28">
        <f t="shared" si="37"/>
        <v>0</v>
      </c>
      <c r="AE62" s="28">
        <f t="shared" si="32"/>
        <v>0</v>
      </c>
      <c r="AF62" s="29">
        <f t="shared" si="38"/>
        <v>0</v>
      </c>
      <c r="AG62" s="30">
        <f t="shared" si="33"/>
        <v>0</v>
      </c>
    </row>
    <row r="63" spans="1:41" ht="12.75" hidden="1" customHeight="1" outlineLevel="1" x14ac:dyDescent="0.25">
      <c r="A63" s="21">
        <v>7</v>
      </c>
      <c r="B63" s="22"/>
      <c r="C63" s="31"/>
      <c r="D63" s="32"/>
      <c r="E63" s="33"/>
      <c r="F63" s="33"/>
      <c r="G63" s="33"/>
      <c r="H63" s="89"/>
      <c r="I63" s="34"/>
      <c r="J63" s="268"/>
      <c r="K63" s="268"/>
      <c r="L63" s="27"/>
      <c r="M63" s="27"/>
      <c r="N63" s="33"/>
      <c r="O63" s="27"/>
      <c r="P63" s="27"/>
      <c r="Q63" s="27"/>
      <c r="R63" s="28">
        <f t="shared" si="34"/>
        <v>0</v>
      </c>
      <c r="S63" s="27"/>
      <c r="T63" s="27"/>
      <c r="U63" s="27"/>
      <c r="V63" s="28">
        <f t="shared" si="35"/>
        <v>0</v>
      </c>
      <c r="W63" s="27"/>
      <c r="X63" s="27"/>
      <c r="Y63" s="27"/>
      <c r="Z63" s="28">
        <f t="shared" si="36"/>
        <v>0</v>
      </c>
      <c r="AA63" s="27"/>
      <c r="AB63" s="27"/>
      <c r="AC63" s="27"/>
      <c r="AD63" s="28">
        <f t="shared" si="37"/>
        <v>0</v>
      </c>
      <c r="AE63" s="28">
        <f t="shared" si="32"/>
        <v>0</v>
      </c>
      <c r="AF63" s="29">
        <f t="shared" si="38"/>
        <v>0</v>
      </c>
      <c r="AG63" s="30">
        <f t="shared" si="33"/>
        <v>0</v>
      </c>
      <c r="AH63" s="10"/>
      <c r="AI63" s="10"/>
      <c r="AJ63" s="10"/>
      <c r="AK63" s="10"/>
      <c r="AL63" s="10"/>
      <c r="AM63" s="10"/>
      <c r="AN63" s="10"/>
      <c r="AO63" s="85"/>
    </row>
    <row r="64" spans="1:41" ht="12.75" hidden="1" customHeight="1" outlineLevel="1" x14ac:dyDescent="0.25">
      <c r="A64" s="21">
        <v>8</v>
      </c>
      <c r="B64" s="22"/>
      <c r="C64" s="31"/>
      <c r="D64" s="32"/>
      <c r="E64" s="33"/>
      <c r="F64" s="33"/>
      <c r="G64" s="33"/>
      <c r="H64" s="89"/>
      <c r="I64" s="34"/>
      <c r="J64" s="268"/>
      <c r="K64" s="268"/>
      <c r="L64" s="27"/>
      <c r="M64" s="27"/>
      <c r="N64" s="33"/>
      <c r="O64" s="27"/>
      <c r="P64" s="27"/>
      <c r="Q64" s="27"/>
      <c r="R64" s="28">
        <f t="shared" si="34"/>
        <v>0</v>
      </c>
      <c r="S64" s="27"/>
      <c r="T64" s="27"/>
      <c r="U64" s="27"/>
      <c r="V64" s="28">
        <f t="shared" si="35"/>
        <v>0</v>
      </c>
      <c r="W64" s="27"/>
      <c r="X64" s="27"/>
      <c r="Y64" s="27"/>
      <c r="Z64" s="28">
        <f t="shared" si="36"/>
        <v>0</v>
      </c>
      <c r="AA64" s="27"/>
      <c r="AB64" s="27"/>
      <c r="AC64" s="27"/>
      <c r="AD64" s="28">
        <f t="shared" si="37"/>
        <v>0</v>
      </c>
      <c r="AE64" s="28">
        <f t="shared" si="32"/>
        <v>0</v>
      </c>
      <c r="AF64" s="29">
        <f t="shared" si="38"/>
        <v>0</v>
      </c>
      <c r="AG64" s="30">
        <f t="shared" si="33"/>
        <v>0</v>
      </c>
      <c r="AH64" s="10"/>
      <c r="AI64" s="10"/>
      <c r="AJ64" s="10"/>
      <c r="AK64" s="10"/>
      <c r="AL64" s="10"/>
      <c r="AM64" s="10"/>
      <c r="AN64" s="10"/>
      <c r="AO64" s="85"/>
    </row>
    <row r="65" spans="1:41" ht="12.75" hidden="1" customHeight="1" outlineLevel="1" x14ac:dyDescent="0.25">
      <c r="A65" s="21">
        <v>9</v>
      </c>
      <c r="B65" s="22"/>
      <c r="C65" s="31"/>
      <c r="D65" s="32"/>
      <c r="E65" s="33"/>
      <c r="F65" s="33"/>
      <c r="G65" s="33"/>
      <c r="H65" s="89"/>
      <c r="I65" s="34"/>
      <c r="J65" s="268"/>
      <c r="K65" s="268"/>
      <c r="L65" s="27"/>
      <c r="M65" s="27"/>
      <c r="N65" s="33"/>
      <c r="O65" s="27"/>
      <c r="P65" s="27"/>
      <c r="Q65" s="27"/>
      <c r="R65" s="28">
        <f t="shared" si="34"/>
        <v>0</v>
      </c>
      <c r="S65" s="27"/>
      <c r="T65" s="27"/>
      <c r="U65" s="27"/>
      <c r="V65" s="28">
        <f t="shared" si="35"/>
        <v>0</v>
      </c>
      <c r="W65" s="27"/>
      <c r="X65" s="27"/>
      <c r="Y65" s="27"/>
      <c r="Z65" s="28">
        <f t="shared" si="36"/>
        <v>0</v>
      </c>
      <c r="AA65" s="27"/>
      <c r="AB65" s="27"/>
      <c r="AC65" s="27"/>
      <c r="AD65" s="28">
        <f t="shared" si="37"/>
        <v>0</v>
      </c>
      <c r="AE65" s="28">
        <f t="shared" si="32"/>
        <v>0</v>
      </c>
      <c r="AF65" s="29">
        <f t="shared" si="38"/>
        <v>0</v>
      </c>
      <c r="AG65" s="30">
        <f t="shared" si="33"/>
        <v>0</v>
      </c>
    </row>
    <row r="66" spans="1:41" ht="12.75" hidden="1" customHeight="1" outlineLevel="1" x14ac:dyDescent="0.25">
      <c r="A66" s="21">
        <v>10</v>
      </c>
      <c r="B66" s="22"/>
      <c r="C66" s="31"/>
      <c r="D66" s="32"/>
      <c r="E66" s="33"/>
      <c r="F66" s="33"/>
      <c r="G66" s="33"/>
      <c r="H66" s="90"/>
      <c r="I66" s="35"/>
      <c r="J66" s="268"/>
      <c r="K66" s="268"/>
      <c r="L66" s="27"/>
      <c r="M66" s="27"/>
      <c r="N66" s="33"/>
      <c r="O66" s="27"/>
      <c r="P66" s="27"/>
      <c r="Q66" s="27"/>
      <c r="R66" s="28">
        <f t="shared" si="34"/>
        <v>0</v>
      </c>
      <c r="S66" s="27"/>
      <c r="T66" s="27"/>
      <c r="U66" s="27"/>
      <c r="V66" s="28">
        <f t="shared" si="35"/>
        <v>0</v>
      </c>
      <c r="W66" s="27"/>
      <c r="X66" s="27"/>
      <c r="Y66" s="27"/>
      <c r="Z66" s="28">
        <f t="shared" si="36"/>
        <v>0</v>
      </c>
      <c r="AA66" s="27"/>
      <c r="AB66" s="27"/>
      <c r="AC66" s="27"/>
      <c r="AD66" s="28">
        <f t="shared" si="37"/>
        <v>0</v>
      </c>
      <c r="AE66" s="28">
        <f t="shared" si="32"/>
        <v>0</v>
      </c>
      <c r="AF66" s="29">
        <f t="shared" si="38"/>
        <v>0</v>
      </c>
      <c r="AG66" s="30">
        <f t="shared" si="33"/>
        <v>0</v>
      </c>
      <c r="AH66" s="10"/>
      <c r="AI66" s="10"/>
      <c r="AJ66" s="10"/>
      <c r="AK66" s="10"/>
      <c r="AL66" s="10"/>
      <c r="AM66" s="10"/>
      <c r="AN66" s="10"/>
      <c r="AO66" s="85"/>
    </row>
    <row r="67" spans="1:41" ht="12.75" customHeight="1" collapsed="1" x14ac:dyDescent="0.25">
      <c r="A67" s="228" t="s">
        <v>45</v>
      </c>
      <c r="B67" s="229"/>
      <c r="C67" s="230"/>
      <c r="D67" s="230"/>
      <c r="E67" s="230"/>
      <c r="F67" s="230"/>
      <c r="G67" s="230"/>
      <c r="H67" s="92">
        <f>SUM(H57:H66)</f>
        <v>0</v>
      </c>
      <c r="I67" s="92">
        <f>SUM(I57:I66)</f>
        <v>0</v>
      </c>
      <c r="J67" s="92"/>
      <c r="K67" s="92"/>
      <c r="L67" s="92">
        <f>SUM(L57:L66)</f>
        <v>0</v>
      </c>
      <c r="M67" s="92">
        <f>SUM(M57:M66)</f>
        <v>0</v>
      </c>
      <c r="N67" s="93"/>
      <c r="O67" s="92">
        <f t="shared" ref="O67:AE67" si="39">SUM(O57:O66)</f>
        <v>0</v>
      </c>
      <c r="P67" s="92">
        <f t="shared" si="39"/>
        <v>0</v>
      </c>
      <c r="Q67" s="92">
        <f t="shared" si="39"/>
        <v>0</v>
      </c>
      <c r="R67" s="92">
        <f t="shared" si="39"/>
        <v>0</v>
      </c>
      <c r="S67" s="92">
        <f t="shared" si="39"/>
        <v>0</v>
      </c>
      <c r="T67" s="92">
        <f t="shared" si="39"/>
        <v>0</v>
      </c>
      <c r="U67" s="92">
        <f t="shared" si="39"/>
        <v>0</v>
      </c>
      <c r="V67" s="92">
        <f t="shared" si="39"/>
        <v>0</v>
      </c>
      <c r="W67" s="92">
        <f t="shared" si="39"/>
        <v>0</v>
      </c>
      <c r="X67" s="92">
        <f t="shared" si="39"/>
        <v>0</v>
      </c>
      <c r="Y67" s="92">
        <f t="shared" si="39"/>
        <v>0</v>
      </c>
      <c r="Z67" s="92">
        <f t="shared" si="39"/>
        <v>0</v>
      </c>
      <c r="AA67" s="92">
        <f t="shared" si="39"/>
        <v>0</v>
      </c>
      <c r="AB67" s="92">
        <f t="shared" si="39"/>
        <v>0</v>
      </c>
      <c r="AC67" s="92">
        <f t="shared" si="39"/>
        <v>0</v>
      </c>
      <c r="AD67" s="92">
        <f t="shared" si="39"/>
        <v>0</v>
      </c>
      <c r="AE67" s="92">
        <f t="shared" si="39"/>
        <v>0</v>
      </c>
      <c r="AF67" s="95">
        <f>IF(ISERROR(AE67/H67),0,AE67/H67)</f>
        <v>0</v>
      </c>
      <c r="AG67" s="95">
        <f>IF(ISERROR(AE67/$AE$200),0,AE67/$AE$200)</f>
        <v>0</v>
      </c>
      <c r="AH67" s="10"/>
      <c r="AI67" s="10"/>
      <c r="AJ67" s="10"/>
      <c r="AK67" s="10"/>
      <c r="AL67" s="10"/>
      <c r="AM67" s="10"/>
      <c r="AN67" s="10"/>
      <c r="AO67" s="85"/>
    </row>
    <row r="68" spans="1:41" ht="12.75" customHeight="1" x14ac:dyDescent="0.25">
      <c r="A68" s="233" t="s">
        <v>46</v>
      </c>
      <c r="B68" s="234"/>
      <c r="C68" s="234"/>
      <c r="D68" s="234"/>
      <c r="E68" s="235"/>
      <c r="F68" s="15"/>
      <c r="G68" s="16"/>
      <c r="H68" s="88"/>
      <c r="I68" s="17"/>
      <c r="J68" s="17"/>
      <c r="K68" s="17"/>
      <c r="L68" s="18"/>
      <c r="M68" s="18"/>
      <c r="N68" s="16"/>
      <c r="O68" s="17"/>
      <c r="P68" s="17"/>
      <c r="Q68" s="17"/>
      <c r="R68" s="17"/>
      <c r="S68" s="17"/>
      <c r="T68" s="17"/>
      <c r="U68" s="17"/>
      <c r="V68" s="17"/>
      <c r="W68" s="17"/>
      <c r="X68" s="17"/>
      <c r="Y68" s="17"/>
      <c r="Z68" s="17"/>
      <c r="AA68" s="17"/>
      <c r="AB68" s="17"/>
      <c r="AC68" s="17"/>
      <c r="AD68" s="17"/>
      <c r="AE68" s="17"/>
      <c r="AF68" s="20"/>
      <c r="AG68" s="20"/>
    </row>
    <row r="69" spans="1:41" ht="12.75" hidden="1" customHeight="1" outlineLevel="1" x14ac:dyDescent="0.25">
      <c r="A69" s="21">
        <v>1</v>
      </c>
      <c r="B69" s="22"/>
      <c r="C69" s="23"/>
      <c r="D69" s="24"/>
      <c r="E69" s="25"/>
      <c r="F69" s="25"/>
      <c r="G69" s="25"/>
      <c r="H69" s="89"/>
      <c r="I69" s="26"/>
      <c r="J69" s="268"/>
      <c r="K69" s="268"/>
      <c r="L69" s="27"/>
      <c r="M69" s="27"/>
      <c r="N69" s="25"/>
      <c r="O69" s="27"/>
      <c r="P69" s="27"/>
      <c r="Q69" s="27"/>
      <c r="R69" s="28">
        <f>SUM(O69:Q69)</f>
        <v>0</v>
      </c>
      <c r="S69" s="27"/>
      <c r="T69" s="27"/>
      <c r="U69" s="27"/>
      <c r="V69" s="28">
        <f>SUM(S69:U69)</f>
        <v>0</v>
      </c>
      <c r="W69" s="27"/>
      <c r="X69" s="27"/>
      <c r="Y69" s="27"/>
      <c r="Z69" s="28">
        <f>SUM(W69:Y69)</f>
        <v>0</v>
      </c>
      <c r="AA69" s="27"/>
      <c r="AB69" s="27"/>
      <c r="AC69" s="27"/>
      <c r="AD69" s="28">
        <f>SUM(AA69:AC69)</f>
        <v>0</v>
      </c>
      <c r="AE69" s="28">
        <f t="shared" ref="AE69:AE78" si="40">SUM(R69,V69,Z69,AD69)</f>
        <v>0</v>
      </c>
      <c r="AF69" s="29">
        <f>IF(ISERROR(AE69/$H$79),0,AE69/$H$79)</f>
        <v>0</v>
      </c>
      <c r="AG69" s="30">
        <f t="shared" ref="AG69:AG78" si="41">IF(ISERROR(AE69/$AE$200),"-",AE69/$AE$200)</f>
        <v>0</v>
      </c>
      <c r="AH69" s="10"/>
      <c r="AI69" s="10"/>
      <c r="AJ69" s="10"/>
      <c r="AK69" s="10"/>
      <c r="AL69" s="10"/>
      <c r="AM69" s="10"/>
      <c r="AN69" s="10"/>
      <c r="AO69" s="85"/>
    </row>
    <row r="70" spans="1:41" ht="12.75" hidden="1" customHeight="1" outlineLevel="1" x14ac:dyDescent="0.25">
      <c r="A70" s="21">
        <v>2</v>
      </c>
      <c r="B70" s="22"/>
      <c r="C70" s="31"/>
      <c r="D70" s="32"/>
      <c r="E70" s="33"/>
      <c r="F70" s="33"/>
      <c r="G70" s="33"/>
      <c r="H70" s="89"/>
      <c r="I70" s="34"/>
      <c r="J70" s="268"/>
      <c r="K70" s="268"/>
      <c r="L70" s="27"/>
      <c r="M70" s="27"/>
      <c r="N70" s="33"/>
      <c r="O70" s="27"/>
      <c r="P70" s="27"/>
      <c r="Q70" s="27"/>
      <c r="R70" s="28">
        <f t="shared" ref="R70:R78" si="42">SUM(O70:Q70)</f>
        <v>0</v>
      </c>
      <c r="S70" s="27"/>
      <c r="T70" s="27"/>
      <c r="U70" s="27"/>
      <c r="V70" s="28">
        <f t="shared" ref="V70:V78" si="43">SUM(S70:U70)</f>
        <v>0</v>
      </c>
      <c r="W70" s="27"/>
      <c r="X70" s="27"/>
      <c r="Y70" s="27"/>
      <c r="Z70" s="28">
        <f t="shared" ref="Z70:Z78" si="44">SUM(W70:Y70)</f>
        <v>0</v>
      </c>
      <c r="AA70" s="27"/>
      <c r="AB70" s="27"/>
      <c r="AC70" s="27"/>
      <c r="AD70" s="28">
        <f t="shared" ref="AD70:AD78" si="45">SUM(AA70:AC70)</f>
        <v>0</v>
      </c>
      <c r="AE70" s="28">
        <f t="shared" si="40"/>
        <v>0</v>
      </c>
      <c r="AF70" s="29">
        <f t="shared" ref="AF70:AF78" si="46">IF(ISERROR(AE70/$H$79),0,AE70/$H$79)</f>
        <v>0</v>
      </c>
      <c r="AG70" s="30">
        <f t="shared" si="41"/>
        <v>0</v>
      </c>
      <c r="AH70" s="10"/>
      <c r="AI70" s="10"/>
      <c r="AJ70" s="10"/>
      <c r="AK70" s="10"/>
      <c r="AL70" s="10"/>
      <c r="AM70" s="10"/>
      <c r="AN70" s="10"/>
      <c r="AO70" s="85"/>
    </row>
    <row r="71" spans="1:41" ht="12.75" hidden="1" customHeight="1" outlineLevel="1" x14ac:dyDescent="0.25">
      <c r="A71" s="21">
        <v>3</v>
      </c>
      <c r="B71" s="22"/>
      <c r="C71" s="31"/>
      <c r="D71" s="32"/>
      <c r="E71" s="33"/>
      <c r="F71" s="33"/>
      <c r="G71" s="33"/>
      <c r="H71" s="89"/>
      <c r="I71" s="34"/>
      <c r="J71" s="268"/>
      <c r="K71" s="268"/>
      <c r="L71" s="27"/>
      <c r="M71" s="27"/>
      <c r="N71" s="33"/>
      <c r="O71" s="27"/>
      <c r="P71" s="27"/>
      <c r="Q71" s="27"/>
      <c r="R71" s="28">
        <f t="shared" si="42"/>
        <v>0</v>
      </c>
      <c r="S71" s="27"/>
      <c r="T71" s="27"/>
      <c r="U71" s="27"/>
      <c r="V71" s="28">
        <f t="shared" si="43"/>
        <v>0</v>
      </c>
      <c r="W71" s="27"/>
      <c r="X71" s="27"/>
      <c r="Y71" s="27"/>
      <c r="Z71" s="28">
        <f t="shared" si="44"/>
        <v>0</v>
      </c>
      <c r="AA71" s="27"/>
      <c r="AB71" s="27"/>
      <c r="AC71" s="27"/>
      <c r="AD71" s="28">
        <f t="shared" si="45"/>
        <v>0</v>
      </c>
      <c r="AE71" s="28">
        <f t="shared" si="40"/>
        <v>0</v>
      </c>
      <c r="AF71" s="29">
        <f t="shared" si="46"/>
        <v>0</v>
      </c>
      <c r="AG71" s="30">
        <f t="shared" si="41"/>
        <v>0</v>
      </c>
    </row>
    <row r="72" spans="1:41" ht="12.75" hidden="1" customHeight="1" outlineLevel="1" x14ac:dyDescent="0.25">
      <c r="A72" s="21">
        <v>4</v>
      </c>
      <c r="B72" s="22"/>
      <c r="C72" s="31"/>
      <c r="D72" s="32"/>
      <c r="E72" s="33"/>
      <c r="F72" s="33"/>
      <c r="G72" s="33"/>
      <c r="H72" s="89"/>
      <c r="I72" s="34"/>
      <c r="J72" s="268"/>
      <c r="K72" s="268"/>
      <c r="L72" s="27"/>
      <c r="M72" s="27"/>
      <c r="N72" s="33"/>
      <c r="O72" s="27"/>
      <c r="P72" s="27"/>
      <c r="Q72" s="27"/>
      <c r="R72" s="28">
        <f t="shared" si="42"/>
        <v>0</v>
      </c>
      <c r="S72" s="27"/>
      <c r="T72" s="27"/>
      <c r="U72" s="27"/>
      <c r="V72" s="28">
        <f t="shared" si="43"/>
        <v>0</v>
      </c>
      <c r="W72" s="27"/>
      <c r="X72" s="27"/>
      <c r="Y72" s="27"/>
      <c r="Z72" s="28">
        <f t="shared" si="44"/>
        <v>0</v>
      </c>
      <c r="AA72" s="27"/>
      <c r="AB72" s="27"/>
      <c r="AC72" s="27"/>
      <c r="AD72" s="28">
        <f t="shared" si="45"/>
        <v>0</v>
      </c>
      <c r="AE72" s="28">
        <f t="shared" si="40"/>
        <v>0</v>
      </c>
      <c r="AF72" s="29">
        <f t="shared" si="46"/>
        <v>0</v>
      </c>
      <c r="AG72" s="30">
        <f t="shared" si="41"/>
        <v>0</v>
      </c>
      <c r="AH72" s="10"/>
      <c r="AI72" s="10"/>
      <c r="AJ72" s="10"/>
      <c r="AK72" s="10"/>
      <c r="AL72" s="10"/>
      <c r="AM72" s="10"/>
      <c r="AN72" s="10"/>
      <c r="AO72" s="85"/>
    </row>
    <row r="73" spans="1:41" ht="12.75" hidden="1" customHeight="1" outlineLevel="1" x14ac:dyDescent="0.25">
      <c r="A73" s="21">
        <v>5</v>
      </c>
      <c r="B73" s="22"/>
      <c r="C73" s="31"/>
      <c r="D73" s="32"/>
      <c r="E73" s="33"/>
      <c r="F73" s="33"/>
      <c r="G73" s="33"/>
      <c r="H73" s="89"/>
      <c r="I73" s="34"/>
      <c r="J73" s="268"/>
      <c r="K73" s="268"/>
      <c r="L73" s="27"/>
      <c r="M73" s="27"/>
      <c r="N73" s="33"/>
      <c r="O73" s="27"/>
      <c r="P73" s="27"/>
      <c r="Q73" s="27"/>
      <c r="R73" s="28">
        <f t="shared" si="42"/>
        <v>0</v>
      </c>
      <c r="S73" s="27"/>
      <c r="T73" s="27"/>
      <c r="U73" s="27"/>
      <c r="V73" s="28">
        <f t="shared" si="43"/>
        <v>0</v>
      </c>
      <c r="W73" s="27"/>
      <c r="X73" s="27"/>
      <c r="Y73" s="27"/>
      <c r="Z73" s="28">
        <f t="shared" si="44"/>
        <v>0</v>
      </c>
      <c r="AA73" s="27"/>
      <c r="AB73" s="27"/>
      <c r="AC73" s="27"/>
      <c r="AD73" s="28">
        <f t="shared" si="45"/>
        <v>0</v>
      </c>
      <c r="AE73" s="28">
        <f t="shared" si="40"/>
        <v>0</v>
      </c>
      <c r="AF73" s="29">
        <f t="shared" si="46"/>
        <v>0</v>
      </c>
      <c r="AG73" s="30">
        <f t="shared" si="41"/>
        <v>0</v>
      </c>
      <c r="AH73" s="10"/>
      <c r="AI73" s="10"/>
      <c r="AJ73" s="10"/>
      <c r="AK73" s="10"/>
      <c r="AL73" s="10"/>
      <c r="AM73" s="10"/>
      <c r="AN73" s="10"/>
      <c r="AO73" s="85"/>
    </row>
    <row r="74" spans="1:41" ht="12.75" hidden="1" customHeight="1" outlineLevel="1" x14ac:dyDescent="0.25">
      <c r="A74" s="21">
        <v>6</v>
      </c>
      <c r="B74" s="22"/>
      <c r="C74" s="31"/>
      <c r="D74" s="32"/>
      <c r="E74" s="33"/>
      <c r="F74" s="33"/>
      <c r="G74" s="33"/>
      <c r="H74" s="89"/>
      <c r="I74" s="34"/>
      <c r="J74" s="268"/>
      <c r="K74" s="268"/>
      <c r="L74" s="27"/>
      <c r="M74" s="27"/>
      <c r="N74" s="33"/>
      <c r="O74" s="27"/>
      <c r="P74" s="27"/>
      <c r="Q74" s="27"/>
      <c r="R74" s="28">
        <f t="shared" si="42"/>
        <v>0</v>
      </c>
      <c r="S74" s="27"/>
      <c r="T74" s="27"/>
      <c r="U74" s="27"/>
      <c r="V74" s="28">
        <f t="shared" si="43"/>
        <v>0</v>
      </c>
      <c r="W74" s="27"/>
      <c r="X74" s="27"/>
      <c r="Y74" s="27"/>
      <c r="Z74" s="28">
        <f t="shared" si="44"/>
        <v>0</v>
      </c>
      <c r="AA74" s="27"/>
      <c r="AB74" s="27"/>
      <c r="AC74" s="27"/>
      <c r="AD74" s="28">
        <f t="shared" si="45"/>
        <v>0</v>
      </c>
      <c r="AE74" s="28">
        <f t="shared" si="40"/>
        <v>0</v>
      </c>
      <c r="AF74" s="29">
        <f t="shared" si="46"/>
        <v>0</v>
      </c>
      <c r="AG74" s="30">
        <f t="shared" si="41"/>
        <v>0</v>
      </c>
    </row>
    <row r="75" spans="1:41" ht="12.75" hidden="1" customHeight="1" outlineLevel="1" x14ac:dyDescent="0.25">
      <c r="A75" s="21">
        <v>7</v>
      </c>
      <c r="B75" s="22"/>
      <c r="C75" s="31"/>
      <c r="D75" s="32"/>
      <c r="E75" s="33"/>
      <c r="F75" s="33"/>
      <c r="G75" s="33"/>
      <c r="H75" s="89"/>
      <c r="I75" s="34"/>
      <c r="J75" s="268"/>
      <c r="K75" s="268"/>
      <c r="L75" s="27"/>
      <c r="M75" s="27"/>
      <c r="N75" s="33"/>
      <c r="O75" s="27"/>
      <c r="P75" s="27"/>
      <c r="Q75" s="27"/>
      <c r="R75" s="28">
        <f t="shared" si="42"/>
        <v>0</v>
      </c>
      <c r="S75" s="27"/>
      <c r="T75" s="27"/>
      <c r="U75" s="27"/>
      <c r="V75" s="28">
        <f t="shared" si="43"/>
        <v>0</v>
      </c>
      <c r="W75" s="27"/>
      <c r="X75" s="27"/>
      <c r="Y75" s="27"/>
      <c r="Z75" s="28">
        <f t="shared" si="44"/>
        <v>0</v>
      </c>
      <c r="AA75" s="27"/>
      <c r="AB75" s="27"/>
      <c r="AC75" s="27"/>
      <c r="AD75" s="28">
        <f t="shared" si="45"/>
        <v>0</v>
      </c>
      <c r="AE75" s="28">
        <f t="shared" si="40"/>
        <v>0</v>
      </c>
      <c r="AF75" s="29">
        <f t="shared" si="46"/>
        <v>0</v>
      </c>
      <c r="AG75" s="30">
        <f t="shared" si="41"/>
        <v>0</v>
      </c>
      <c r="AH75" s="10"/>
      <c r="AI75" s="10"/>
      <c r="AJ75" s="10"/>
      <c r="AK75" s="10"/>
      <c r="AL75" s="10"/>
      <c r="AM75" s="10"/>
      <c r="AN75" s="10"/>
      <c r="AO75" s="85"/>
    </row>
    <row r="76" spans="1:41" ht="12.75" hidden="1" customHeight="1" outlineLevel="1" x14ac:dyDescent="0.25">
      <c r="A76" s="21">
        <v>8</v>
      </c>
      <c r="B76" s="22"/>
      <c r="C76" s="31"/>
      <c r="D76" s="32"/>
      <c r="E76" s="33"/>
      <c r="F76" s="33"/>
      <c r="G76" s="33"/>
      <c r="H76" s="89"/>
      <c r="I76" s="34"/>
      <c r="J76" s="268"/>
      <c r="K76" s="268"/>
      <c r="L76" s="27"/>
      <c r="M76" s="27"/>
      <c r="N76" s="33"/>
      <c r="O76" s="27"/>
      <c r="P76" s="27"/>
      <c r="Q76" s="27"/>
      <c r="R76" s="28">
        <f t="shared" si="42"/>
        <v>0</v>
      </c>
      <c r="S76" s="27"/>
      <c r="T76" s="27"/>
      <c r="U76" s="27"/>
      <c r="V76" s="28">
        <f t="shared" si="43"/>
        <v>0</v>
      </c>
      <c r="W76" s="27"/>
      <c r="X76" s="27"/>
      <c r="Y76" s="27"/>
      <c r="Z76" s="28">
        <f t="shared" si="44"/>
        <v>0</v>
      </c>
      <c r="AA76" s="27"/>
      <c r="AB76" s="27"/>
      <c r="AC76" s="27"/>
      <c r="AD76" s="28">
        <f t="shared" si="45"/>
        <v>0</v>
      </c>
      <c r="AE76" s="28">
        <f t="shared" si="40"/>
        <v>0</v>
      </c>
      <c r="AF76" s="29">
        <f t="shared" si="46"/>
        <v>0</v>
      </c>
      <c r="AG76" s="30">
        <f t="shared" si="41"/>
        <v>0</v>
      </c>
      <c r="AH76" s="10"/>
      <c r="AI76" s="10"/>
      <c r="AJ76" s="10"/>
      <c r="AK76" s="10"/>
      <c r="AL76" s="10"/>
      <c r="AM76" s="10"/>
      <c r="AN76" s="10"/>
      <c r="AO76" s="85"/>
    </row>
    <row r="77" spans="1:41" ht="12.75" hidden="1" customHeight="1" outlineLevel="1" x14ac:dyDescent="0.25">
      <c r="A77" s="21">
        <v>9</v>
      </c>
      <c r="B77" s="22"/>
      <c r="C77" s="31"/>
      <c r="D77" s="32"/>
      <c r="E77" s="33"/>
      <c r="F77" s="33"/>
      <c r="G77" s="33"/>
      <c r="H77" s="89"/>
      <c r="I77" s="34"/>
      <c r="J77" s="268"/>
      <c r="K77" s="268"/>
      <c r="L77" s="27"/>
      <c r="M77" s="27"/>
      <c r="N77" s="33"/>
      <c r="O77" s="27"/>
      <c r="P77" s="27"/>
      <c r="Q77" s="27"/>
      <c r="R77" s="28">
        <f t="shared" si="42"/>
        <v>0</v>
      </c>
      <c r="S77" s="27"/>
      <c r="T77" s="27"/>
      <c r="U77" s="27"/>
      <c r="V77" s="28">
        <f t="shared" si="43"/>
        <v>0</v>
      </c>
      <c r="W77" s="27"/>
      <c r="X77" s="27"/>
      <c r="Y77" s="27"/>
      <c r="Z77" s="28">
        <f t="shared" si="44"/>
        <v>0</v>
      </c>
      <c r="AA77" s="27"/>
      <c r="AB77" s="27"/>
      <c r="AC77" s="27"/>
      <c r="AD77" s="28">
        <f t="shared" si="45"/>
        <v>0</v>
      </c>
      <c r="AE77" s="28">
        <f t="shared" si="40"/>
        <v>0</v>
      </c>
      <c r="AF77" s="29">
        <f t="shared" si="46"/>
        <v>0</v>
      </c>
      <c r="AG77" s="30">
        <f t="shared" si="41"/>
        <v>0</v>
      </c>
    </row>
    <row r="78" spans="1:41" ht="12.75" hidden="1" customHeight="1" outlineLevel="1" x14ac:dyDescent="0.25">
      <c r="A78" s="21">
        <v>10</v>
      </c>
      <c r="B78" s="22"/>
      <c r="C78" s="31"/>
      <c r="D78" s="32"/>
      <c r="E78" s="33"/>
      <c r="F78" s="33"/>
      <c r="G78" s="33"/>
      <c r="H78" s="90"/>
      <c r="I78" s="35"/>
      <c r="J78" s="268"/>
      <c r="K78" s="268"/>
      <c r="L78" s="27"/>
      <c r="M78" s="27"/>
      <c r="N78" s="33"/>
      <c r="O78" s="27"/>
      <c r="P78" s="27"/>
      <c r="Q78" s="27"/>
      <c r="R78" s="28">
        <f t="shared" si="42"/>
        <v>0</v>
      </c>
      <c r="S78" s="27"/>
      <c r="T78" s="27"/>
      <c r="U78" s="27"/>
      <c r="V78" s="28">
        <f t="shared" si="43"/>
        <v>0</v>
      </c>
      <c r="W78" s="27"/>
      <c r="X78" s="27"/>
      <c r="Y78" s="27"/>
      <c r="Z78" s="28">
        <f t="shared" si="44"/>
        <v>0</v>
      </c>
      <c r="AA78" s="27"/>
      <c r="AB78" s="27"/>
      <c r="AC78" s="27"/>
      <c r="AD78" s="28">
        <f t="shared" si="45"/>
        <v>0</v>
      </c>
      <c r="AE78" s="28">
        <f t="shared" si="40"/>
        <v>0</v>
      </c>
      <c r="AF78" s="29">
        <f t="shared" si="46"/>
        <v>0</v>
      </c>
      <c r="AG78" s="30">
        <f t="shared" si="41"/>
        <v>0</v>
      </c>
      <c r="AH78" s="10"/>
      <c r="AI78" s="10"/>
      <c r="AJ78" s="10"/>
      <c r="AK78" s="10"/>
      <c r="AL78" s="10"/>
      <c r="AM78" s="10"/>
      <c r="AN78" s="10"/>
      <c r="AO78" s="85"/>
    </row>
    <row r="79" spans="1:41" ht="12.75" customHeight="1" collapsed="1" x14ac:dyDescent="0.25">
      <c r="A79" s="228" t="s">
        <v>47</v>
      </c>
      <c r="B79" s="229"/>
      <c r="C79" s="230"/>
      <c r="D79" s="230"/>
      <c r="E79" s="230"/>
      <c r="F79" s="230"/>
      <c r="G79" s="230"/>
      <c r="H79" s="92">
        <f>SUM(H69:H78)</f>
        <v>0</v>
      </c>
      <c r="I79" s="92">
        <f>SUM(I69:I78)</f>
        <v>0</v>
      </c>
      <c r="J79" s="92"/>
      <c r="K79" s="92"/>
      <c r="L79" s="92">
        <f>SUM(L69:L78)</f>
        <v>0</v>
      </c>
      <c r="M79" s="92">
        <f>SUM(M69:M78)</f>
        <v>0</v>
      </c>
      <c r="N79" s="93"/>
      <c r="O79" s="92">
        <f t="shared" ref="O79:AE79" si="47">SUM(O69:O78)</f>
        <v>0</v>
      </c>
      <c r="P79" s="92">
        <f t="shared" si="47"/>
        <v>0</v>
      </c>
      <c r="Q79" s="92">
        <f t="shared" si="47"/>
        <v>0</v>
      </c>
      <c r="R79" s="92">
        <f t="shared" si="47"/>
        <v>0</v>
      </c>
      <c r="S79" s="92">
        <f t="shared" si="47"/>
        <v>0</v>
      </c>
      <c r="T79" s="92">
        <f t="shared" si="47"/>
        <v>0</v>
      </c>
      <c r="U79" s="92">
        <f t="shared" si="47"/>
        <v>0</v>
      </c>
      <c r="V79" s="92">
        <f t="shared" si="47"/>
        <v>0</v>
      </c>
      <c r="W79" s="92">
        <f t="shared" si="47"/>
        <v>0</v>
      </c>
      <c r="X79" s="92">
        <f t="shared" si="47"/>
        <v>0</v>
      </c>
      <c r="Y79" s="92">
        <f t="shared" si="47"/>
        <v>0</v>
      </c>
      <c r="Z79" s="92">
        <f t="shared" si="47"/>
        <v>0</v>
      </c>
      <c r="AA79" s="92">
        <f t="shared" si="47"/>
        <v>0</v>
      </c>
      <c r="AB79" s="92">
        <f t="shared" si="47"/>
        <v>0</v>
      </c>
      <c r="AC79" s="92">
        <f t="shared" si="47"/>
        <v>0</v>
      </c>
      <c r="AD79" s="92">
        <f t="shared" si="47"/>
        <v>0</v>
      </c>
      <c r="AE79" s="92">
        <f t="shared" si="47"/>
        <v>0</v>
      </c>
      <c r="AF79" s="95">
        <f>IF(ISERROR(AE79/H79),0,AE79/H79)</f>
        <v>0</v>
      </c>
      <c r="AG79" s="95">
        <f>IF(ISERROR(AE79/$AE$200),0,AE79/$AE$200)</f>
        <v>0</v>
      </c>
      <c r="AH79" s="10"/>
      <c r="AI79" s="10"/>
      <c r="AJ79" s="10"/>
      <c r="AK79" s="10"/>
      <c r="AL79" s="10"/>
      <c r="AM79" s="10"/>
      <c r="AN79" s="10"/>
      <c r="AO79" s="85"/>
    </row>
    <row r="80" spans="1:41" ht="12.75" customHeight="1" x14ac:dyDescent="0.25">
      <c r="A80" s="233" t="s">
        <v>48</v>
      </c>
      <c r="B80" s="234"/>
      <c r="C80" s="234"/>
      <c r="D80" s="234"/>
      <c r="E80" s="235"/>
      <c r="F80" s="15"/>
      <c r="G80" s="16"/>
      <c r="H80" s="88"/>
      <c r="I80" s="17"/>
      <c r="J80" s="17"/>
      <c r="K80" s="17"/>
      <c r="L80" s="18"/>
      <c r="M80" s="18"/>
      <c r="N80" s="16"/>
      <c r="O80" s="17"/>
      <c r="P80" s="17"/>
      <c r="Q80" s="17"/>
      <c r="R80" s="17"/>
      <c r="S80" s="17"/>
      <c r="T80" s="17"/>
      <c r="U80" s="17"/>
      <c r="V80" s="17"/>
      <c r="W80" s="17"/>
      <c r="X80" s="17"/>
      <c r="Y80" s="17"/>
      <c r="Z80" s="17"/>
      <c r="AA80" s="17"/>
      <c r="AB80" s="17"/>
      <c r="AC80" s="17"/>
      <c r="AD80" s="17"/>
      <c r="AE80" s="17"/>
      <c r="AF80" s="20"/>
      <c r="AG80" s="20"/>
    </row>
    <row r="81" spans="1:41" ht="12.75" hidden="1" customHeight="1" outlineLevel="1" x14ac:dyDescent="0.25">
      <c r="A81" s="21">
        <v>1</v>
      </c>
      <c r="B81" s="22"/>
      <c r="C81" s="23"/>
      <c r="D81" s="24"/>
      <c r="E81" s="25"/>
      <c r="F81" s="25"/>
      <c r="G81" s="25"/>
      <c r="H81" s="89"/>
      <c r="I81" s="26"/>
      <c r="J81" s="268"/>
      <c r="K81" s="268"/>
      <c r="L81" s="27"/>
      <c r="M81" s="27"/>
      <c r="N81" s="25"/>
      <c r="O81" s="27"/>
      <c r="P81" s="27"/>
      <c r="Q81" s="27"/>
      <c r="R81" s="28">
        <f>SUM(O81:Q81)</f>
        <v>0</v>
      </c>
      <c r="S81" s="27"/>
      <c r="T81" s="27"/>
      <c r="U81" s="27"/>
      <c r="V81" s="28">
        <f>SUM(S81:U81)</f>
        <v>0</v>
      </c>
      <c r="W81" s="27"/>
      <c r="X81" s="27"/>
      <c r="Y81" s="27"/>
      <c r="Z81" s="28">
        <f>SUM(W81:Y81)</f>
        <v>0</v>
      </c>
      <c r="AA81" s="27"/>
      <c r="AB81" s="27"/>
      <c r="AC81" s="27"/>
      <c r="AD81" s="28">
        <f>SUM(AA81:AC81)</f>
        <v>0</v>
      </c>
      <c r="AE81" s="28">
        <f t="shared" ref="AE81:AE90" si="48">SUM(R81,V81,Z81,AD81)</f>
        <v>0</v>
      </c>
      <c r="AF81" s="29">
        <f>IF(ISERROR(AE81/$H$91),0,AE81/$H$91)</f>
        <v>0</v>
      </c>
      <c r="AG81" s="30">
        <f t="shared" ref="AG81:AG90" si="49">IF(ISERROR(AE81/$AE$200),"-",AE81/$AE$200)</f>
        <v>0</v>
      </c>
      <c r="AH81" s="10"/>
      <c r="AI81" s="10"/>
      <c r="AJ81" s="10"/>
      <c r="AK81" s="10"/>
      <c r="AL81" s="10"/>
      <c r="AM81" s="10"/>
      <c r="AN81" s="10"/>
      <c r="AO81" s="85"/>
    </row>
    <row r="82" spans="1:41" ht="12.75" hidden="1" customHeight="1" outlineLevel="1" x14ac:dyDescent="0.25">
      <c r="A82" s="21">
        <v>2</v>
      </c>
      <c r="B82" s="22"/>
      <c r="C82" s="31"/>
      <c r="D82" s="32"/>
      <c r="E82" s="33"/>
      <c r="F82" s="33"/>
      <c r="G82" s="33"/>
      <c r="H82" s="89"/>
      <c r="I82" s="34"/>
      <c r="J82" s="268"/>
      <c r="K82" s="268"/>
      <c r="L82" s="27"/>
      <c r="M82" s="27"/>
      <c r="N82" s="33"/>
      <c r="O82" s="27"/>
      <c r="P82" s="27"/>
      <c r="Q82" s="27"/>
      <c r="R82" s="28">
        <f t="shared" ref="R82:R90" si="50">SUM(O82:Q82)</f>
        <v>0</v>
      </c>
      <c r="S82" s="27"/>
      <c r="T82" s="27"/>
      <c r="U82" s="27"/>
      <c r="V82" s="28">
        <f t="shared" ref="V82:V90" si="51">SUM(S82:U82)</f>
        <v>0</v>
      </c>
      <c r="W82" s="27"/>
      <c r="X82" s="27"/>
      <c r="Y82" s="27"/>
      <c r="Z82" s="28">
        <f t="shared" ref="Z82:Z90" si="52">SUM(W82:Y82)</f>
        <v>0</v>
      </c>
      <c r="AA82" s="27"/>
      <c r="AB82" s="27"/>
      <c r="AC82" s="27"/>
      <c r="AD82" s="28">
        <f t="shared" ref="AD82:AD90" si="53">SUM(AA82:AC82)</f>
        <v>0</v>
      </c>
      <c r="AE82" s="28">
        <f t="shared" si="48"/>
        <v>0</v>
      </c>
      <c r="AF82" s="29">
        <f t="shared" ref="AF82:AF90" si="54">IF(ISERROR(AE82/$H$91),0,AE82/$H$91)</f>
        <v>0</v>
      </c>
      <c r="AG82" s="30">
        <f t="shared" si="49"/>
        <v>0</v>
      </c>
      <c r="AH82" s="10"/>
      <c r="AI82" s="10"/>
      <c r="AJ82" s="10"/>
      <c r="AK82" s="10"/>
      <c r="AL82" s="10"/>
      <c r="AM82" s="10"/>
      <c r="AN82" s="10"/>
      <c r="AO82" s="85"/>
    </row>
    <row r="83" spans="1:41" ht="12.75" hidden="1" customHeight="1" outlineLevel="1" x14ac:dyDescent="0.25">
      <c r="A83" s="21">
        <v>3</v>
      </c>
      <c r="B83" s="22"/>
      <c r="C83" s="31"/>
      <c r="D83" s="32"/>
      <c r="E83" s="33"/>
      <c r="F83" s="33"/>
      <c r="G83" s="33"/>
      <c r="H83" s="89"/>
      <c r="I83" s="34"/>
      <c r="J83" s="268"/>
      <c r="K83" s="268"/>
      <c r="L83" s="27"/>
      <c r="M83" s="27"/>
      <c r="N83" s="33"/>
      <c r="O83" s="27"/>
      <c r="P83" s="27"/>
      <c r="Q83" s="27"/>
      <c r="R83" s="28">
        <f t="shared" si="50"/>
        <v>0</v>
      </c>
      <c r="S83" s="27"/>
      <c r="T83" s="27"/>
      <c r="U83" s="27"/>
      <c r="V83" s="28">
        <f t="shared" si="51"/>
        <v>0</v>
      </c>
      <c r="W83" s="27"/>
      <c r="X83" s="27"/>
      <c r="Y83" s="27"/>
      <c r="Z83" s="28">
        <f t="shared" si="52"/>
        <v>0</v>
      </c>
      <c r="AA83" s="27"/>
      <c r="AB83" s="27"/>
      <c r="AC83" s="27"/>
      <c r="AD83" s="28">
        <f t="shared" si="53"/>
        <v>0</v>
      </c>
      <c r="AE83" s="28">
        <f t="shared" si="48"/>
        <v>0</v>
      </c>
      <c r="AF83" s="29">
        <f t="shared" si="54"/>
        <v>0</v>
      </c>
      <c r="AG83" s="30">
        <f t="shared" si="49"/>
        <v>0</v>
      </c>
    </row>
    <row r="84" spans="1:41" ht="12.75" hidden="1" customHeight="1" outlineLevel="1" x14ac:dyDescent="0.25">
      <c r="A84" s="21">
        <v>4</v>
      </c>
      <c r="B84" s="22"/>
      <c r="C84" s="31"/>
      <c r="D84" s="32"/>
      <c r="E84" s="33"/>
      <c r="F84" s="33"/>
      <c r="G84" s="33"/>
      <c r="H84" s="89"/>
      <c r="I84" s="34"/>
      <c r="J84" s="268"/>
      <c r="K84" s="268"/>
      <c r="L84" s="27"/>
      <c r="M84" s="27"/>
      <c r="N84" s="33"/>
      <c r="O84" s="27"/>
      <c r="P84" s="27"/>
      <c r="Q84" s="27"/>
      <c r="R84" s="28">
        <f t="shared" si="50"/>
        <v>0</v>
      </c>
      <c r="S84" s="27"/>
      <c r="T84" s="27"/>
      <c r="U84" s="27"/>
      <c r="V84" s="28">
        <f t="shared" si="51"/>
        <v>0</v>
      </c>
      <c r="W84" s="27"/>
      <c r="X84" s="27"/>
      <c r="Y84" s="27"/>
      <c r="Z84" s="28">
        <f t="shared" si="52"/>
        <v>0</v>
      </c>
      <c r="AA84" s="27"/>
      <c r="AB84" s="27"/>
      <c r="AC84" s="27"/>
      <c r="AD84" s="28">
        <f t="shared" si="53"/>
        <v>0</v>
      </c>
      <c r="AE84" s="28">
        <f t="shared" si="48"/>
        <v>0</v>
      </c>
      <c r="AF84" s="29">
        <f t="shared" si="54"/>
        <v>0</v>
      </c>
      <c r="AG84" s="30">
        <f t="shared" si="49"/>
        <v>0</v>
      </c>
      <c r="AH84" s="10"/>
      <c r="AI84" s="10"/>
      <c r="AJ84" s="10"/>
      <c r="AK84" s="10"/>
      <c r="AL84" s="10"/>
      <c r="AM84" s="10"/>
      <c r="AN84" s="10"/>
      <c r="AO84" s="85"/>
    </row>
    <row r="85" spans="1:41" ht="12.75" hidden="1" customHeight="1" outlineLevel="1" x14ac:dyDescent="0.25">
      <c r="A85" s="21">
        <v>5</v>
      </c>
      <c r="B85" s="22"/>
      <c r="C85" s="31"/>
      <c r="D85" s="32"/>
      <c r="E85" s="33"/>
      <c r="F85" s="33"/>
      <c r="G85" s="33"/>
      <c r="H85" s="89"/>
      <c r="I85" s="34"/>
      <c r="J85" s="268"/>
      <c r="K85" s="268"/>
      <c r="L85" s="27"/>
      <c r="M85" s="27"/>
      <c r="N85" s="33"/>
      <c r="O85" s="27"/>
      <c r="P85" s="27"/>
      <c r="Q85" s="27"/>
      <c r="R85" s="28">
        <f t="shared" si="50"/>
        <v>0</v>
      </c>
      <c r="S85" s="27"/>
      <c r="T85" s="27"/>
      <c r="U85" s="27"/>
      <c r="V85" s="28">
        <f t="shared" si="51"/>
        <v>0</v>
      </c>
      <c r="W85" s="27"/>
      <c r="X85" s="27"/>
      <c r="Y85" s="27"/>
      <c r="Z85" s="28">
        <f t="shared" si="52"/>
        <v>0</v>
      </c>
      <c r="AA85" s="27"/>
      <c r="AB85" s="27"/>
      <c r="AC85" s="27"/>
      <c r="AD85" s="28">
        <f t="shared" si="53"/>
        <v>0</v>
      </c>
      <c r="AE85" s="28">
        <f t="shared" si="48"/>
        <v>0</v>
      </c>
      <c r="AF85" s="29">
        <f t="shared" si="54"/>
        <v>0</v>
      </c>
      <c r="AG85" s="30">
        <f t="shared" si="49"/>
        <v>0</v>
      </c>
      <c r="AH85" s="10"/>
      <c r="AI85" s="10"/>
      <c r="AJ85" s="10"/>
      <c r="AK85" s="10"/>
      <c r="AL85" s="10"/>
      <c r="AM85" s="10"/>
      <c r="AN85" s="10"/>
      <c r="AO85" s="85"/>
    </row>
    <row r="86" spans="1:41" ht="12.75" hidden="1" customHeight="1" outlineLevel="1" x14ac:dyDescent="0.25">
      <c r="A86" s="21">
        <v>6</v>
      </c>
      <c r="B86" s="22"/>
      <c r="C86" s="31"/>
      <c r="D86" s="32"/>
      <c r="E86" s="33"/>
      <c r="F86" s="33"/>
      <c r="G86" s="33"/>
      <c r="H86" s="89"/>
      <c r="I86" s="34"/>
      <c r="J86" s="268"/>
      <c r="K86" s="268"/>
      <c r="L86" s="27"/>
      <c r="M86" s="27"/>
      <c r="N86" s="33"/>
      <c r="O86" s="27"/>
      <c r="P86" s="27"/>
      <c r="Q86" s="27"/>
      <c r="R86" s="28">
        <f t="shared" si="50"/>
        <v>0</v>
      </c>
      <c r="S86" s="27"/>
      <c r="T86" s="27"/>
      <c r="U86" s="27"/>
      <c r="V86" s="28">
        <f t="shared" si="51"/>
        <v>0</v>
      </c>
      <c r="W86" s="27"/>
      <c r="X86" s="27"/>
      <c r="Y86" s="27"/>
      <c r="Z86" s="28">
        <f t="shared" si="52"/>
        <v>0</v>
      </c>
      <c r="AA86" s="27"/>
      <c r="AB86" s="27"/>
      <c r="AC86" s="27"/>
      <c r="AD86" s="28">
        <f t="shared" si="53"/>
        <v>0</v>
      </c>
      <c r="AE86" s="28">
        <f t="shared" si="48"/>
        <v>0</v>
      </c>
      <c r="AF86" s="29">
        <f t="shared" si="54"/>
        <v>0</v>
      </c>
      <c r="AG86" s="30">
        <f t="shared" si="49"/>
        <v>0</v>
      </c>
    </row>
    <row r="87" spans="1:41" ht="12.75" hidden="1" customHeight="1" outlineLevel="1" x14ac:dyDescent="0.25">
      <c r="A87" s="21">
        <v>7</v>
      </c>
      <c r="B87" s="22"/>
      <c r="C87" s="31"/>
      <c r="D87" s="32"/>
      <c r="E87" s="33"/>
      <c r="F87" s="33"/>
      <c r="G87" s="33"/>
      <c r="H87" s="89"/>
      <c r="I87" s="34"/>
      <c r="J87" s="268"/>
      <c r="K87" s="268"/>
      <c r="L87" s="27"/>
      <c r="M87" s="27"/>
      <c r="N87" s="33"/>
      <c r="O87" s="27"/>
      <c r="P87" s="27"/>
      <c r="Q87" s="27"/>
      <c r="R87" s="28">
        <f t="shared" si="50"/>
        <v>0</v>
      </c>
      <c r="S87" s="27"/>
      <c r="T87" s="27"/>
      <c r="U87" s="27"/>
      <c r="V87" s="28">
        <f t="shared" si="51"/>
        <v>0</v>
      </c>
      <c r="W87" s="27"/>
      <c r="X87" s="27"/>
      <c r="Y87" s="27"/>
      <c r="Z87" s="28">
        <f t="shared" si="52"/>
        <v>0</v>
      </c>
      <c r="AA87" s="27"/>
      <c r="AB87" s="27"/>
      <c r="AC87" s="27"/>
      <c r="AD87" s="28">
        <f t="shared" si="53"/>
        <v>0</v>
      </c>
      <c r="AE87" s="28">
        <f t="shared" si="48"/>
        <v>0</v>
      </c>
      <c r="AF87" s="29">
        <f t="shared" si="54"/>
        <v>0</v>
      </c>
      <c r="AG87" s="30">
        <f t="shared" si="49"/>
        <v>0</v>
      </c>
      <c r="AH87" s="10"/>
      <c r="AI87" s="10"/>
      <c r="AJ87" s="10"/>
      <c r="AK87" s="10"/>
      <c r="AL87" s="10"/>
      <c r="AM87" s="10"/>
      <c r="AN87" s="10"/>
      <c r="AO87" s="85"/>
    </row>
    <row r="88" spans="1:41" ht="12.75" hidden="1" customHeight="1" outlineLevel="1" x14ac:dyDescent="0.25">
      <c r="A88" s="21">
        <v>8</v>
      </c>
      <c r="B88" s="22"/>
      <c r="C88" s="31"/>
      <c r="D88" s="32"/>
      <c r="E88" s="33"/>
      <c r="F88" s="33"/>
      <c r="G88" s="33"/>
      <c r="H88" s="89"/>
      <c r="I88" s="34"/>
      <c r="J88" s="268"/>
      <c r="K88" s="268"/>
      <c r="L88" s="27"/>
      <c r="M88" s="27"/>
      <c r="N88" s="33"/>
      <c r="O88" s="27"/>
      <c r="P88" s="27"/>
      <c r="Q88" s="27"/>
      <c r="R88" s="28">
        <f t="shared" si="50"/>
        <v>0</v>
      </c>
      <c r="S88" s="27"/>
      <c r="T88" s="27"/>
      <c r="U88" s="27"/>
      <c r="V88" s="28">
        <f t="shared" si="51"/>
        <v>0</v>
      </c>
      <c r="W88" s="27"/>
      <c r="X88" s="27"/>
      <c r="Y88" s="27"/>
      <c r="Z88" s="28">
        <f t="shared" si="52"/>
        <v>0</v>
      </c>
      <c r="AA88" s="27"/>
      <c r="AB88" s="27"/>
      <c r="AC88" s="27"/>
      <c r="AD88" s="28">
        <f t="shared" si="53"/>
        <v>0</v>
      </c>
      <c r="AE88" s="28">
        <f t="shared" si="48"/>
        <v>0</v>
      </c>
      <c r="AF88" s="29">
        <f t="shared" si="54"/>
        <v>0</v>
      </c>
      <c r="AG88" s="30">
        <f t="shared" si="49"/>
        <v>0</v>
      </c>
      <c r="AH88" s="10"/>
      <c r="AI88" s="10"/>
      <c r="AJ88" s="10"/>
      <c r="AK88" s="10"/>
      <c r="AL88" s="10"/>
      <c r="AM88" s="10"/>
      <c r="AN88" s="10"/>
      <c r="AO88" s="85"/>
    </row>
    <row r="89" spans="1:41" ht="12.75" hidden="1" customHeight="1" outlineLevel="1" x14ac:dyDescent="0.25">
      <c r="A89" s="21">
        <v>9</v>
      </c>
      <c r="B89" s="22"/>
      <c r="C89" s="31"/>
      <c r="D89" s="32"/>
      <c r="E89" s="33"/>
      <c r="F89" s="33"/>
      <c r="G89" s="33"/>
      <c r="H89" s="89"/>
      <c r="I89" s="34"/>
      <c r="J89" s="268"/>
      <c r="K89" s="268"/>
      <c r="L89" s="27"/>
      <c r="M89" s="27"/>
      <c r="N89" s="33"/>
      <c r="O89" s="27"/>
      <c r="P89" s="27"/>
      <c r="Q89" s="27"/>
      <c r="R89" s="28">
        <f t="shared" si="50"/>
        <v>0</v>
      </c>
      <c r="S89" s="27"/>
      <c r="T89" s="27"/>
      <c r="U89" s="27"/>
      <c r="V89" s="28">
        <f t="shared" si="51"/>
        <v>0</v>
      </c>
      <c r="W89" s="27"/>
      <c r="X89" s="27"/>
      <c r="Y89" s="27"/>
      <c r="Z89" s="28">
        <f t="shared" si="52"/>
        <v>0</v>
      </c>
      <c r="AA89" s="27"/>
      <c r="AB89" s="27"/>
      <c r="AC89" s="27"/>
      <c r="AD89" s="28">
        <f t="shared" si="53"/>
        <v>0</v>
      </c>
      <c r="AE89" s="28">
        <f t="shared" si="48"/>
        <v>0</v>
      </c>
      <c r="AF89" s="29">
        <f t="shared" si="54"/>
        <v>0</v>
      </c>
      <c r="AG89" s="30">
        <f t="shared" si="49"/>
        <v>0</v>
      </c>
    </row>
    <row r="90" spans="1:41" ht="12.75" hidden="1" customHeight="1" outlineLevel="1" x14ac:dyDescent="0.25">
      <c r="A90" s="21">
        <v>10</v>
      </c>
      <c r="B90" s="22"/>
      <c r="C90" s="31"/>
      <c r="D90" s="32"/>
      <c r="E90" s="33"/>
      <c r="F90" s="33"/>
      <c r="G90" s="33"/>
      <c r="H90" s="90"/>
      <c r="I90" s="35"/>
      <c r="J90" s="268"/>
      <c r="K90" s="268"/>
      <c r="L90" s="27"/>
      <c r="M90" s="27"/>
      <c r="N90" s="33"/>
      <c r="O90" s="27"/>
      <c r="P90" s="27"/>
      <c r="Q90" s="27"/>
      <c r="R90" s="28">
        <f t="shared" si="50"/>
        <v>0</v>
      </c>
      <c r="S90" s="27"/>
      <c r="T90" s="27"/>
      <c r="U90" s="27"/>
      <c r="V90" s="28">
        <f t="shared" si="51"/>
        <v>0</v>
      </c>
      <c r="W90" s="27"/>
      <c r="X90" s="27"/>
      <c r="Y90" s="27"/>
      <c r="Z90" s="28">
        <f t="shared" si="52"/>
        <v>0</v>
      </c>
      <c r="AA90" s="27"/>
      <c r="AB90" s="27"/>
      <c r="AC90" s="27"/>
      <c r="AD90" s="28">
        <f t="shared" si="53"/>
        <v>0</v>
      </c>
      <c r="AE90" s="28">
        <f t="shared" si="48"/>
        <v>0</v>
      </c>
      <c r="AF90" s="29">
        <f t="shared" si="54"/>
        <v>0</v>
      </c>
      <c r="AG90" s="30">
        <f t="shared" si="49"/>
        <v>0</v>
      </c>
      <c r="AH90" s="10"/>
      <c r="AI90" s="10"/>
      <c r="AJ90" s="10"/>
      <c r="AK90" s="10"/>
      <c r="AL90" s="10"/>
      <c r="AM90" s="10"/>
      <c r="AN90" s="10"/>
      <c r="AO90" s="85"/>
    </row>
    <row r="91" spans="1:41" ht="12.75" customHeight="1" collapsed="1" x14ac:dyDescent="0.25">
      <c r="A91" s="228" t="s">
        <v>49</v>
      </c>
      <c r="B91" s="229"/>
      <c r="C91" s="230"/>
      <c r="D91" s="230"/>
      <c r="E91" s="230"/>
      <c r="F91" s="230"/>
      <c r="G91" s="230"/>
      <c r="H91" s="92">
        <f>SUM(H81:H90)</f>
        <v>0</v>
      </c>
      <c r="I91" s="92">
        <f>SUM(I81:I90)</f>
        <v>0</v>
      </c>
      <c r="J91" s="92"/>
      <c r="K91" s="92"/>
      <c r="L91" s="92">
        <f>SUM(L81:L90)</f>
        <v>0</v>
      </c>
      <c r="M91" s="92">
        <f>SUM(M81:M90)</f>
        <v>0</v>
      </c>
      <c r="N91" s="93"/>
      <c r="O91" s="92">
        <f t="shared" ref="O91:AE91" si="55">SUM(O81:O90)</f>
        <v>0</v>
      </c>
      <c r="P91" s="92">
        <f t="shared" si="55"/>
        <v>0</v>
      </c>
      <c r="Q91" s="92">
        <f t="shared" si="55"/>
        <v>0</v>
      </c>
      <c r="R91" s="92">
        <f t="shared" si="55"/>
        <v>0</v>
      </c>
      <c r="S91" s="92">
        <f t="shared" si="55"/>
        <v>0</v>
      </c>
      <c r="T91" s="92">
        <f t="shared" si="55"/>
        <v>0</v>
      </c>
      <c r="U91" s="92">
        <f t="shared" si="55"/>
        <v>0</v>
      </c>
      <c r="V91" s="92">
        <f t="shared" si="55"/>
        <v>0</v>
      </c>
      <c r="W91" s="92">
        <f t="shared" si="55"/>
        <v>0</v>
      </c>
      <c r="X91" s="92">
        <f t="shared" si="55"/>
        <v>0</v>
      </c>
      <c r="Y91" s="92">
        <f t="shared" si="55"/>
        <v>0</v>
      </c>
      <c r="Z91" s="92">
        <f t="shared" si="55"/>
        <v>0</v>
      </c>
      <c r="AA91" s="92">
        <f t="shared" si="55"/>
        <v>0</v>
      </c>
      <c r="AB91" s="92">
        <f t="shared" si="55"/>
        <v>0</v>
      </c>
      <c r="AC91" s="92">
        <f t="shared" si="55"/>
        <v>0</v>
      </c>
      <c r="AD91" s="92">
        <f t="shared" si="55"/>
        <v>0</v>
      </c>
      <c r="AE91" s="92">
        <f t="shared" si="55"/>
        <v>0</v>
      </c>
      <c r="AF91" s="95">
        <f>IF(ISERROR(AE91/H91),0,AE91/H91)</f>
        <v>0</v>
      </c>
      <c r="AG91" s="95">
        <f>IF(ISERROR(AE91/$AE$200),0,AE91/$AE$200)</f>
        <v>0</v>
      </c>
      <c r="AH91" s="10"/>
      <c r="AI91" s="10"/>
      <c r="AJ91" s="10"/>
      <c r="AK91" s="10"/>
      <c r="AL91" s="10"/>
      <c r="AM91" s="10"/>
      <c r="AN91" s="10"/>
      <c r="AO91" s="85"/>
    </row>
    <row r="92" spans="1:41" ht="12.75" customHeight="1" x14ac:dyDescent="0.25">
      <c r="A92" s="233" t="s">
        <v>50</v>
      </c>
      <c r="B92" s="234"/>
      <c r="C92" s="234"/>
      <c r="D92" s="234"/>
      <c r="E92" s="235"/>
      <c r="F92" s="15"/>
      <c r="G92" s="16"/>
      <c r="H92" s="88"/>
      <c r="I92" s="17"/>
      <c r="J92" s="17"/>
      <c r="K92" s="17"/>
      <c r="L92" s="18"/>
      <c r="M92" s="18"/>
      <c r="N92" s="16"/>
      <c r="O92" s="17"/>
      <c r="P92" s="17"/>
      <c r="Q92" s="17"/>
      <c r="R92" s="17"/>
      <c r="S92" s="17"/>
      <c r="T92" s="17"/>
      <c r="U92" s="17"/>
      <c r="V92" s="17"/>
      <c r="W92" s="17"/>
      <c r="X92" s="17"/>
      <c r="Y92" s="17"/>
      <c r="Z92" s="17"/>
      <c r="AA92" s="17"/>
      <c r="AB92" s="17"/>
      <c r="AC92" s="17"/>
      <c r="AD92" s="17"/>
      <c r="AE92" s="17"/>
      <c r="AF92" s="20"/>
      <c r="AG92" s="20"/>
    </row>
    <row r="93" spans="1:41" ht="12.75" hidden="1" customHeight="1" outlineLevel="1" x14ac:dyDescent="0.25">
      <c r="A93" s="21">
        <v>1</v>
      </c>
      <c r="B93" s="22"/>
      <c r="C93" s="23"/>
      <c r="D93" s="24"/>
      <c r="E93" s="25"/>
      <c r="F93" s="25"/>
      <c r="G93" s="25"/>
      <c r="H93" s="89"/>
      <c r="I93" s="26"/>
      <c r="J93" s="268"/>
      <c r="K93" s="268"/>
      <c r="L93" s="27"/>
      <c r="M93" s="27"/>
      <c r="N93" s="25"/>
      <c r="O93" s="27"/>
      <c r="P93" s="27"/>
      <c r="Q93" s="27"/>
      <c r="R93" s="28">
        <f>SUM(O93:Q93)</f>
        <v>0</v>
      </c>
      <c r="S93" s="27"/>
      <c r="T93" s="27"/>
      <c r="U93" s="27"/>
      <c r="V93" s="28">
        <f>SUM(S93:U93)</f>
        <v>0</v>
      </c>
      <c r="W93" s="27"/>
      <c r="X93" s="27"/>
      <c r="Y93" s="27"/>
      <c r="Z93" s="28">
        <f>SUM(W93:Y93)</f>
        <v>0</v>
      </c>
      <c r="AA93" s="27"/>
      <c r="AB93" s="27"/>
      <c r="AC93" s="27"/>
      <c r="AD93" s="28">
        <f>SUM(AA93:AC93)</f>
        <v>0</v>
      </c>
      <c r="AE93" s="28">
        <f t="shared" ref="AE93:AE102" si="56">SUM(R93,V93,Z93,AD93)</f>
        <v>0</v>
      </c>
      <c r="AF93" s="29">
        <f>IF(ISERROR(AE93/$H$103),0,AE93/$H$103)</f>
        <v>0</v>
      </c>
      <c r="AG93" s="30">
        <f t="shared" ref="AG93:AG102" si="57">IF(ISERROR(AE93/$AE$200),"-",AE93/$AE$200)</f>
        <v>0</v>
      </c>
      <c r="AH93" s="10"/>
      <c r="AI93" s="10"/>
      <c r="AJ93" s="10"/>
      <c r="AK93" s="10"/>
      <c r="AL93" s="10"/>
      <c r="AM93" s="10"/>
      <c r="AN93" s="10"/>
      <c r="AO93" s="85"/>
    </row>
    <row r="94" spans="1:41" ht="12.75" hidden="1" customHeight="1" outlineLevel="1" x14ac:dyDescent="0.25">
      <c r="A94" s="21">
        <v>2</v>
      </c>
      <c r="B94" s="22"/>
      <c r="C94" s="31"/>
      <c r="D94" s="32"/>
      <c r="E94" s="33"/>
      <c r="F94" s="33"/>
      <c r="G94" s="33"/>
      <c r="H94" s="89"/>
      <c r="I94" s="34"/>
      <c r="J94" s="268"/>
      <c r="K94" s="268"/>
      <c r="L94" s="27"/>
      <c r="M94" s="27"/>
      <c r="N94" s="33"/>
      <c r="O94" s="27"/>
      <c r="P94" s="27"/>
      <c r="Q94" s="27"/>
      <c r="R94" s="28">
        <f t="shared" ref="R94:R102" si="58">SUM(O94:Q94)</f>
        <v>0</v>
      </c>
      <c r="S94" s="27"/>
      <c r="T94" s="27"/>
      <c r="U94" s="27"/>
      <c r="V94" s="28">
        <f t="shared" ref="V94:V102" si="59">SUM(S94:U94)</f>
        <v>0</v>
      </c>
      <c r="W94" s="27"/>
      <c r="X94" s="27"/>
      <c r="Y94" s="27"/>
      <c r="Z94" s="28">
        <f t="shared" ref="Z94:Z102" si="60">SUM(W94:Y94)</f>
        <v>0</v>
      </c>
      <c r="AA94" s="27"/>
      <c r="AB94" s="27"/>
      <c r="AC94" s="27"/>
      <c r="AD94" s="28">
        <f t="shared" ref="AD94:AD102" si="61">SUM(AA94:AC94)</f>
        <v>0</v>
      </c>
      <c r="AE94" s="28">
        <f t="shared" si="56"/>
        <v>0</v>
      </c>
      <c r="AF94" s="29">
        <f t="shared" ref="AF94:AF102" si="62">IF(ISERROR(AE94/$H$103),0,AE94/$H$103)</f>
        <v>0</v>
      </c>
      <c r="AG94" s="30">
        <f t="shared" si="57"/>
        <v>0</v>
      </c>
      <c r="AH94" s="10"/>
      <c r="AI94" s="10"/>
      <c r="AJ94" s="10"/>
      <c r="AK94" s="10"/>
      <c r="AL94" s="10"/>
      <c r="AM94" s="10"/>
      <c r="AN94" s="10"/>
      <c r="AO94" s="85"/>
    </row>
    <row r="95" spans="1:41" ht="12.75" hidden="1" customHeight="1" outlineLevel="1" x14ac:dyDescent="0.25">
      <c r="A95" s="21">
        <v>3</v>
      </c>
      <c r="B95" s="22"/>
      <c r="C95" s="31"/>
      <c r="D95" s="32"/>
      <c r="E95" s="33"/>
      <c r="F95" s="33"/>
      <c r="G95" s="33"/>
      <c r="H95" s="89"/>
      <c r="I95" s="34"/>
      <c r="J95" s="268"/>
      <c r="K95" s="268"/>
      <c r="L95" s="27"/>
      <c r="M95" s="27"/>
      <c r="N95" s="33"/>
      <c r="O95" s="27"/>
      <c r="P95" s="27"/>
      <c r="Q95" s="27"/>
      <c r="R95" s="28">
        <f t="shared" si="58"/>
        <v>0</v>
      </c>
      <c r="S95" s="27"/>
      <c r="T95" s="27"/>
      <c r="U95" s="27"/>
      <c r="V95" s="28">
        <f t="shared" si="59"/>
        <v>0</v>
      </c>
      <c r="W95" s="27"/>
      <c r="X95" s="27"/>
      <c r="Y95" s="27"/>
      <c r="Z95" s="28">
        <f t="shared" si="60"/>
        <v>0</v>
      </c>
      <c r="AA95" s="27"/>
      <c r="AB95" s="27"/>
      <c r="AC95" s="27"/>
      <c r="AD95" s="28">
        <f t="shared" si="61"/>
        <v>0</v>
      </c>
      <c r="AE95" s="28">
        <f t="shared" si="56"/>
        <v>0</v>
      </c>
      <c r="AF95" s="29">
        <f t="shared" si="62"/>
        <v>0</v>
      </c>
      <c r="AG95" s="30">
        <f t="shared" si="57"/>
        <v>0</v>
      </c>
    </row>
    <row r="96" spans="1:41" ht="12.75" hidden="1" customHeight="1" outlineLevel="1" x14ac:dyDescent="0.25">
      <c r="A96" s="21">
        <v>4</v>
      </c>
      <c r="B96" s="22"/>
      <c r="C96" s="31"/>
      <c r="D96" s="32"/>
      <c r="E96" s="33"/>
      <c r="F96" s="33"/>
      <c r="G96" s="33"/>
      <c r="H96" s="89"/>
      <c r="I96" s="34"/>
      <c r="J96" s="268"/>
      <c r="K96" s="268"/>
      <c r="L96" s="27"/>
      <c r="M96" s="27"/>
      <c r="N96" s="33"/>
      <c r="O96" s="27"/>
      <c r="P96" s="27"/>
      <c r="Q96" s="27"/>
      <c r="R96" s="28">
        <f t="shared" si="58"/>
        <v>0</v>
      </c>
      <c r="S96" s="27"/>
      <c r="T96" s="27"/>
      <c r="U96" s="27"/>
      <c r="V96" s="28">
        <f t="shared" si="59"/>
        <v>0</v>
      </c>
      <c r="W96" s="27"/>
      <c r="X96" s="27"/>
      <c r="Y96" s="27"/>
      <c r="Z96" s="28">
        <f t="shared" si="60"/>
        <v>0</v>
      </c>
      <c r="AA96" s="27"/>
      <c r="AB96" s="27"/>
      <c r="AC96" s="27"/>
      <c r="AD96" s="28">
        <f t="shared" si="61"/>
        <v>0</v>
      </c>
      <c r="AE96" s="28">
        <f t="shared" si="56"/>
        <v>0</v>
      </c>
      <c r="AF96" s="29">
        <f t="shared" si="62"/>
        <v>0</v>
      </c>
      <c r="AG96" s="30">
        <f t="shared" si="57"/>
        <v>0</v>
      </c>
      <c r="AH96" s="10"/>
      <c r="AI96" s="10"/>
      <c r="AJ96" s="10"/>
      <c r="AK96" s="10"/>
      <c r="AL96" s="10"/>
      <c r="AM96" s="10"/>
      <c r="AN96" s="10"/>
      <c r="AO96" s="85"/>
    </row>
    <row r="97" spans="1:41" ht="12.75" hidden="1" customHeight="1" outlineLevel="1" x14ac:dyDescent="0.25">
      <c r="A97" s="21">
        <v>5</v>
      </c>
      <c r="B97" s="22"/>
      <c r="C97" s="31"/>
      <c r="D97" s="32"/>
      <c r="E97" s="33"/>
      <c r="F97" s="33"/>
      <c r="G97" s="33"/>
      <c r="H97" s="89"/>
      <c r="I97" s="34"/>
      <c r="J97" s="268"/>
      <c r="K97" s="268"/>
      <c r="L97" s="27"/>
      <c r="M97" s="27"/>
      <c r="N97" s="33"/>
      <c r="O97" s="27"/>
      <c r="P97" s="27"/>
      <c r="Q97" s="27"/>
      <c r="R97" s="28">
        <f t="shared" si="58"/>
        <v>0</v>
      </c>
      <c r="S97" s="27"/>
      <c r="T97" s="27"/>
      <c r="U97" s="27"/>
      <c r="V97" s="28">
        <f t="shared" si="59"/>
        <v>0</v>
      </c>
      <c r="W97" s="27"/>
      <c r="X97" s="27"/>
      <c r="Y97" s="27"/>
      <c r="Z97" s="28">
        <f t="shared" si="60"/>
        <v>0</v>
      </c>
      <c r="AA97" s="27"/>
      <c r="AB97" s="27"/>
      <c r="AC97" s="27"/>
      <c r="AD97" s="28">
        <f t="shared" si="61"/>
        <v>0</v>
      </c>
      <c r="AE97" s="28">
        <f t="shared" si="56"/>
        <v>0</v>
      </c>
      <c r="AF97" s="29">
        <f t="shared" si="62"/>
        <v>0</v>
      </c>
      <c r="AG97" s="30">
        <f t="shared" si="57"/>
        <v>0</v>
      </c>
      <c r="AH97" s="10"/>
      <c r="AI97" s="10"/>
      <c r="AJ97" s="10"/>
      <c r="AK97" s="10"/>
      <c r="AL97" s="10"/>
      <c r="AM97" s="10"/>
      <c r="AN97" s="10"/>
      <c r="AO97" s="85"/>
    </row>
    <row r="98" spans="1:41" ht="12.75" hidden="1" customHeight="1" outlineLevel="1" x14ac:dyDescent="0.25">
      <c r="A98" s="21">
        <v>6</v>
      </c>
      <c r="B98" s="22"/>
      <c r="C98" s="31"/>
      <c r="D98" s="32"/>
      <c r="E98" s="33"/>
      <c r="F98" s="33"/>
      <c r="G98" s="33"/>
      <c r="H98" s="89"/>
      <c r="I98" s="34"/>
      <c r="J98" s="268"/>
      <c r="K98" s="268"/>
      <c r="L98" s="27"/>
      <c r="M98" s="27"/>
      <c r="N98" s="33"/>
      <c r="O98" s="27"/>
      <c r="P98" s="27"/>
      <c r="Q98" s="27"/>
      <c r="R98" s="28">
        <f t="shared" si="58"/>
        <v>0</v>
      </c>
      <c r="S98" s="27"/>
      <c r="T98" s="27"/>
      <c r="U98" s="27"/>
      <c r="V98" s="28">
        <f t="shared" si="59"/>
        <v>0</v>
      </c>
      <c r="W98" s="27"/>
      <c r="X98" s="27"/>
      <c r="Y98" s="27"/>
      <c r="Z98" s="28">
        <f t="shared" si="60"/>
        <v>0</v>
      </c>
      <c r="AA98" s="27"/>
      <c r="AB98" s="27"/>
      <c r="AC98" s="27"/>
      <c r="AD98" s="28">
        <f t="shared" si="61"/>
        <v>0</v>
      </c>
      <c r="AE98" s="28">
        <f t="shared" si="56"/>
        <v>0</v>
      </c>
      <c r="AF98" s="29">
        <f t="shared" si="62"/>
        <v>0</v>
      </c>
      <c r="AG98" s="30">
        <f t="shared" si="57"/>
        <v>0</v>
      </c>
    </row>
    <row r="99" spans="1:41" ht="12.75" hidden="1" customHeight="1" outlineLevel="1" x14ac:dyDescent="0.25">
      <c r="A99" s="21">
        <v>7</v>
      </c>
      <c r="B99" s="22"/>
      <c r="C99" s="31"/>
      <c r="D99" s="32"/>
      <c r="E99" s="33"/>
      <c r="F99" s="33"/>
      <c r="G99" s="33"/>
      <c r="H99" s="89"/>
      <c r="I99" s="34"/>
      <c r="J99" s="268"/>
      <c r="K99" s="268"/>
      <c r="L99" s="27"/>
      <c r="M99" s="27"/>
      <c r="N99" s="33"/>
      <c r="O99" s="27"/>
      <c r="P99" s="27"/>
      <c r="Q99" s="27"/>
      <c r="R99" s="28">
        <f t="shared" si="58"/>
        <v>0</v>
      </c>
      <c r="S99" s="27"/>
      <c r="T99" s="27"/>
      <c r="U99" s="27"/>
      <c r="V99" s="28">
        <f t="shared" si="59"/>
        <v>0</v>
      </c>
      <c r="W99" s="27"/>
      <c r="X99" s="27"/>
      <c r="Y99" s="27"/>
      <c r="Z99" s="28">
        <f t="shared" si="60"/>
        <v>0</v>
      </c>
      <c r="AA99" s="27"/>
      <c r="AB99" s="27"/>
      <c r="AC99" s="27"/>
      <c r="AD99" s="28">
        <f t="shared" si="61"/>
        <v>0</v>
      </c>
      <c r="AE99" s="28">
        <f t="shared" si="56"/>
        <v>0</v>
      </c>
      <c r="AF99" s="29">
        <f t="shared" si="62"/>
        <v>0</v>
      </c>
      <c r="AG99" s="30">
        <f t="shared" si="57"/>
        <v>0</v>
      </c>
      <c r="AH99" s="10"/>
      <c r="AI99" s="10"/>
      <c r="AJ99" s="10"/>
      <c r="AK99" s="10"/>
      <c r="AL99" s="10"/>
      <c r="AM99" s="10"/>
      <c r="AN99" s="10"/>
      <c r="AO99" s="85"/>
    </row>
    <row r="100" spans="1:41" ht="12.75" hidden="1" customHeight="1" outlineLevel="1" x14ac:dyDescent="0.25">
      <c r="A100" s="21">
        <v>8</v>
      </c>
      <c r="B100" s="22"/>
      <c r="C100" s="31"/>
      <c r="D100" s="32"/>
      <c r="E100" s="33"/>
      <c r="F100" s="33"/>
      <c r="G100" s="33"/>
      <c r="H100" s="89"/>
      <c r="I100" s="34"/>
      <c r="J100" s="268"/>
      <c r="K100" s="268"/>
      <c r="L100" s="27"/>
      <c r="M100" s="27"/>
      <c r="N100" s="33"/>
      <c r="O100" s="27"/>
      <c r="P100" s="27"/>
      <c r="Q100" s="27"/>
      <c r="R100" s="28">
        <f t="shared" si="58"/>
        <v>0</v>
      </c>
      <c r="S100" s="27"/>
      <c r="T100" s="27"/>
      <c r="U100" s="27"/>
      <c r="V100" s="28">
        <f t="shared" si="59"/>
        <v>0</v>
      </c>
      <c r="W100" s="27"/>
      <c r="X100" s="27"/>
      <c r="Y100" s="27"/>
      <c r="Z100" s="28">
        <f t="shared" si="60"/>
        <v>0</v>
      </c>
      <c r="AA100" s="27"/>
      <c r="AB100" s="27"/>
      <c r="AC100" s="27"/>
      <c r="AD100" s="28">
        <f t="shared" si="61"/>
        <v>0</v>
      </c>
      <c r="AE100" s="28">
        <f t="shared" si="56"/>
        <v>0</v>
      </c>
      <c r="AF100" s="29">
        <f t="shared" si="62"/>
        <v>0</v>
      </c>
      <c r="AG100" s="30">
        <f t="shared" si="57"/>
        <v>0</v>
      </c>
      <c r="AH100" s="10"/>
      <c r="AI100" s="10"/>
      <c r="AJ100" s="10"/>
      <c r="AK100" s="10"/>
      <c r="AL100" s="10"/>
      <c r="AM100" s="10"/>
      <c r="AN100" s="10"/>
      <c r="AO100" s="85"/>
    </row>
    <row r="101" spans="1:41" ht="12.75" hidden="1" customHeight="1" outlineLevel="1" x14ac:dyDescent="0.25">
      <c r="A101" s="21">
        <v>9</v>
      </c>
      <c r="B101" s="22"/>
      <c r="C101" s="31"/>
      <c r="D101" s="32"/>
      <c r="E101" s="33"/>
      <c r="F101" s="33"/>
      <c r="G101" s="33"/>
      <c r="H101" s="89"/>
      <c r="I101" s="34"/>
      <c r="J101" s="268"/>
      <c r="K101" s="268"/>
      <c r="L101" s="27"/>
      <c r="M101" s="27"/>
      <c r="N101" s="33"/>
      <c r="O101" s="27"/>
      <c r="P101" s="27"/>
      <c r="Q101" s="27"/>
      <c r="R101" s="28">
        <f t="shared" si="58"/>
        <v>0</v>
      </c>
      <c r="S101" s="27"/>
      <c r="T101" s="27"/>
      <c r="U101" s="27"/>
      <c r="V101" s="28">
        <f t="shared" si="59"/>
        <v>0</v>
      </c>
      <c r="W101" s="27"/>
      <c r="X101" s="27"/>
      <c r="Y101" s="27"/>
      <c r="Z101" s="28">
        <f t="shared" si="60"/>
        <v>0</v>
      </c>
      <c r="AA101" s="27"/>
      <c r="AB101" s="27"/>
      <c r="AC101" s="27"/>
      <c r="AD101" s="28">
        <f t="shared" si="61"/>
        <v>0</v>
      </c>
      <c r="AE101" s="28">
        <f t="shared" si="56"/>
        <v>0</v>
      </c>
      <c r="AF101" s="29">
        <f t="shared" si="62"/>
        <v>0</v>
      </c>
      <c r="AG101" s="30">
        <f t="shared" si="57"/>
        <v>0</v>
      </c>
    </row>
    <row r="102" spans="1:41" ht="12.75" hidden="1" customHeight="1" outlineLevel="1" x14ac:dyDescent="0.25">
      <c r="A102" s="21">
        <v>10</v>
      </c>
      <c r="B102" s="22"/>
      <c r="C102" s="31"/>
      <c r="D102" s="32"/>
      <c r="E102" s="33"/>
      <c r="F102" s="33"/>
      <c r="G102" s="33"/>
      <c r="H102" s="90"/>
      <c r="I102" s="35"/>
      <c r="J102" s="268"/>
      <c r="K102" s="268"/>
      <c r="L102" s="27"/>
      <c r="M102" s="27"/>
      <c r="N102" s="33"/>
      <c r="O102" s="27"/>
      <c r="P102" s="27"/>
      <c r="Q102" s="27"/>
      <c r="R102" s="28">
        <f t="shared" si="58"/>
        <v>0</v>
      </c>
      <c r="S102" s="27"/>
      <c r="T102" s="27"/>
      <c r="U102" s="27"/>
      <c r="V102" s="28">
        <f t="shared" si="59"/>
        <v>0</v>
      </c>
      <c r="W102" s="27"/>
      <c r="X102" s="27"/>
      <c r="Y102" s="27"/>
      <c r="Z102" s="28">
        <f t="shared" si="60"/>
        <v>0</v>
      </c>
      <c r="AA102" s="27"/>
      <c r="AB102" s="27"/>
      <c r="AC102" s="27"/>
      <c r="AD102" s="28">
        <f t="shared" si="61"/>
        <v>0</v>
      </c>
      <c r="AE102" s="28">
        <f t="shared" si="56"/>
        <v>0</v>
      </c>
      <c r="AF102" s="29">
        <f t="shared" si="62"/>
        <v>0</v>
      </c>
      <c r="AG102" s="30">
        <f t="shared" si="57"/>
        <v>0</v>
      </c>
      <c r="AH102" s="10"/>
      <c r="AI102" s="10"/>
      <c r="AJ102" s="10"/>
      <c r="AK102" s="10"/>
      <c r="AL102" s="10"/>
      <c r="AM102" s="10"/>
      <c r="AN102" s="10"/>
      <c r="AO102" s="85"/>
    </row>
    <row r="103" spans="1:41" ht="12.75" customHeight="1" collapsed="1" x14ac:dyDescent="0.25">
      <c r="A103" s="228" t="s">
        <v>51</v>
      </c>
      <c r="B103" s="229"/>
      <c r="C103" s="230"/>
      <c r="D103" s="230"/>
      <c r="E103" s="230"/>
      <c r="F103" s="230"/>
      <c r="G103" s="230"/>
      <c r="H103" s="92">
        <f>SUM(H93:H102)</f>
        <v>0</v>
      </c>
      <c r="I103" s="92">
        <f>SUM(I93:I102)</f>
        <v>0</v>
      </c>
      <c r="J103" s="92"/>
      <c r="K103" s="92"/>
      <c r="L103" s="92">
        <f>SUM(L93:L102)</f>
        <v>0</v>
      </c>
      <c r="M103" s="92">
        <f>SUM(M93:M102)</f>
        <v>0</v>
      </c>
      <c r="N103" s="93"/>
      <c r="O103" s="92">
        <f t="shared" ref="O103:AE103" si="63">SUM(O93:O102)</f>
        <v>0</v>
      </c>
      <c r="P103" s="92">
        <f t="shared" si="63"/>
        <v>0</v>
      </c>
      <c r="Q103" s="92">
        <f t="shared" si="63"/>
        <v>0</v>
      </c>
      <c r="R103" s="92">
        <f t="shared" si="63"/>
        <v>0</v>
      </c>
      <c r="S103" s="92">
        <f t="shared" si="63"/>
        <v>0</v>
      </c>
      <c r="T103" s="92">
        <f t="shared" si="63"/>
        <v>0</v>
      </c>
      <c r="U103" s="92">
        <f t="shared" si="63"/>
        <v>0</v>
      </c>
      <c r="V103" s="92">
        <f t="shared" si="63"/>
        <v>0</v>
      </c>
      <c r="W103" s="92">
        <f t="shared" si="63"/>
        <v>0</v>
      </c>
      <c r="X103" s="92">
        <f t="shared" si="63"/>
        <v>0</v>
      </c>
      <c r="Y103" s="92">
        <f t="shared" si="63"/>
        <v>0</v>
      </c>
      <c r="Z103" s="92">
        <f t="shared" si="63"/>
        <v>0</v>
      </c>
      <c r="AA103" s="92">
        <f t="shared" si="63"/>
        <v>0</v>
      </c>
      <c r="AB103" s="92">
        <f t="shared" si="63"/>
        <v>0</v>
      </c>
      <c r="AC103" s="92">
        <f t="shared" si="63"/>
        <v>0</v>
      </c>
      <c r="AD103" s="92">
        <f t="shared" si="63"/>
        <v>0</v>
      </c>
      <c r="AE103" s="92">
        <f t="shared" si="63"/>
        <v>0</v>
      </c>
      <c r="AF103" s="95">
        <f>IF(ISERROR(AE103/H103),0,AE103/H103)</f>
        <v>0</v>
      </c>
      <c r="AG103" s="95">
        <f>IF(ISERROR(AE103/$AE$200),0,AE103/$AE$200)</f>
        <v>0</v>
      </c>
      <c r="AH103" s="10"/>
      <c r="AI103" s="10"/>
      <c r="AJ103" s="10"/>
      <c r="AK103" s="10"/>
      <c r="AL103" s="10"/>
      <c r="AM103" s="10"/>
      <c r="AN103" s="10"/>
      <c r="AO103" s="85"/>
    </row>
    <row r="104" spans="1:41" ht="12.75" customHeight="1" x14ac:dyDescent="0.25">
      <c r="A104" s="233" t="s">
        <v>52</v>
      </c>
      <c r="B104" s="234"/>
      <c r="C104" s="234"/>
      <c r="D104" s="234"/>
      <c r="E104" s="235"/>
      <c r="F104" s="15"/>
      <c r="G104" s="16"/>
      <c r="H104" s="88"/>
      <c r="I104" s="17"/>
      <c r="J104" s="17"/>
      <c r="K104" s="17"/>
      <c r="L104" s="18"/>
      <c r="M104" s="18"/>
      <c r="N104" s="16"/>
      <c r="O104" s="17"/>
      <c r="P104" s="17"/>
      <c r="Q104" s="17"/>
      <c r="R104" s="17"/>
      <c r="S104" s="17"/>
      <c r="T104" s="17"/>
      <c r="U104" s="17"/>
      <c r="V104" s="17"/>
      <c r="W104" s="17"/>
      <c r="X104" s="17"/>
      <c r="Y104" s="17"/>
      <c r="Z104" s="17"/>
      <c r="AA104" s="17"/>
      <c r="AB104" s="17"/>
      <c r="AC104" s="17"/>
      <c r="AD104" s="17"/>
      <c r="AE104" s="17"/>
      <c r="AF104" s="20"/>
      <c r="AG104" s="20"/>
    </row>
    <row r="105" spans="1:41" hidden="1" outlineLevel="1" x14ac:dyDescent="0.25">
      <c r="A105" s="21">
        <v>1</v>
      </c>
      <c r="B105" s="22"/>
      <c r="C105" s="45"/>
      <c r="D105" s="46"/>
      <c r="E105" s="55"/>
      <c r="F105" s="53"/>
      <c r="G105" s="53"/>
      <c r="H105" s="89"/>
      <c r="I105" s="48"/>
      <c r="J105" s="269"/>
      <c r="K105" s="269"/>
      <c r="L105" s="47"/>
      <c r="M105" s="47"/>
      <c r="N105" s="44"/>
      <c r="O105" s="27"/>
      <c r="P105" s="27"/>
      <c r="Q105" s="27"/>
      <c r="R105" s="28">
        <f>SUM(O105:Q105)</f>
        <v>0</v>
      </c>
      <c r="S105" s="27"/>
      <c r="T105" s="27"/>
      <c r="U105" s="27"/>
      <c r="V105" s="28">
        <f>SUM(S105:U105)</f>
        <v>0</v>
      </c>
      <c r="W105" s="27"/>
      <c r="X105" s="27"/>
      <c r="Y105" s="27"/>
      <c r="Z105" s="28">
        <f>SUM(W105:Y105)</f>
        <v>0</v>
      </c>
      <c r="AA105" s="27"/>
      <c r="AB105" s="27">
        <v>0</v>
      </c>
      <c r="AC105" s="27">
        <v>0</v>
      </c>
      <c r="AD105" s="28">
        <f>SUM(AA105:AC105)</f>
        <v>0</v>
      </c>
      <c r="AE105" s="28">
        <f t="shared" ref="AE105:AE114" si="64">SUM(R105,V105,Z105,AD105)</f>
        <v>0</v>
      </c>
      <c r="AF105" s="29">
        <f>IF(ISERROR(AE105/$H$115),0,AE105/$H$115)</f>
        <v>0</v>
      </c>
      <c r="AG105" s="30">
        <f t="shared" ref="AG105:AG114" si="65">IF(ISERROR(AE105/$AE$200),"-",AE105/$AE$200)</f>
        <v>0</v>
      </c>
      <c r="AH105" s="10"/>
      <c r="AI105" s="10"/>
      <c r="AJ105" s="10"/>
      <c r="AK105" s="10"/>
      <c r="AL105" s="10"/>
      <c r="AM105" s="10"/>
      <c r="AN105" s="10"/>
      <c r="AO105" s="85"/>
    </row>
    <row r="106" spans="1:41" ht="12.75" hidden="1" customHeight="1" outlineLevel="1" x14ac:dyDescent="0.25">
      <c r="A106" s="21">
        <v>2</v>
      </c>
      <c r="B106" s="22"/>
      <c r="C106" s="23"/>
      <c r="D106" s="24"/>
      <c r="E106" s="33"/>
      <c r="F106" s="33"/>
      <c r="G106" s="33"/>
      <c r="H106" s="89"/>
      <c r="I106" s="34"/>
      <c r="J106" s="268"/>
      <c r="K106" s="268"/>
      <c r="L106" s="27"/>
      <c r="M106" s="27"/>
      <c r="N106" s="33"/>
      <c r="O106" s="27"/>
      <c r="P106" s="27"/>
      <c r="Q106" s="27"/>
      <c r="R106" s="28">
        <f t="shared" ref="R106:R114" si="66">SUM(O106:Q106)</f>
        <v>0</v>
      </c>
      <c r="S106" s="27"/>
      <c r="T106" s="27"/>
      <c r="U106" s="27"/>
      <c r="V106" s="28">
        <f t="shared" ref="V106:V114" si="67">SUM(S106:U106)</f>
        <v>0</v>
      </c>
      <c r="W106" s="27"/>
      <c r="X106" s="27"/>
      <c r="Y106" s="27"/>
      <c r="Z106" s="28">
        <f t="shared" ref="Z106:Z114" si="68">SUM(W106:Y106)</f>
        <v>0</v>
      </c>
      <c r="AA106" s="27"/>
      <c r="AB106" s="27"/>
      <c r="AC106" s="27"/>
      <c r="AD106" s="28">
        <f t="shared" ref="AD106:AD114" si="69">SUM(AA106:AC106)</f>
        <v>0</v>
      </c>
      <c r="AE106" s="28">
        <f t="shared" si="64"/>
        <v>0</v>
      </c>
      <c r="AF106" s="29">
        <f t="shared" ref="AF106:AF114" si="70">IF(ISERROR(AE106/$H$115),0,AE106/$H$115)</f>
        <v>0</v>
      </c>
      <c r="AG106" s="30">
        <f t="shared" si="65"/>
        <v>0</v>
      </c>
      <c r="AH106" s="10"/>
      <c r="AI106" s="10"/>
      <c r="AJ106" s="10"/>
      <c r="AK106" s="10"/>
      <c r="AL106" s="10"/>
      <c r="AM106" s="10"/>
      <c r="AN106" s="10"/>
      <c r="AO106" s="85"/>
    </row>
    <row r="107" spans="1:41" ht="12.75" hidden="1" customHeight="1" outlineLevel="1" x14ac:dyDescent="0.25">
      <c r="A107" s="21">
        <v>3</v>
      </c>
      <c r="B107" s="22"/>
      <c r="C107" s="31"/>
      <c r="D107" s="32"/>
      <c r="E107" s="33"/>
      <c r="F107" s="33"/>
      <c r="G107" s="33"/>
      <c r="H107" s="89"/>
      <c r="I107" s="34"/>
      <c r="J107" s="268"/>
      <c r="K107" s="268"/>
      <c r="L107" s="27"/>
      <c r="M107" s="27"/>
      <c r="N107" s="33"/>
      <c r="O107" s="27"/>
      <c r="P107" s="27"/>
      <c r="Q107" s="27"/>
      <c r="R107" s="28">
        <f t="shared" si="66"/>
        <v>0</v>
      </c>
      <c r="S107" s="27"/>
      <c r="T107" s="27"/>
      <c r="U107" s="27"/>
      <c r="V107" s="28">
        <f t="shared" si="67"/>
        <v>0</v>
      </c>
      <c r="W107" s="27"/>
      <c r="X107" s="27"/>
      <c r="Y107" s="27"/>
      <c r="Z107" s="28">
        <f t="shared" si="68"/>
        <v>0</v>
      </c>
      <c r="AA107" s="27"/>
      <c r="AB107" s="27"/>
      <c r="AC107" s="27"/>
      <c r="AD107" s="28">
        <f t="shared" si="69"/>
        <v>0</v>
      </c>
      <c r="AE107" s="28">
        <f t="shared" si="64"/>
        <v>0</v>
      </c>
      <c r="AF107" s="29">
        <f t="shared" si="70"/>
        <v>0</v>
      </c>
      <c r="AG107" s="30">
        <f t="shared" si="65"/>
        <v>0</v>
      </c>
    </row>
    <row r="108" spans="1:41" ht="12.75" hidden="1" customHeight="1" outlineLevel="1" x14ac:dyDescent="0.25">
      <c r="A108" s="21">
        <v>4</v>
      </c>
      <c r="B108" s="22"/>
      <c r="C108" s="31"/>
      <c r="D108" s="32"/>
      <c r="E108" s="33"/>
      <c r="F108" s="33"/>
      <c r="G108" s="33"/>
      <c r="H108" s="89"/>
      <c r="I108" s="34"/>
      <c r="J108" s="268"/>
      <c r="K108" s="268"/>
      <c r="L108" s="27"/>
      <c r="M108" s="27"/>
      <c r="N108" s="33"/>
      <c r="O108" s="27"/>
      <c r="P108" s="27"/>
      <c r="Q108" s="27"/>
      <c r="R108" s="28">
        <f t="shared" si="66"/>
        <v>0</v>
      </c>
      <c r="S108" s="27"/>
      <c r="T108" s="27"/>
      <c r="U108" s="27"/>
      <c r="V108" s="28">
        <f t="shared" si="67"/>
        <v>0</v>
      </c>
      <c r="W108" s="27"/>
      <c r="X108" s="27"/>
      <c r="Y108" s="27"/>
      <c r="Z108" s="28">
        <f t="shared" si="68"/>
        <v>0</v>
      </c>
      <c r="AA108" s="27"/>
      <c r="AB108" s="27"/>
      <c r="AC108" s="27"/>
      <c r="AD108" s="28">
        <f t="shared" si="69"/>
        <v>0</v>
      </c>
      <c r="AE108" s="28">
        <f t="shared" si="64"/>
        <v>0</v>
      </c>
      <c r="AF108" s="29">
        <f t="shared" si="70"/>
        <v>0</v>
      </c>
      <c r="AG108" s="30">
        <f t="shared" si="65"/>
        <v>0</v>
      </c>
      <c r="AH108" s="10"/>
      <c r="AI108" s="10"/>
      <c r="AJ108" s="10"/>
      <c r="AK108" s="10"/>
      <c r="AL108" s="10"/>
      <c r="AM108" s="10"/>
      <c r="AN108" s="10"/>
      <c r="AO108" s="85"/>
    </row>
    <row r="109" spans="1:41" ht="12.75" hidden="1" customHeight="1" outlineLevel="1" x14ac:dyDescent="0.25">
      <c r="A109" s="21">
        <v>5</v>
      </c>
      <c r="B109" s="22"/>
      <c r="C109" s="31"/>
      <c r="D109" s="32"/>
      <c r="E109" s="33"/>
      <c r="F109" s="33"/>
      <c r="G109" s="33"/>
      <c r="H109" s="89"/>
      <c r="I109" s="34"/>
      <c r="J109" s="268"/>
      <c r="K109" s="268"/>
      <c r="L109" s="27"/>
      <c r="M109" s="27"/>
      <c r="N109" s="33"/>
      <c r="O109" s="27"/>
      <c r="P109" s="27"/>
      <c r="Q109" s="27"/>
      <c r="R109" s="28">
        <f t="shared" si="66"/>
        <v>0</v>
      </c>
      <c r="S109" s="27"/>
      <c r="T109" s="27"/>
      <c r="U109" s="27"/>
      <c r="V109" s="28">
        <f t="shared" si="67"/>
        <v>0</v>
      </c>
      <c r="W109" s="27"/>
      <c r="X109" s="27"/>
      <c r="Y109" s="27"/>
      <c r="Z109" s="28">
        <f t="shared" si="68"/>
        <v>0</v>
      </c>
      <c r="AA109" s="27"/>
      <c r="AB109" s="27"/>
      <c r="AC109" s="27"/>
      <c r="AD109" s="28">
        <f t="shared" si="69"/>
        <v>0</v>
      </c>
      <c r="AE109" s="28">
        <f t="shared" si="64"/>
        <v>0</v>
      </c>
      <c r="AF109" s="29">
        <f t="shared" si="70"/>
        <v>0</v>
      </c>
      <c r="AG109" s="30">
        <f t="shared" si="65"/>
        <v>0</v>
      </c>
      <c r="AH109" s="10"/>
      <c r="AI109" s="10"/>
      <c r="AJ109" s="10"/>
      <c r="AK109" s="10"/>
      <c r="AL109" s="10"/>
      <c r="AM109" s="10"/>
      <c r="AN109" s="10"/>
      <c r="AO109" s="85"/>
    </row>
    <row r="110" spans="1:41" ht="12.75" hidden="1" customHeight="1" outlineLevel="1" x14ac:dyDescent="0.25">
      <c r="A110" s="21">
        <v>6</v>
      </c>
      <c r="B110" s="22"/>
      <c r="C110" s="31"/>
      <c r="D110" s="32"/>
      <c r="E110" s="33"/>
      <c r="F110" s="33"/>
      <c r="G110" s="33"/>
      <c r="H110" s="89"/>
      <c r="I110" s="34"/>
      <c r="J110" s="268"/>
      <c r="K110" s="268"/>
      <c r="L110" s="27"/>
      <c r="M110" s="27"/>
      <c r="N110" s="33"/>
      <c r="O110" s="27"/>
      <c r="P110" s="27"/>
      <c r="Q110" s="27"/>
      <c r="R110" s="28">
        <f t="shared" si="66"/>
        <v>0</v>
      </c>
      <c r="S110" s="27"/>
      <c r="T110" s="27"/>
      <c r="U110" s="27"/>
      <c r="V110" s="28">
        <f t="shared" si="67"/>
        <v>0</v>
      </c>
      <c r="W110" s="27"/>
      <c r="X110" s="27"/>
      <c r="Y110" s="27"/>
      <c r="Z110" s="28">
        <f t="shared" si="68"/>
        <v>0</v>
      </c>
      <c r="AA110" s="27"/>
      <c r="AB110" s="27"/>
      <c r="AC110" s="27"/>
      <c r="AD110" s="28">
        <f t="shared" si="69"/>
        <v>0</v>
      </c>
      <c r="AE110" s="28">
        <f t="shared" si="64"/>
        <v>0</v>
      </c>
      <c r="AF110" s="29">
        <f t="shared" si="70"/>
        <v>0</v>
      </c>
      <c r="AG110" s="30">
        <f t="shared" si="65"/>
        <v>0</v>
      </c>
    </row>
    <row r="111" spans="1:41" ht="12.75" hidden="1" customHeight="1" outlineLevel="1" x14ac:dyDescent="0.25">
      <c r="A111" s="21">
        <v>7</v>
      </c>
      <c r="B111" s="22"/>
      <c r="C111" s="31"/>
      <c r="D111" s="32"/>
      <c r="E111" s="33"/>
      <c r="F111" s="33"/>
      <c r="G111" s="33"/>
      <c r="H111" s="89"/>
      <c r="I111" s="34"/>
      <c r="J111" s="268"/>
      <c r="K111" s="268"/>
      <c r="L111" s="27"/>
      <c r="M111" s="27"/>
      <c r="N111" s="33"/>
      <c r="O111" s="27"/>
      <c r="P111" s="27"/>
      <c r="Q111" s="27"/>
      <c r="R111" s="28">
        <f t="shared" si="66"/>
        <v>0</v>
      </c>
      <c r="S111" s="27"/>
      <c r="T111" s="27"/>
      <c r="U111" s="27"/>
      <c r="V111" s="28">
        <f t="shared" si="67"/>
        <v>0</v>
      </c>
      <c r="W111" s="27"/>
      <c r="X111" s="27"/>
      <c r="Y111" s="27"/>
      <c r="Z111" s="28">
        <f t="shared" si="68"/>
        <v>0</v>
      </c>
      <c r="AA111" s="27"/>
      <c r="AB111" s="27"/>
      <c r="AC111" s="27"/>
      <c r="AD111" s="28">
        <f t="shared" si="69"/>
        <v>0</v>
      </c>
      <c r="AE111" s="28">
        <f t="shared" si="64"/>
        <v>0</v>
      </c>
      <c r="AF111" s="29">
        <f t="shared" si="70"/>
        <v>0</v>
      </c>
      <c r="AG111" s="30">
        <f t="shared" si="65"/>
        <v>0</v>
      </c>
      <c r="AH111" s="10"/>
      <c r="AI111" s="10"/>
      <c r="AJ111" s="10"/>
      <c r="AK111" s="10"/>
      <c r="AL111" s="10"/>
      <c r="AM111" s="10"/>
      <c r="AN111" s="10"/>
      <c r="AO111" s="85"/>
    </row>
    <row r="112" spans="1:41" ht="12.75" hidden="1" customHeight="1" outlineLevel="1" x14ac:dyDescent="0.25">
      <c r="A112" s="21">
        <v>8</v>
      </c>
      <c r="B112" s="22"/>
      <c r="C112" s="31"/>
      <c r="D112" s="32"/>
      <c r="E112" s="33"/>
      <c r="F112" s="33"/>
      <c r="G112" s="33"/>
      <c r="H112" s="89"/>
      <c r="I112" s="34"/>
      <c r="J112" s="268"/>
      <c r="K112" s="268"/>
      <c r="L112" s="27"/>
      <c r="M112" s="27"/>
      <c r="N112" s="33"/>
      <c r="O112" s="27"/>
      <c r="P112" s="27"/>
      <c r="Q112" s="27"/>
      <c r="R112" s="28">
        <f t="shared" si="66"/>
        <v>0</v>
      </c>
      <c r="S112" s="27"/>
      <c r="T112" s="27"/>
      <c r="U112" s="27"/>
      <c r="V112" s="28">
        <f t="shared" si="67"/>
        <v>0</v>
      </c>
      <c r="W112" s="27"/>
      <c r="X112" s="27"/>
      <c r="Y112" s="27"/>
      <c r="Z112" s="28">
        <f t="shared" si="68"/>
        <v>0</v>
      </c>
      <c r="AA112" s="27"/>
      <c r="AB112" s="27"/>
      <c r="AC112" s="27"/>
      <c r="AD112" s="28">
        <f t="shared" si="69"/>
        <v>0</v>
      </c>
      <c r="AE112" s="28">
        <f t="shared" si="64"/>
        <v>0</v>
      </c>
      <c r="AF112" s="29">
        <f t="shared" si="70"/>
        <v>0</v>
      </c>
      <c r="AG112" s="30">
        <f t="shared" si="65"/>
        <v>0</v>
      </c>
      <c r="AH112" s="10"/>
      <c r="AI112" s="10"/>
      <c r="AJ112" s="10"/>
      <c r="AK112" s="10"/>
      <c r="AL112" s="10"/>
      <c r="AM112" s="10"/>
      <c r="AN112" s="10"/>
      <c r="AO112" s="85"/>
    </row>
    <row r="113" spans="1:41" ht="12.75" hidden="1" customHeight="1" outlineLevel="1" x14ac:dyDescent="0.25">
      <c r="A113" s="21">
        <v>9</v>
      </c>
      <c r="B113" s="22"/>
      <c r="C113" s="31"/>
      <c r="D113" s="32"/>
      <c r="E113" s="33"/>
      <c r="F113" s="33"/>
      <c r="G113" s="33"/>
      <c r="H113" s="89"/>
      <c r="I113" s="34"/>
      <c r="J113" s="268"/>
      <c r="K113" s="268"/>
      <c r="L113" s="27"/>
      <c r="M113" s="27"/>
      <c r="N113" s="33"/>
      <c r="O113" s="27"/>
      <c r="P113" s="27"/>
      <c r="Q113" s="27"/>
      <c r="R113" s="28">
        <f t="shared" si="66"/>
        <v>0</v>
      </c>
      <c r="S113" s="27"/>
      <c r="T113" s="27"/>
      <c r="U113" s="27"/>
      <c r="V113" s="28">
        <f t="shared" si="67"/>
        <v>0</v>
      </c>
      <c r="W113" s="27"/>
      <c r="X113" s="27"/>
      <c r="Y113" s="27"/>
      <c r="Z113" s="28">
        <f t="shared" si="68"/>
        <v>0</v>
      </c>
      <c r="AA113" s="27"/>
      <c r="AB113" s="27"/>
      <c r="AC113" s="27"/>
      <c r="AD113" s="28">
        <f t="shared" si="69"/>
        <v>0</v>
      </c>
      <c r="AE113" s="28">
        <f t="shared" si="64"/>
        <v>0</v>
      </c>
      <c r="AF113" s="29">
        <f t="shared" si="70"/>
        <v>0</v>
      </c>
      <c r="AG113" s="30">
        <f t="shared" si="65"/>
        <v>0</v>
      </c>
    </row>
    <row r="114" spans="1:41" ht="12.75" hidden="1" customHeight="1" outlineLevel="1" x14ac:dyDescent="0.25">
      <c r="A114" s="21">
        <v>10</v>
      </c>
      <c r="B114" s="22"/>
      <c r="C114" s="31"/>
      <c r="D114" s="32"/>
      <c r="E114" s="33"/>
      <c r="F114" s="33"/>
      <c r="G114" s="33"/>
      <c r="H114" s="90"/>
      <c r="I114" s="35"/>
      <c r="J114" s="268"/>
      <c r="K114" s="268"/>
      <c r="L114" s="27"/>
      <c r="M114" s="27"/>
      <c r="N114" s="33"/>
      <c r="O114" s="27"/>
      <c r="P114" s="27"/>
      <c r="Q114" s="27"/>
      <c r="R114" s="28">
        <f t="shared" si="66"/>
        <v>0</v>
      </c>
      <c r="S114" s="27"/>
      <c r="T114" s="27"/>
      <c r="U114" s="27"/>
      <c r="V114" s="28">
        <f t="shared" si="67"/>
        <v>0</v>
      </c>
      <c r="W114" s="27"/>
      <c r="X114" s="27"/>
      <c r="Y114" s="27"/>
      <c r="Z114" s="28">
        <f t="shared" si="68"/>
        <v>0</v>
      </c>
      <c r="AA114" s="27"/>
      <c r="AB114" s="27"/>
      <c r="AC114" s="27"/>
      <c r="AD114" s="28">
        <f t="shared" si="69"/>
        <v>0</v>
      </c>
      <c r="AE114" s="28">
        <f t="shared" si="64"/>
        <v>0</v>
      </c>
      <c r="AF114" s="29">
        <f t="shared" si="70"/>
        <v>0</v>
      </c>
      <c r="AG114" s="30">
        <f t="shared" si="65"/>
        <v>0</v>
      </c>
      <c r="AH114" s="10"/>
      <c r="AI114" s="10"/>
      <c r="AJ114" s="10"/>
      <c r="AK114" s="10"/>
      <c r="AL114" s="10"/>
      <c r="AM114" s="10"/>
      <c r="AN114" s="10"/>
      <c r="AO114" s="85"/>
    </row>
    <row r="115" spans="1:41" ht="12.75" customHeight="1" collapsed="1" x14ac:dyDescent="0.25">
      <c r="A115" s="228" t="s">
        <v>53</v>
      </c>
      <c r="B115" s="229"/>
      <c r="C115" s="230"/>
      <c r="D115" s="230"/>
      <c r="E115" s="230"/>
      <c r="F115" s="230"/>
      <c r="G115" s="230"/>
      <c r="H115" s="92">
        <f>SUM(H105:H114)</f>
        <v>0</v>
      </c>
      <c r="I115" s="92">
        <f>SUM(I105:I114)</f>
        <v>0</v>
      </c>
      <c r="J115" s="92"/>
      <c r="K115" s="92"/>
      <c r="L115" s="92">
        <f>SUM(L105:L114)</f>
        <v>0</v>
      </c>
      <c r="M115" s="92">
        <f>SUM(M105:M114)</f>
        <v>0</v>
      </c>
      <c r="N115" s="93"/>
      <c r="O115" s="92">
        <f t="shared" ref="O115:AE115" si="71">SUM(O105:O114)</f>
        <v>0</v>
      </c>
      <c r="P115" s="92">
        <f t="shared" si="71"/>
        <v>0</v>
      </c>
      <c r="Q115" s="92">
        <f t="shared" si="71"/>
        <v>0</v>
      </c>
      <c r="R115" s="92">
        <f t="shared" si="71"/>
        <v>0</v>
      </c>
      <c r="S115" s="92">
        <f t="shared" si="71"/>
        <v>0</v>
      </c>
      <c r="T115" s="92">
        <f t="shared" si="71"/>
        <v>0</v>
      </c>
      <c r="U115" s="92">
        <f t="shared" si="71"/>
        <v>0</v>
      </c>
      <c r="V115" s="92">
        <f t="shared" si="71"/>
        <v>0</v>
      </c>
      <c r="W115" s="92">
        <f t="shared" si="71"/>
        <v>0</v>
      </c>
      <c r="X115" s="92">
        <f t="shared" si="71"/>
        <v>0</v>
      </c>
      <c r="Y115" s="92">
        <f t="shared" si="71"/>
        <v>0</v>
      </c>
      <c r="Z115" s="92">
        <f t="shared" si="71"/>
        <v>0</v>
      </c>
      <c r="AA115" s="92">
        <f t="shared" si="71"/>
        <v>0</v>
      </c>
      <c r="AB115" s="92">
        <f t="shared" si="71"/>
        <v>0</v>
      </c>
      <c r="AC115" s="92">
        <f t="shared" si="71"/>
        <v>0</v>
      </c>
      <c r="AD115" s="92">
        <f t="shared" si="71"/>
        <v>0</v>
      </c>
      <c r="AE115" s="92">
        <f t="shared" si="71"/>
        <v>0</v>
      </c>
      <c r="AF115" s="95">
        <f>IF(ISERROR(AE115/H115),0,AE115/H115)</f>
        <v>0</v>
      </c>
      <c r="AG115" s="95">
        <f>IF(ISERROR(AE115/$AE$200),0,AE115/$AE$200)</f>
        <v>0</v>
      </c>
      <c r="AH115" s="10"/>
      <c r="AI115" s="10"/>
      <c r="AJ115" s="10"/>
      <c r="AK115" s="10"/>
      <c r="AL115" s="10"/>
      <c r="AM115" s="10"/>
      <c r="AN115" s="10"/>
      <c r="AO115" s="85"/>
    </row>
    <row r="116" spans="1:41" ht="12.75" customHeight="1" x14ac:dyDescent="0.25">
      <c r="A116" s="233" t="s">
        <v>54</v>
      </c>
      <c r="B116" s="234"/>
      <c r="C116" s="234"/>
      <c r="D116" s="234"/>
      <c r="E116" s="235"/>
      <c r="F116" s="15"/>
      <c r="G116" s="16"/>
      <c r="H116" s="88"/>
      <c r="I116" s="17"/>
      <c r="J116" s="17"/>
      <c r="K116" s="17"/>
      <c r="L116" s="18"/>
      <c r="M116" s="18"/>
      <c r="N116" s="16"/>
      <c r="O116" s="17"/>
      <c r="P116" s="17"/>
      <c r="Q116" s="17"/>
      <c r="R116" s="17"/>
      <c r="S116" s="17"/>
      <c r="T116" s="17"/>
      <c r="U116" s="17"/>
      <c r="V116" s="17"/>
      <c r="W116" s="17"/>
      <c r="X116" s="17"/>
      <c r="Y116" s="17"/>
      <c r="Z116" s="17"/>
      <c r="AA116" s="17"/>
      <c r="AB116" s="17"/>
      <c r="AC116" s="17"/>
      <c r="AD116" s="17"/>
      <c r="AE116" s="17"/>
      <c r="AF116" s="20"/>
      <c r="AG116" s="20"/>
    </row>
    <row r="117" spans="1:41" hidden="1" outlineLevel="1" x14ac:dyDescent="0.25">
      <c r="A117" s="21">
        <v>1</v>
      </c>
      <c r="B117" s="22"/>
      <c r="C117" s="45"/>
      <c r="D117" s="46"/>
      <c r="E117" s="56"/>
      <c r="F117" s="53"/>
      <c r="G117" s="53"/>
      <c r="H117" s="89"/>
      <c r="I117" s="43"/>
      <c r="J117" s="269"/>
      <c r="K117" s="269"/>
      <c r="L117" s="47"/>
      <c r="M117" s="47"/>
      <c r="N117" s="44"/>
      <c r="O117" s="27">
        <v>0</v>
      </c>
      <c r="P117" s="27">
        <v>0</v>
      </c>
      <c r="Q117" s="27">
        <v>0</v>
      </c>
      <c r="R117" s="28">
        <f>SUM(O117:Q117)</f>
        <v>0</v>
      </c>
      <c r="S117" s="27">
        <v>0</v>
      </c>
      <c r="T117" s="27">
        <v>0</v>
      </c>
      <c r="U117" s="27">
        <v>0</v>
      </c>
      <c r="V117" s="28">
        <f>SUM(S117:U117)</f>
        <v>0</v>
      </c>
      <c r="W117" s="27">
        <v>0</v>
      </c>
      <c r="X117" s="27">
        <v>0</v>
      </c>
      <c r="Y117" s="27">
        <v>0</v>
      </c>
      <c r="Z117" s="28">
        <f>SUM(W117:Y117)</f>
        <v>0</v>
      </c>
      <c r="AA117" s="27">
        <v>0</v>
      </c>
      <c r="AB117" s="27">
        <v>0</v>
      </c>
      <c r="AC117" s="27">
        <v>0</v>
      </c>
      <c r="AD117" s="28">
        <f>SUM(AA117:AC117)</f>
        <v>0</v>
      </c>
      <c r="AE117" s="28">
        <f t="shared" ref="AE117:AE126" si="72">SUM(R117,V117,Z117,AD117)</f>
        <v>0</v>
      </c>
      <c r="AF117" s="29">
        <f>IF(ISERROR(AE117/$H$127),0,AE117/$H$127)</f>
        <v>0</v>
      </c>
      <c r="AG117" s="30">
        <f t="shared" ref="AG117:AG126" si="73">IF(ISERROR(AE117/$AE$200),"-",AE117/$AE$200)</f>
        <v>0</v>
      </c>
      <c r="AH117" s="10"/>
      <c r="AI117" s="10"/>
      <c r="AJ117" s="10"/>
      <c r="AK117" s="10"/>
      <c r="AL117" s="10"/>
      <c r="AM117" s="10"/>
      <c r="AN117" s="10"/>
      <c r="AO117" s="85"/>
    </row>
    <row r="118" spans="1:41" ht="12.75" hidden="1" customHeight="1" outlineLevel="1" x14ac:dyDescent="0.25">
      <c r="A118" s="21">
        <v>2</v>
      </c>
      <c r="B118" s="22"/>
      <c r="C118" s="23"/>
      <c r="D118" s="24"/>
      <c r="E118" s="33"/>
      <c r="F118" s="25"/>
      <c r="G118" s="25"/>
      <c r="H118" s="89"/>
      <c r="I118" s="34"/>
      <c r="J118" s="268"/>
      <c r="K118" s="268"/>
      <c r="L118" s="27"/>
      <c r="M118" s="27"/>
      <c r="N118" s="33"/>
      <c r="O118" s="27"/>
      <c r="P118" s="27"/>
      <c r="Q118" s="27"/>
      <c r="R118" s="28">
        <f t="shared" ref="R118:R126" si="74">SUM(O118:Q118)</f>
        <v>0</v>
      </c>
      <c r="S118" s="27"/>
      <c r="T118" s="27"/>
      <c r="U118" s="27"/>
      <c r="V118" s="28">
        <f t="shared" ref="V118:V126" si="75">SUM(S118:U118)</f>
        <v>0</v>
      </c>
      <c r="W118" s="27"/>
      <c r="X118" s="27"/>
      <c r="Y118" s="27"/>
      <c r="Z118" s="28">
        <f t="shared" ref="Z118:Z126" si="76">SUM(W118:Y118)</f>
        <v>0</v>
      </c>
      <c r="AA118" s="27"/>
      <c r="AB118" s="27"/>
      <c r="AC118" s="27"/>
      <c r="AD118" s="28">
        <f t="shared" ref="AD118:AD126" si="77">SUM(AA118:AC118)</f>
        <v>0</v>
      </c>
      <c r="AE118" s="28">
        <f t="shared" si="72"/>
        <v>0</v>
      </c>
      <c r="AF118" s="29">
        <f t="shared" ref="AF118:AF126" si="78">IF(ISERROR(AE118/$H$127),0,AE118/$H$127)</f>
        <v>0</v>
      </c>
      <c r="AG118" s="30">
        <f t="shared" si="73"/>
        <v>0</v>
      </c>
      <c r="AH118" s="10"/>
      <c r="AI118" s="10"/>
      <c r="AJ118" s="10"/>
      <c r="AK118" s="10"/>
      <c r="AL118" s="10"/>
      <c r="AM118" s="10"/>
      <c r="AN118" s="10"/>
      <c r="AO118" s="85"/>
    </row>
    <row r="119" spans="1:41" ht="12.75" hidden="1" customHeight="1" outlineLevel="1" x14ac:dyDescent="0.25">
      <c r="A119" s="21">
        <v>3</v>
      </c>
      <c r="B119" s="22"/>
      <c r="C119" s="31"/>
      <c r="D119" s="32"/>
      <c r="E119" s="33"/>
      <c r="F119" s="33"/>
      <c r="G119" s="33"/>
      <c r="H119" s="89"/>
      <c r="I119" s="34"/>
      <c r="J119" s="268"/>
      <c r="K119" s="268"/>
      <c r="L119" s="27"/>
      <c r="M119" s="27"/>
      <c r="N119" s="33"/>
      <c r="O119" s="27"/>
      <c r="P119" s="27"/>
      <c r="Q119" s="27"/>
      <c r="R119" s="28">
        <f t="shared" si="74"/>
        <v>0</v>
      </c>
      <c r="S119" s="27"/>
      <c r="T119" s="27"/>
      <c r="U119" s="27"/>
      <c r="V119" s="28">
        <f t="shared" si="75"/>
        <v>0</v>
      </c>
      <c r="W119" s="27"/>
      <c r="X119" s="27"/>
      <c r="Y119" s="27"/>
      <c r="Z119" s="28">
        <f t="shared" si="76"/>
        <v>0</v>
      </c>
      <c r="AA119" s="27"/>
      <c r="AB119" s="27"/>
      <c r="AC119" s="27"/>
      <c r="AD119" s="28">
        <f t="shared" si="77"/>
        <v>0</v>
      </c>
      <c r="AE119" s="28">
        <f t="shared" si="72"/>
        <v>0</v>
      </c>
      <c r="AF119" s="29">
        <f t="shared" si="78"/>
        <v>0</v>
      </c>
      <c r="AG119" s="30">
        <f t="shared" si="73"/>
        <v>0</v>
      </c>
    </row>
    <row r="120" spans="1:41" ht="12.75" hidden="1" customHeight="1" outlineLevel="1" x14ac:dyDescent="0.25">
      <c r="A120" s="21">
        <v>4</v>
      </c>
      <c r="B120" s="22"/>
      <c r="C120" s="31"/>
      <c r="D120" s="32"/>
      <c r="E120" s="33"/>
      <c r="F120" s="33"/>
      <c r="G120" s="33"/>
      <c r="H120" s="89"/>
      <c r="I120" s="34"/>
      <c r="J120" s="268"/>
      <c r="K120" s="268"/>
      <c r="L120" s="27"/>
      <c r="M120" s="27"/>
      <c r="N120" s="33"/>
      <c r="O120" s="27"/>
      <c r="P120" s="27"/>
      <c r="Q120" s="27"/>
      <c r="R120" s="28">
        <f t="shared" si="74"/>
        <v>0</v>
      </c>
      <c r="S120" s="27"/>
      <c r="T120" s="27"/>
      <c r="U120" s="27"/>
      <c r="V120" s="28">
        <f t="shared" si="75"/>
        <v>0</v>
      </c>
      <c r="W120" s="27"/>
      <c r="X120" s="27"/>
      <c r="Y120" s="27"/>
      <c r="Z120" s="28">
        <f t="shared" si="76"/>
        <v>0</v>
      </c>
      <c r="AA120" s="27"/>
      <c r="AB120" s="27"/>
      <c r="AC120" s="27"/>
      <c r="AD120" s="28">
        <f t="shared" si="77"/>
        <v>0</v>
      </c>
      <c r="AE120" s="28">
        <f t="shared" si="72"/>
        <v>0</v>
      </c>
      <c r="AF120" s="29">
        <f t="shared" si="78"/>
        <v>0</v>
      </c>
      <c r="AG120" s="30">
        <f t="shared" si="73"/>
        <v>0</v>
      </c>
      <c r="AH120" s="10"/>
      <c r="AI120" s="10"/>
      <c r="AJ120" s="10"/>
      <c r="AK120" s="10"/>
      <c r="AL120" s="10"/>
      <c r="AM120" s="10"/>
      <c r="AN120" s="10"/>
      <c r="AO120" s="85"/>
    </row>
    <row r="121" spans="1:41" ht="12.75" hidden="1" customHeight="1" outlineLevel="1" x14ac:dyDescent="0.25">
      <c r="A121" s="21">
        <v>5</v>
      </c>
      <c r="B121" s="22"/>
      <c r="C121" s="31"/>
      <c r="D121" s="32"/>
      <c r="E121" s="33"/>
      <c r="F121" s="33"/>
      <c r="G121" s="33"/>
      <c r="H121" s="89"/>
      <c r="I121" s="34"/>
      <c r="J121" s="268"/>
      <c r="K121" s="268"/>
      <c r="L121" s="27"/>
      <c r="M121" s="27"/>
      <c r="N121" s="33"/>
      <c r="O121" s="27"/>
      <c r="P121" s="27"/>
      <c r="Q121" s="27"/>
      <c r="R121" s="28">
        <f t="shared" si="74"/>
        <v>0</v>
      </c>
      <c r="S121" s="27"/>
      <c r="T121" s="27"/>
      <c r="U121" s="27"/>
      <c r="V121" s="28">
        <f t="shared" si="75"/>
        <v>0</v>
      </c>
      <c r="W121" s="27"/>
      <c r="X121" s="27"/>
      <c r="Y121" s="27"/>
      <c r="Z121" s="28">
        <f t="shared" si="76"/>
        <v>0</v>
      </c>
      <c r="AA121" s="27"/>
      <c r="AB121" s="27"/>
      <c r="AC121" s="27"/>
      <c r="AD121" s="28">
        <f t="shared" si="77"/>
        <v>0</v>
      </c>
      <c r="AE121" s="28">
        <f t="shared" si="72"/>
        <v>0</v>
      </c>
      <c r="AF121" s="29">
        <f t="shared" si="78"/>
        <v>0</v>
      </c>
      <c r="AG121" s="30">
        <f t="shared" si="73"/>
        <v>0</v>
      </c>
      <c r="AH121" s="10"/>
      <c r="AI121" s="10"/>
      <c r="AJ121" s="10"/>
      <c r="AK121" s="10"/>
      <c r="AL121" s="10"/>
      <c r="AM121" s="10"/>
      <c r="AN121" s="10"/>
      <c r="AO121" s="85"/>
    </row>
    <row r="122" spans="1:41" ht="12.75" hidden="1" customHeight="1" outlineLevel="1" x14ac:dyDescent="0.25">
      <c r="A122" s="21">
        <v>6</v>
      </c>
      <c r="B122" s="22"/>
      <c r="C122" s="31"/>
      <c r="D122" s="32"/>
      <c r="E122" s="33"/>
      <c r="F122" s="33"/>
      <c r="G122" s="33"/>
      <c r="H122" s="89"/>
      <c r="I122" s="34"/>
      <c r="J122" s="268"/>
      <c r="K122" s="268"/>
      <c r="L122" s="27"/>
      <c r="M122" s="27"/>
      <c r="N122" s="33"/>
      <c r="O122" s="27"/>
      <c r="P122" s="27"/>
      <c r="Q122" s="27"/>
      <c r="R122" s="28">
        <f t="shared" si="74"/>
        <v>0</v>
      </c>
      <c r="S122" s="27"/>
      <c r="T122" s="27"/>
      <c r="U122" s="27"/>
      <c r="V122" s="28">
        <f t="shared" si="75"/>
        <v>0</v>
      </c>
      <c r="W122" s="27"/>
      <c r="X122" s="27"/>
      <c r="Y122" s="27"/>
      <c r="Z122" s="28">
        <f t="shared" si="76"/>
        <v>0</v>
      </c>
      <c r="AA122" s="27"/>
      <c r="AB122" s="27"/>
      <c r="AC122" s="27"/>
      <c r="AD122" s="28">
        <f t="shared" si="77"/>
        <v>0</v>
      </c>
      <c r="AE122" s="28">
        <f t="shared" si="72"/>
        <v>0</v>
      </c>
      <c r="AF122" s="29">
        <f t="shared" si="78"/>
        <v>0</v>
      </c>
      <c r="AG122" s="30">
        <f t="shared" si="73"/>
        <v>0</v>
      </c>
    </row>
    <row r="123" spans="1:41" ht="12.75" hidden="1" customHeight="1" outlineLevel="1" x14ac:dyDescent="0.25">
      <c r="A123" s="21">
        <v>7</v>
      </c>
      <c r="B123" s="22"/>
      <c r="C123" s="31"/>
      <c r="D123" s="32"/>
      <c r="E123" s="33"/>
      <c r="F123" s="33"/>
      <c r="G123" s="33"/>
      <c r="H123" s="89"/>
      <c r="I123" s="34"/>
      <c r="J123" s="268"/>
      <c r="K123" s="268"/>
      <c r="L123" s="27"/>
      <c r="M123" s="27"/>
      <c r="N123" s="33"/>
      <c r="O123" s="27"/>
      <c r="P123" s="27"/>
      <c r="Q123" s="27"/>
      <c r="R123" s="28">
        <f t="shared" si="74"/>
        <v>0</v>
      </c>
      <c r="S123" s="27"/>
      <c r="T123" s="27"/>
      <c r="U123" s="27"/>
      <c r="V123" s="28">
        <f t="shared" si="75"/>
        <v>0</v>
      </c>
      <c r="W123" s="27"/>
      <c r="X123" s="27"/>
      <c r="Y123" s="27"/>
      <c r="Z123" s="28">
        <f t="shared" si="76"/>
        <v>0</v>
      </c>
      <c r="AA123" s="27"/>
      <c r="AB123" s="27"/>
      <c r="AC123" s="27"/>
      <c r="AD123" s="28">
        <f t="shared" si="77"/>
        <v>0</v>
      </c>
      <c r="AE123" s="28">
        <f t="shared" si="72"/>
        <v>0</v>
      </c>
      <c r="AF123" s="29">
        <f t="shared" si="78"/>
        <v>0</v>
      </c>
      <c r="AG123" s="30">
        <f t="shared" si="73"/>
        <v>0</v>
      </c>
      <c r="AH123" s="10"/>
      <c r="AI123" s="10"/>
      <c r="AJ123" s="10"/>
      <c r="AK123" s="10"/>
      <c r="AL123" s="10"/>
      <c r="AM123" s="10"/>
      <c r="AN123" s="10"/>
      <c r="AO123" s="85"/>
    </row>
    <row r="124" spans="1:41" ht="12.75" hidden="1" customHeight="1" outlineLevel="1" x14ac:dyDescent="0.25">
      <c r="A124" s="21">
        <v>8</v>
      </c>
      <c r="B124" s="22"/>
      <c r="C124" s="31"/>
      <c r="D124" s="32"/>
      <c r="E124" s="33"/>
      <c r="F124" s="33"/>
      <c r="G124" s="33"/>
      <c r="H124" s="89"/>
      <c r="I124" s="34"/>
      <c r="J124" s="268"/>
      <c r="K124" s="268"/>
      <c r="L124" s="27"/>
      <c r="M124" s="27"/>
      <c r="N124" s="33"/>
      <c r="O124" s="27"/>
      <c r="P124" s="27"/>
      <c r="Q124" s="27"/>
      <c r="R124" s="28">
        <f t="shared" si="74"/>
        <v>0</v>
      </c>
      <c r="S124" s="27"/>
      <c r="T124" s="27"/>
      <c r="U124" s="27"/>
      <c r="V124" s="28">
        <f t="shared" si="75"/>
        <v>0</v>
      </c>
      <c r="W124" s="27"/>
      <c r="X124" s="27"/>
      <c r="Y124" s="27"/>
      <c r="Z124" s="28">
        <f t="shared" si="76"/>
        <v>0</v>
      </c>
      <c r="AA124" s="27"/>
      <c r="AB124" s="27"/>
      <c r="AC124" s="27"/>
      <c r="AD124" s="28">
        <f t="shared" si="77"/>
        <v>0</v>
      </c>
      <c r="AE124" s="28">
        <f t="shared" si="72"/>
        <v>0</v>
      </c>
      <c r="AF124" s="29">
        <f t="shared" si="78"/>
        <v>0</v>
      </c>
      <c r="AG124" s="30">
        <f t="shared" si="73"/>
        <v>0</v>
      </c>
      <c r="AH124" s="10"/>
      <c r="AI124" s="10"/>
      <c r="AJ124" s="10"/>
      <c r="AK124" s="10"/>
      <c r="AL124" s="10"/>
      <c r="AM124" s="10"/>
      <c r="AN124" s="10"/>
      <c r="AO124" s="85"/>
    </row>
    <row r="125" spans="1:41" ht="12.75" hidden="1" customHeight="1" outlineLevel="1" x14ac:dyDescent="0.25">
      <c r="A125" s="21">
        <v>9</v>
      </c>
      <c r="B125" s="22"/>
      <c r="C125" s="31"/>
      <c r="D125" s="32"/>
      <c r="E125" s="33"/>
      <c r="F125" s="33"/>
      <c r="G125" s="33"/>
      <c r="H125" s="89"/>
      <c r="I125" s="34"/>
      <c r="J125" s="268"/>
      <c r="K125" s="268"/>
      <c r="L125" s="27"/>
      <c r="M125" s="27"/>
      <c r="N125" s="33"/>
      <c r="O125" s="27"/>
      <c r="P125" s="27"/>
      <c r="Q125" s="27"/>
      <c r="R125" s="28">
        <f t="shared" si="74"/>
        <v>0</v>
      </c>
      <c r="S125" s="27"/>
      <c r="T125" s="27"/>
      <c r="U125" s="27"/>
      <c r="V125" s="28">
        <f t="shared" si="75"/>
        <v>0</v>
      </c>
      <c r="W125" s="27"/>
      <c r="X125" s="27"/>
      <c r="Y125" s="27"/>
      <c r="Z125" s="28">
        <f t="shared" si="76"/>
        <v>0</v>
      </c>
      <c r="AA125" s="27"/>
      <c r="AB125" s="27"/>
      <c r="AC125" s="27"/>
      <c r="AD125" s="28">
        <f t="shared" si="77"/>
        <v>0</v>
      </c>
      <c r="AE125" s="28">
        <f t="shared" si="72"/>
        <v>0</v>
      </c>
      <c r="AF125" s="29">
        <f t="shared" si="78"/>
        <v>0</v>
      </c>
      <c r="AG125" s="30">
        <f t="shared" si="73"/>
        <v>0</v>
      </c>
    </row>
    <row r="126" spans="1:41" ht="12.75" hidden="1" customHeight="1" outlineLevel="1" x14ac:dyDescent="0.25">
      <c r="A126" s="21">
        <v>10</v>
      </c>
      <c r="B126" s="22"/>
      <c r="C126" s="31"/>
      <c r="D126" s="32"/>
      <c r="E126" s="33"/>
      <c r="F126" s="33"/>
      <c r="G126" s="33"/>
      <c r="H126" s="90"/>
      <c r="I126" s="35"/>
      <c r="J126" s="268"/>
      <c r="K126" s="268"/>
      <c r="L126" s="27"/>
      <c r="M126" s="27"/>
      <c r="N126" s="33"/>
      <c r="O126" s="27"/>
      <c r="P126" s="27"/>
      <c r="Q126" s="27"/>
      <c r="R126" s="28">
        <f t="shared" si="74"/>
        <v>0</v>
      </c>
      <c r="S126" s="27"/>
      <c r="T126" s="27"/>
      <c r="U126" s="27"/>
      <c r="V126" s="28">
        <f t="shared" si="75"/>
        <v>0</v>
      </c>
      <c r="W126" s="27"/>
      <c r="X126" s="27"/>
      <c r="Y126" s="27"/>
      <c r="Z126" s="28">
        <f t="shared" si="76"/>
        <v>0</v>
      </c>
      <c r="AA126" s="27"/>
      <c r="AB126" s="27"/>
      <c r="AC126" s="27"/>
      <c r="AD126" s="28">
        <f t="shared" si="77"/>
        <v>0</v>
      </c>
      <c r="AE126" s="28">
        <f t="shared" si="72"/>
        <v>0</v>
      </c>
      <c r="AF126" s="29">
        <f t="shared" si="78"/>
        <v>0</v>
      </c>
      <c r="AG126" s="30">
        <f t="shared" si="73"/>
        <v>0</v>
      </c>
      <c r="AH126" s="10"/>
      <c r="AI126" s="10"/>
      <c r="AJ126" s="10"/>
      <c r="AK126" s="10"/>
      <c r="AL126" s="10"/>
      <c r="AM126" s="10"/>
      <c r="AN126" s="10"/>
      <c r="AO126" s="85"/>
    </row>
    <row r="127" spans="1:41" ht="12.75" customHeight="1" collapsed="1" x14ac:dyDescent="0.25">
      <c r="A127" s="228" t="s">
        <v>55</v>
      </c>
      <c r="B127" s="229"/>
      <c r="C127" s="230"/>
      <c r="D127" s="230"/>
      <c r="E127" s="230"/>
      <c r="F127" s="230"/>
      <c r="G127" s="230"/>
      <c r="H127" s="92">
        <f>SUM(H117:H126)</f>
        <v>0</v>
      </c>
      <c r="I127" s="92">
        <f>SUM(I117:I126)</f>
        <v>0</v>
      </c>
      <c r="J127" s="92"/>
      <c r="K127" s="92"/>
      <c r="L127" s="92">
        <f>SUM(L117:L126)</f>
        <v>0</v>
      </c>
      <c r="M127" s="92">
        <f>SUM(M117:M126)</f>
        <v>0</v>
      </c>
      <c r="N127" s="93"/>
      <c r="O127" s="92">
        <f t="shared" ref="O127:AE127" si="79">SUM(O117:O126)</f>
        <v>0</v>
      </c>
      <c r="P127" s="92">
        <f t="shared" si="79"/>
        <v>0</v>
      </c>
      <c r="Q127" s="92">
        <f t="shared" si="79"/>
        <v>0</v>
      </c>
      <c r="R127" s="92">
        <f t="shared" si="79"/>
        <v>0</v>
      </c>
      <c r="S127" s="92">
        <f t="shared" si="79"/>
        <v>0</v>
      </c>
      <c r="T127" s="92">
        <f t="shared" si="79"/>
        <v>0</v>
      </c>
      <c r="U127" s="92">
        <f t="shared" si="79"/>
        <v>0</v>
      </c>
      <c r="V127" s="92">
        <f t="shared" si="79"/>
        <v>0</v>
      </c>
      <c r="W127" s="92">
        <f t="shared" si="79"/>
        <v>0</v>
      </c>
      <c r="X127" s="92">
        <f t="shared" si="79"/>
        <v>0</v>
      </c>
      <c r="Y127" s="92">
        <f t="shared" si="79"/>
        <v>0</v>
      </c>
      <c r="Z127" s="92">
        <f t="shared" si="79"/>
        <v>0</v>
      </c>
      <c r="AA127" s="92">
        <f t="shared" si="79"/>
        <v>0</v>
      </c>
      <c r="AB127" s="92">
        <f t="shared" si="79"/>
        <v>0</v>
      </c>
      <c r="AC127" s="92">
        <f t="shared" si="79"/>
        <v>0</v>
      </c>
      <c r="AD127" s="92">
        <f t="shared" si="79"/>
        <v>0</v>
      </c>
      <c r="AE127" s="92">
        <f t="shared" si="79"/>
        <v>0</v>
      </c>
      <c r="AF127" s="95">
        <f>IF(ISERROR(AE127/H127),0,AE127/H127)</f>
        <v>0</v>
      </c>
      <c r="AG127" s="95">
        <f>IF(ISERROR(AE127/$AE$200),0,AE127/$AE$200)</f>
        <v>0</v>
      </c>
      <c r="AH127" s="10"/>
      <c r="AI127" s="10"/>
      <c r="AJ127" s="10"/>
      <c r="AK127" s="10"/>
      <c r="AL127" s="10"/>
      <c r="AM127" s="10"/>
      <c r="AN127" s="10"/>
      <c r="AO127" s="85"/>
    </row>
    <row r="128" spans="1:41" ht="12.75" customHeight="1" x14ac:dyDescent="0.25">
      <c r="A128" s="233" t="s">
        <v>56</v>
      </c>
      <c r="B128" s="234"/>
      <c r="C128" s="234"/>
      <c r="D128" s="234"/>
      <c r="E128" s="235"/>
      <c r="F128" s="15"/>
      <c r="G128" s="16"/>
      <c r="H128" s="88"/>
      <c r="I128" s="17"/>
      <c r="J128" s="17"/>
      <c r="K128" s="17"/>
      <c r="L128" s="18"/>
      <c r="M128" s="18"/>
      <c r="N128" s="16"/>
      <c r="O128" s="17"/>
      <c r="P128" s="17"/>
      <c r="Q128" s="17"/>
      <c r="R128" s="17"/>
      <c r="S128" s="17"/>
      <c r="T128" s="17"/>
      <c r="U128" s="17"/>
      <c r="V128" s="17"/>
      <c r="W128" s="17"/>
      <c r="X128" s="17"/>
      <c r="Y128" s="17"/>
      <c r="Z128" s="17"/>
      <c r="AA128" s="17"/>
      <c r="AB128" s="17"/>
      <c r="AC128" s="17"/>
      <c r="AD128" s="17"/>
      <c r="AE128" s="17"/>
      <c r="AF128" s="20"/>
      <c r="AG128" s="20"/>
    </row>
    <row r="129" spans="1:41" hidden="1" outlineLevel="1" x14ac:dyDescent="0.25">
      <c r="A129" s="22">
        <v>1</v>
      </c>
      <c r="B129" s="1"/>
      <c r="C129" s="1"/>
      <c r="D129" s="2"/>
      <c r="E129" s="3"/>
      <c r="F129" s="4"/>
      <c r="G129" s="5"/>
      <c r="H129" s="89"/>
      <c r="I129" s="7"/>
      <c r="J129" s="7"/>
      <c r="K129" s="7"/>
      <c r="L129" s="8"/>
      <c r="M129" s="5"/>
      <c r="N129" s="5"/>
      <c r="O129" s="9"/>
      <c r="P129" s="9"/>
      <c r="Q129" s="9"/>
      <c r="R129" s="28">
        <f>SUM(O129:Q129)</f>
        <v>0</v>
      </c>
      <c r="S129" s="27"/>
      <c r="T129" s="27"/>
      <c r="U129" s="27"/>
      <c r="V129" s="28">
        <f>SUM(S129:U129)</f>
        <v>0</v>
      </c>
      <c r="W129" s="27"/>
      <c r="X129" s="27"/>
      <c r="Y129" s="27"/>
      <c r="Z129" s="28">
        <f>SUM(W129:Y129)</f>
        <v>0</v>
      </c>
      <c r="AA129" s="27"/>
      <c r="AB129" s="27"/>
      <c r="AC129" s="27"/>
      <c r="AD129" s="28">
        <f>SUM(AA129:AC129)</f>
        <v>0</v>
      </c>
      <c r="AE129" s="28">
        <f t="shared" ref="AE129:AE138" si="80">SUM(R129,V129,Z129,AD129)</f>
        <v>0</v>
      </c>
      <c r="AF129" s="29">
        <f>IF(ISERROR(AE129/$H$139),0,AE129/$H$139)</f>
        <v>0</v>
      </c>
      <c r="AG129" s="30">
        <f t="shared" ref="AG129:AG138" si="81">IF(ISERROR(AE129/$AE$200),"-",AE129/$AE$200)</f>
        <v>0</v>
      </c>
      <c r="AH129" s="10"/>
      <c r="AI129" s="10"/>
      <c r="AJ129" s="10"/>
      <c r="AK129" s="10"/>
      <c r="AL129" s="10"/>
      <c r="AM129" s="10"/>
      <c r="AN129" s="10"/>
      <c r="AO129" s="85"/>
    </row>
    <row r="130" spans="1:41" ht="12.75" hidden="1" customHeight="1" outlineLevel="1" x14ac:dyDescent="0.25">
      <c r="A130" s="22">
        <v>2</v>
      </c>
      <c r="B130" s="22"/>
      <c r="C130" s="36"/>
      <c r="D130" s="32"/>
      <c r="E130" s="36"/>
      <c r="F130" s="36"/>
      <c r="G130" s="36"/>
      <c r="H130" s="89"/>
      <c r="I130" s="34"/>
      <c r="J130" s="268"/>
      <c r="K130" s="268"/>
      <c r="L130" s="27"/>
      <c r="M130" s="27"/>
      <c r="N130" s="33"/>
      <c r="O130" s="27"/>
      <c r="P130" s="27"/>
      <c r="Q130" s="27"/>
      <c r="R130" s="28">
        <f t="shared" ref="R130:R138" si="82">SUM(O130:Q130)</f>
        <v>0</v>
      </c>
      <c r="S130" s="27"/>
      <c r="T130" s="27"/>
      <c r="U130" s="27"/>
      <c r="V130" s="28">
        <f t="shared" ref="V130:V138" si="83">SUM(S130:U130)</f>
        <v>0</v>
      </c>
      <c r="W130" s="27"/>
      <c r="X130" s="27"/>
      <c r="Y130" s="27"/>
      <c r="Z130" s="28">
        <f t="shared" ref="Z130:Z138" si="84">SUM(W130:Y130)</f>
        <v>0</v>
      </c>
      <c r="AA130" s="27"/>
      <c r="AB130" s="27"/>
      <c r="AC130" s="27"/>
      <c r="AD130" s="28">
        <f t="shared" ref="AD130:AD138" si="85">SUM(AA130:AC130)</f>
        <v>0</v>
      </c>
      <c r="AE130" s="28">
        <f t="shared" si="80"/>
        <v>0</v>
      </c>
      <c r="AF130" s="29">
        <f t="shared" ref="AF130:AF138" si="86">IF(ISERROR(AE130/$H$139),0,AE130/$H$139)</f>
        <v>0</v>
      </c>
      <c r="AG130" s="30">
        <f t="shared" si="81"/>
        <v>0</v>
      </c>
      <c r="AH130" s="10"/>
      <c r="AI130" s="10"/>
      <c r="AJ130" s="10"/>
      <c r="AK130" s="10"/>
      <c r="AL130" s="10"/>
      <c r="AM130" s="10"/>
      <c r="AN130" s="10"/>
      <c r="AO130" s="85"/>
    </row>
    <row r="131" spans="1:41" ht="12.75" hidden="1" customHeight="1" outlineLevel="1" x14ac:dyDescent="0.25">
      <c r="A131" s="22">
        <v>3</v>
      </c>
      <c r="B131" s="22"/>
      <c r="C131" s="36"/>
      <c r="D131" s="32"/>
      <c r="E131" s="36"/>
      <c r="F131" s="36"/>
      <c r="G131" s="36"/>
      <c r="H131" s="89"/>
      <c r="I131" s="34"/>
      <c r="J131" s="268"/>
      <c r="K131" s="268"/>
      <c r="L131" s="27"/>
      <c r="M131" s="27"/>
      <c r="N131" s="33"/>
      <c r="O131" s="27"/>
      <c r="P131" s="27"/>
      <c r="Q131" s="27"/>
      <c r="R131" s="28">
        <f t="shared" si="82"/>
        <v>0</v>
      </c>
      <c r="S131" s="27"/>
      <c r="T131" s="27"/>
      <c r="U131" s="27"/>
      <c r="V131" s="28">
        <f t="shared" si="83"/>
        <v>0</v>
      </c>
      <c r="W131" s="27"/>
      <c r="X131" s="27"/>
      <c r="Y131" s="27"/>
      <c r="Z131" s="28">
        <f t="shared" si="84"/>
        <v>0</v>
      </c>
      <c r="AA131" s="27"/>
      <c r="AB131" s="27"/>
      <c r="AC131" s="27"/>
      <c r="AD131" s="28">
        <f t="shared" si="85"/>
        <v>0</v>
      </c>
      <c r="AE131" s="28">
        <f t="shared" si="80"/>
        <v>0</v>
      </c>
      <c r="AF131" s="29">
        <f t="shared" si="86"/>
        <v>0</v>
      </c>
      <c r="AG131" s="30">
        <f t="shared" si="81"/>
        <v>0</v>
      </c>
    </row>
    <row r="132" spans="1:41" ht="12.75" hidden="1" customHeight="1" outlineLevel="1" x14ac:dyDescent="0.25">
      <c r="A132" s="22">
        <v>4</v>
      </c>
      <c r="B132" s="21"/>
      <c r="C132" s="36"/>
      <c r="D132" s="37"/>
      <c r="E132" s="36"/>
      <c r="F132" s="36"/>
      <c r="G132" s="36"/>
      <c r="H132" s="89"/>
      <c r="I132" s="34"/>
      <c r="J132" s="268"/>
      <c r="K132" s="268"/>
      <c r="L132" s="27"/>
      <c r="M132" s="27"/>
      <c r="N132" s="33"/>
      <c r="O132" s="27"/>
      <c r="P132" s="27"/>
      <c r="Q132" s="27"/>
      <c r="R132" s="28">
        <f t="shared" si="82"/>
        <v>0</v>
      </c>
      <c r="S132" s="27"/>
      <c r="T132" s="27"/>
      <c r="U132" s="27"/>
      <c r="V132" s="28">
        <f t="shared" si="83"/>
        <v>0</v>
      </c>
      <c r="W132" s="27"/>
      <c r="X132" s="27"/>
      <c r="Y132" s="27"/>
      <c r="Z132" s="28">
        <f t="shared" si="84"/>
        <v>0</v>
      </c>
      <c r="AA132" s="27"/>
      <c r="AB132" s="27"/>
      <c r="AC132" s="27"/>
      <c r="AD132" s="28">
        <f t="shared" si="85"/>
        <v>0</v>
      </c>
      <c r="AE132" s="28">
        <f t="shared" si="80"/>
        <v>0</v>
      </c>
      <c r="AF132" s="29">
        <f t="shared" si="86"/>
        <v>0</v>
      </c>
      <c r="AG132" s="30">
        <f t="shared" si="81"/>
        <v>0</v>
      </c>
      <c r="AH132" s="10"/>
      <c r="AI132" s="10"/>
      <c r="AJ132" s="10"/>
      <c r="AK132" s="10"/>
      <c r="AL132" s="10"/>
      <c r="AM132" s="10"/>
      <c r="AN132" s="10"/>
      <c r="AO132" s="85"/>
    </row>
    <row r="133" spans="1:41" ht="12.75" hidden="1" customHeight="1" outlineLevel="1" x14ac:dyDescent="0.25">
      <c r="A133" s="22">
        <v>5</v>
      </c>
      <c r="B133" s="21"/>
      <c r="C133" s="36"/>
      <c r="D133" s="37"/>
      <c r="E133" s="36"/>
      <c r="F133" s="36"/>
      <c r="G133" s="36"/>
      <c r="H133" s="89"/>
      <c r="I133" s="34"/>
      <c r="J133" s="268"/>
      <c r="K133" s="268"/>
      <c r="L133" s="27"/>
      <c r="M133" s="27"/>
      <c r="N133" s="33"/>
      <c r="O133" s="27"/>
      <c r="P133" s="27"/>
      <c r="Q133" s="27"/>
      <c r="R133" s="28">
        <f t="shared" si="82"/>
        <v>0</v>
      </c>
      <c r="S133" s="27"/>
      <c r="T133" s="27"/>
      <c r="U133" s="27"/>
      <c r="V133" s="28">
        <f t="shared" si="83"/>
        <v>0</v>
      </c>
      <c r="W133" s="27"/>
      <c r="X133" s="27"/>
      <c r="Y133" s="27"/>
      <c r="Z133" s="28">
        <f t="shared" si="84"/>
        <v>0</v>
      </c>
      <c r="AA133" s="27"/>
      <c r="AB133" s="27"/>
      <c r="AC133" s="27"/>
      <c r="AD133" s="28">
        <f t="shared" si="85"/>
        <v>0</v>
      </c>
      <c r="AE133" s="28">
        <f t="shared" si="80"/>
        <v>0</v>
      </c>
      <c r="AF133" s="29">
        <f t="shared" si="86"/>
        <v>0</v>
      </c>
      <c r="AG133" s="30">
        <f t="shared" si="81"/>
        <v>0</v>
      </c>
      <c r="AH133" s="10"/>
      <c r="AI133" s="10"/>
      <c r="AJ133" s="10"/>
      <c r="AK133" s="10"/>
      <c r="AL133" s="10"/>
      <c r="AM133" s="10"/>
      <c r="AN133" s="10"/>
      <c r="AO133" s="85"/>
    </row>
    <row r="134" spans="1:41" ht="12.75" hidden="1" customHeight="1" outlineLevel="1" x14ac:dyDescent="0.25">
      <c r="A134" s="22">
        <v>6</v>
      </c>
      <c r="B134" s="22"/>
      <c r="C134" s="36"/>
      <c r="D134" s="32"/>
      <c r="E134" s="36"/>
      <c r="F134" s="36"/>
      <c r="G134" s="36"/>
      <c r="H134" s="89"/>
      <c r="I134" s="34"/>
      <c r="J134" s="268"/>
      <c r="K134" s="268"/>
      <c r="L134" s="27"/>
      <c r="M134" s="27"/>
      <c r="N134" s="33"/>
      <c r="O134" s="27"/>
      <c r="P134" s="27"/>
      <c r="Q134" s="27"/>
      <c r="R134" s="28">
        <f t="shared" si="82"/>
        <v>0</v>
      </c>
      <c r="S134" s="27"/>
      <c r="T134" s="27"/>
      <c r="U134" s="27"/>
      <c r="V134" s="28">
        <f t="shared" si="83"/>
        <v>0</v>
      </c>
      <c r="W134" s="27"/>
      <c r="X134" s="27"/>
      <c r="Y134" s="27"/>
      <c r="Z134" s="28">
        <f t="shared" si="84"/>
        <v>0</v>
      </c>
      <c r="AA134" s="27"/>
      <c r="AB134" s="27"/>
      <c r="AC134" s="27"/>
      <c r="AD134" s="28">
        <f t="shared" si="85"/>
        <v>0</v>
      </c>
      <c r="AE134" s="28">
        <f t="shared" si="80"/>
        <v>0</v>
      </c>
      <c r="AF134" s="29">
        <f t="shared" si="86"/>
        <v>0</v>
      </c>
      <c r="AG134" s="30">
        <f t="shared" si="81"/>
        <v>0</v>
      </c>
    </row>
    <row r="135" spans="1:41" ht="12.75" hidden="1" customHeight="1" outlineLevel="1" x14ac:dyDescent="0.25">
      <c r="A135" s="22">
        <v>7</v>
      </c>
      <c r="B135" s="22"/>
      <c r="C135" s="36"/>
      <c r="D135" s="32"/>
      <c r="E135" s="36"/>
      <c r="F135" s="36"/>
      <c r="G135" s="36"/>
      <c r="H135" s="89"/>
      <c r="I135" s="34"/>
      <c r="J135" s="268"/>
      <c r="K135" s="268"/>
      <c r="L135" s="27"/>
      <c r="M135" s="27"/>
      <c r="N135" s="33"/>
      <c r="O135" s="27"/>
      <c r="P135" s="27"/>
      <c r="Q135" s="27"/>
      <c r="R135" s="28">
        <f t="shared" si="82"/>
        <v>0</v>
      </c>
      <c r="S135" s="27"/>
      <c r="T135" s="27"/>
      <c r="U135" s="27"/>
      <c r="V135" s="28">
        <f t="shared" si="83"/>
        <v>0</v>
      </c>
      <c r="W135" s="27"/>
      <c r="X135" s="27"/>
      <c r="Y135" s="27"/>
      <c r="Z135" s="28">
        <f t="shared" si="84"/>
        <v>0</v>
      </c>
      <c r="AA135" s="27"/>
      <c r="AB135" s="27"/>
      <c r="AC135" s="27"/>
      <c r="AD135" s="28">
        <f t="shared" si="85"/>
        <v>0</v>
      </c>
      <c r="AE135" s="28">
        <f t="shared" si="80"/>
        <v>0</v>
      </c>
      <c r="AF135" s="29">
        <f t="shared" si="86"/>
        <v>0</v>
      </c>
      <c r="AG135" s="30">
        <f t="shared" si="81"/>
        <v>0</v>
      </c>
      <c r="AH135" s="10"/>
      <c r="AI135" s="10"/>
      <c r="AJ135" s="10"/>
      <c r="AK135" s="10"/>
      <c r="AL135" s="10"/>
      <c r="AM135" s="10"/>
      <c r="AN135" s="10"/>
      <c r="AO135" s="85"/>
    </row>
    <row r="136" spans="1:41" ht="12.75" hidden="1" customHeight="1" outlineLevel="1" x14ac:dyDescent="0.25">
      <c r="A136" s="22">
        <v>8</v>
      </c>
      <c r="B136" s="22"/>
      <c r="C136" s="36"/>
      <c r="D136" s="32"/>
      <c r="E136" s="36"/>
      <c r="F136" s="36"/>
      <c r="G136" s="36"/>
      <c r="H136" s="89"/>
      <c r="I136" s="34"/>
      <c r="J136" s="268"/>
      <c r="K136" s="268"/>
      <c r="L136" s="27"/>
      <c r="M136" s="27"/>
      <c r="N136" s="33"/>
      <c r="O136" s="27"/>
      <c r="P136" s="27"/>
      <c r="Q136" s="27"/>
      <c r="R136" s="28">
        <f t="shared" si="82"/>
        <v>0</v>
      </c>
      <c r="S136" s="27"/>
      <c r="T136" s="27"/>
      <c r="U136" s="27"/>
      <c r="V136" s="28">
        <f t="shared" si="83"/>
        <v>0</v>
      </c>
      <c r="W136" s="27"/>
      <c r="X136" s="27"/>
      <c r="Y136" s="27"/>
      <c r="Z136" s="28">
        <f t="shared" si="84"/>
        <v>0</v>
      </c>
      <c r="AA136" s="27"/>
      <c r="AB136" s="27"/>
      <c r="AC136" s="27"/>
      <c r="AD136" s="28">
        <f t="shared" si="85"/>
        <v>0</v>
      </c>
      <c r="AE136" s="28">
        <f t="shared" si="80"/>
        <v>0</v>
      </c>
      <c r="AF136" s="29">
        <f t="shared" si="86"/>
        <v>0</v>
      </c>
      <c r="AG136" s="30">
        <f t="shared" si="81"/>
        <v>0</v>
      </c>
      <c r="AH136" s="10"/>
      <c r="AI136" s="10"/>
      <c r="AJ136" s="10"/>
      <c r="AK136" s="10"/>
      <c r="AL136" s="10"/>
      <c r="AM136" s="10"/>
      <c r="AN136" s="10"/>
      <c r="AO136" s="85"/>
    </row>
    <row r="137" spans="1:41" ht="12.75" hidden="1" customHeight="1" outlineLevel="1" x14ac:dyDescent="0.25">
      <c r="A137" s="22">
        <v>9</v>
      </c>
      <c r="B137" s="22"/>
      <c r="C137" s="36"/>
      <c r="D137" s="32"/>
      <c r="E137" s="36"/>
      <c r="F137" s="36"/>
      <c r="G137" s="36"/>
      <c r="H137" s="89"/>
      <c r="I137" s="34"/>
      <c r="J137" s="268"/>
      <c r="K137" s="268"/>
      <c r="L137" s="27"/>
      <c r="M137" s="27"/>
      <c r="N137" s="33"/>
      <c r="O137" s="27"/>
      <c r="P137" s="27"/>
      <c r="Q137" s="27"/>
      <c r="R137" s="28">
        <f t="shared" si="82"/>
        <v>0</v>
      </c>
      <c r="S137" s="27"/>
      <c r="T137" s="27"/>
      <c r="U137" s="27"/>
      <c r="V137" s="28">
        <f t="shared" si="83"/>
        <v>0</v>
      </c>
      <c r="W137" s="27"/>
      <c r="X137" s="27"/>
      <c r="Y137" s="27"/>
      <c r="Z137" s="28">
        <f t="shared" si="84"/>
        <v>0</v>
      </c>
      <c r="AA137" s="27"/>
      <c r="AB137" s="27"/>
      <c r="AC137" s="27"/>
      <c r="AD137" s="28">
        <f t="shared" si="85"/>
        <v>0</v>
      </c>
      <c r="AE137" s="28">
        <f t="shared" si="80"/>
        <v>0</v>
      </c>
      <c r="AF137" s="29">
        <f t="shared" si="86"/>
        <v>0</v>
      </c>
      <c r="AG137" s="30">
        <f t="shared" si="81"/>
        <v>0</v>
      </c>
    </row>
    <row r="138" spans="1:41" ht="12.75" hidden="1" customHeight="1" outlineLevel="1" x14ac:dyDescent="0.25">
      <c r="A138" s="22">
        <v>10</v>
      </c>
      <c r="B138" s="22"/>
      <c r="C138" s="36"/>
      <c r="D138" s="32"/>
      <c r="E138" s="36"/>
      <c r="F138" s="36"/>
      <c r="G138" s="36"/>
      <c r="H138" s="90"/>
      <c r="I138" s="35"/>
      <c r="J138" s="268"/>
      <c r="K138" s="268"/>
      <c r="L138" s="27"/>
      <c r="M138" s="27"/>
      <c r="N138" s="33"/>
      <c r="O138" s="27"/>
      <c r="P138" s="27"/>
      <c r="Q138" s="27"/>
      <c r="R138" s="28">
        <f t="shared" si="82"/>
        <v>0</v>
      </c>
      <c r="S138" s="27"/>
      <c r="T138" s="27"/>
      <c r="U138" s="27"/>
      <c r="V138" s="28">
        <f t="shared" si="83"/>
        <v>0</v>
      </c>
      <c r="W138" s="27"/>
      <c r="X138" s="27"/>
      <c r="Y138" s="27"/>
      <c r="Z138" s="28">
        <f t="shared" si="84"/>
        <v>0</v>
      </c>
      <c r="AA138" s="27"/>
      <c r="AB138" s="27"/>
      <c r="AC138" s="27"/>
      <c r="AD138" s="28">
        <f t="shared" si="85"/>
        <v>0</v>
      </c>
      <c r="AE138" s="28">
        <f t="shared" si="80"/>
        <v>0</v>
      </c>
      <c r="AF138" s="29">
        <f t="shared" si="86"/>
        <v>0</v>
      </c>
      <c r="AG138" s="30">
        <f t="shared" si="81"/>
        <v>0</v>
      </c>
      <c r="AH138" s="10"/>
      <c r="AI138" s="10"/>
      <c r="AJ138" s="10"/>
      <c r="AK138" s="10"/>
      <c r="AL138" s="10"/>
      <c r="AM138" s="10"/>
      <c r="AN138" s="10"/>
      <c r="AO138" s="85"/>
    </row>
    <row r="139" spans="1:41" ht="12.75" customHeight="1" collapsed="1" x14ac:dyDescent="0.25">
      <c r="A139" s="239" t="s">
        <v>57</v>
      </c>
      <c r="B139" s="239"/>
      <c r="C139" s="239"/>
      <c r="D139" s="239"/>
      <c r="E139" s="239"/>
      <c r="F139" s="239"/>
      <c r="G139" s="239"/>
      <c r="H139" s="92">
        <f>SUM(H129:H138)</f>
        <v>0</v>
      </c>
      <c r="I139" s="92">
        <v>0</v>
      </c>
      <c r="J139" s="92"/>
      <c r="K139" s="92"/>
      <c r="L139" s="92">
        <f>SUM(L129:L138)</f>
        <v>0</v>
      </c>
      <c r="M139" s="92">
        <f>SUM(M129:M138)</f>
        <v>0</v>
      </c>
      <c r="N139" s="93"/>
      <c r="O139" s="92">
        <f t="shared" ref="O139:AE139" si="87">SUM(O129:O138)</f>
        <v>0</v>
      </c>
      <c r="P139" s="92">
        <f t="shared" si="87"/>
        <v>0</v>
      </c>
      <c r="Q139" s="92">
        <f t="shared" si="87"/>
        <v>0</v>
      </c>
      <c r="R139" s="92">
        <f t="shared" si="87"/>
        <v>0</v>
      </c>
      <c r="S139" s="92">
        <f t="shared" si="87"/>
        <v>0</v>
      </c>
      <c r="T139" s="92">
        <f t="shared" si="87"/>
        <v>0</v>
      </c>
      <c r="U139" s="92">
        <f t="shared" si="87"/>
        <v>0</v>
      </c>
      <c r="V139" s="92">
        <f t="shared" si="87"/>
        <v>0</v>
      </c>
      <c r="W139" s="92">
        <f t="shared" si="87"/>
        <v>0</v>
      </c>
      <c r="X139" s="92">
        <f t="shared" si="87"/>
        <v>0</v>
      </c>
      <c r="Y139" s="92">
        <f t="shared" si="87"/>
        <v>0</v>
      </c>
      <c r="Z139" s="92">
        <f t="shared" si="87"/>
        <v>0</v>
      </c>
      <c r="AA139" s="92">
        <f t="shared" si="87"/>
        <v>0</v>
      </c>
      <c r="AB139" s="92">
        <f t="shared" si="87"/>
        <v>0</v>
      </c>
      <c r="AC139" s="92">
        <f t="shared" si="87"/>
        <v>0</v>
      </c>
      <c r="AD139" s="92">
        <f t="shared" si="87"/>
        <v>0</v>
      </c>
      <c r="AE139" s="92">
        <f t="shared" si="87"/>
        <v>0</v>
      </c>
      <c r="AF139" s="95">
        <f>IF(ISERROR(AE139/H139),0,AE139/H139)</f>
        <v>0</v>
      </c>
      <c r="AG139" s="95">
        <f>IF(ISERROR(AE139/$AE$200),0,AE139/$AE$200)</f>
        <v>0</v>
      </c>
      <c r="AH139" s="10"/>
      <c r="AI139" s="10"/>
      <c r="AJ139" s="10"/>
      <c r="AK139" s="10"/>
      <c r="AL139" s="10"/>
      <c r="AM139" s="10"/>
      <c r="AN139" s="10"/>
      <c r="AO139" s="85"/>
    </row>
    <row r="140" spans="1:41" ht="12.75" customHeight="1" x14ac:dyDescent="0.25">
      <c r="A140" s="236" t="s">
        <v>58</v>
      </c>
      <c r="B140" s="237"/>
      <c r="C140" s="237"/>
      <c r="D140" s="237"/>
      <c r="E140" s="238"/>
      <c r="F140" s="38"/>
      <c r="G140" s="39"/>
      <c r="H140" s="88"/>
      <c r="I140" s="17"/>
      <c r="J140" s="17"/>
      <c r="K140" s="17"/>
      <c r="L140" s="18"/>
      <c r="M140" s="18"/>
      <c r="N140" s="16"/>
      <c r="O140" s="17"/>
      <c r="P140" s="17"/>
      <c r="Q140" s="17"/>
      <c r="R140" s="17"/>
      <c r="S140" s="17"/>
      <c r="T140" s="17"/>
      <c r="U140" s="17"/>
      <c r="V140" s="17"/>
      <c r="W140" s="17"/>
      <c r="X140" s="17"/>
      <c r="Y140" s="17"/>
      <c r="Z140" s="17"/>
      <c r="AA140" s="17"/>
      <c r="AB140" s="17"/>
      <c r="AC140" s="17"/>
      <c r="AD140" s="17"/>
      <c r="AE140" s="17"/>
      <c r="AF140" s="20"/>
      <c r="AG140" s="20"/>
    </row>
    <row r="141" spans="1:41" ht="12.75" hidden="1" customHeight="1" outlineLevel="1" x14ac:dyDescent="0.25">
      <c r="A141" s="21">
        <v>1</v>
      </c>
      <c r="B141" s="22"/>
      <c r="C141" s="23"/>
      <c r="D141" s="24"/>
      <c r="E141" s="25"/>
      <c r="F141" s="25"/>
      <c r="G141" s="25"/>
      <c r="H141" s="89"/>
      <c r="I141" s="26"/>
      <c r="J141" s="268"/>
      <c r="K141" s="268"/>
      <c r="L141" s="27"/>
      <c r="M141" s="27"/>
      <c r="N141" s="25"/>
      <c r="O141" s="27"/>
      <c r="P141" s="27"/>
      <c r="Q141" s="27"/>
      <c r="R141" s="28">
        <f>SUM(O141:Q141)</f>
        <v>0</v>
      </c>
      <c r="S141" s="27"/>
      <c r="T141" s="27"/>
      <c r="U141" s="27"/>
      <c r="V141" s="28">
        <f>SUM(S141:U141)</f>
        <v>0</v>
      </c>
      <c r="W141" s="27"/>
      <c r="X141" s="27"/>
      <c r="Y141" s="27"/>
      <c r="Z141" s="28">
        <f>SUM(W141:Y141)</f>
        <v>0</v>
      </c>
      <c r="AA141" s="27"/>
      <c r="AB141" s="27"/>
      <c r="AC141" s="27"/>
      <c r="AD141" s="28">
        <f>SUM(AA141:AC141)</f>
        <v>0</v>
      </c>
      <c r="AE141" s="28">
        <f t="shared" ref="AE141:AE150" si="88">SUM(R141,V141,Z141,AD141)</f>
        <v>0</v>
      </c>
      <c r="AF141" s="29">
        <f>IF(ISERROR(AE141/$H$151),0,AE141/$H$151)</f>
        <v>0</v>
      </c>
      <c r="AG141" s="30">
        <f t="shared" ref="AG141:AG150" si="89">IF(ISERROR(AE141/$AE$200),"-",AE141/$AE$200)</f>
        <v>0</v>
      </c>
      <c r="AH141" s="10"/>
      <c r="AI141" s="10"/>
      <c r="AJ141" s="10"/>
      <c r="AK141" s="10"/>
      <c r="AL141" s="10"/>
      <c r="AM141" s="10"/>
      <c r="AN141" s="10"/>
      <c r="AO141" s="85"/>
    </row>
    <row r="142" spans="1:41" ht="12.75" hidden="1" customHeight="1" outlineLevel="1" x14ac:dyDescent="0.25">
      <c r="A142" s="21">
        <v>2</v>
      </c>
      <c r="B142" s="22"/>
      <c r="C142" s="31"/>
      <c r="D142" s="32"/>
      <c r="E142" s="33"/>
      <c r="F142" s="33"/>
      <c r="G142" s="33"/>
      <c r="H142" s="89"/>
      <c r="I142" s="34"/>
      <c r="J142" s="268"/>
      <c r="K142" s="268"/>
      <c r="L142" s="27"/>
      <c r="M142" s="27"/>
      <c r="N142" s="33"/>
      <c r="O142" s="27"/>
      <c r="P142" s="27"/>
      <c r="Q142" s="27"/>
      <c r="R142" s="28">
        <f t="shared" ref="R142:R150" si="90">SUM(O142:Q142)</f>
        <v>0</v>
      </c>
      <c r="S142" s="27"/>
      <c r="T142" s="27"/>
      <c r="U142" s="27"/>
      <c r="V142" s="28">
        <f t="shared" ref="V142:V150" si="91">SUM(S142:U142)</f>
        <v>0</v>
      </c>
      <c r="W142" s="27"/>
      <c r="X142" s="27"/>
      <c r="Y142" s="27"/>
      <c r="Z142" s="28">
        <f t="shared" ref="Z142:Z150" si="92">SUM(W142:Y142)</f>
        <v>0</v>
      </c>
      <c r="AA142" s="27"/>
      <c r="AB142" s="27"/>
      <c r="AC142" s="27"/>
      <c r="AD142" s="28">
        <f t="shared" ref="AD142:AD150" si="93">SUM(AA142:AC142)</f>
        <v>0</v>
      </c>
      <c r="AE142" s="28">
        <f t="shared" si="88"/>
        <v>0</v>
      </c>
      <c r="AF142" s="29">
        <f t="shared" ref="AF142:AF150" si="94">IF(ISERROR(AE142/$H$151),0,AE142/$H$151)</f>
        <v>0</v>
      </c>
      <c r="AG142" s="30">
        <f t="shared" si="89"/>
        <v>0</v>
      </c>
      <c r="AH142" s="10"/>
      <c r="AI142" s="10"/>
      <c r="AJ142" s="10"/>
      <c r="AK142" s="10"/>
      <c r="AL142" s="10"/>
      <c r="AM142" s="10"/>
      <c r="AN142" s="10"/>
      <c r="AO142" s="85"/>
    </row>
    <row r="143" spans="1:41" ht="12.75" hidden="1" customHeight="1" outlineLevel="1" x14ac:dyDescent="0.25">
      <c r="A143" s="21">
        <v>3</v>
      </c>
      <c r="B143" s="22"/>
      <c r="C143" s="31"/>
      <c r="D143" s="32"/>
      <c r="E143" s="33"/>
      <c r="F143" s="33"/>
      <c r="G143" s="33"/>
      <c r="H143" s="89"/>
      <c r="I143" s="34"/>
      <c r="J143" s="268"/>
      <c r="K143" s="268"/>
      <c r="L143" s="27"/>
      <c r="M143" s="27"/>
      <c r="N143" s="33"/>
      <c r="O143" s="27"/>
      <c r="P143" s="27"/>
      <c r="Q143" s="27"/>
      <c r="R143" s="28">
        <f t="shared" si="90"/>
        <v>0</v>
      </c>
      <c r="S143" s="27"/>
      <c r="T143" s="27"/>
      <c r="U143" s="27"/>
      <c r="V143" s="28">
        <f t="shared" si="91"/>
        <v>0</v>
      </c>
      <c r="W143" s="27"/>
      <c r="X143" s="27"/>
      <c r="Y143" s="27"/>
      <c r="Z143" s="28">
        <f t="shared" si="92"/>
        <v>0</v>
      </c>
      <c r="AA143" s="27"/>
      <c r="AB143" s="27"/>
      <c r="AC143" s="27"/>
      <c r="AD143" s="28">
        <f t="shared" si="93"/>
        <v>0</v>
      </c>
      <c r="AE143" s="28">
        <f t="shared" si="88"/>
        <v>0</v>
      </c>
      <c r="AF143" s="29">
        <f t="shared" si="94"/>
        <v>0</v>
      </c>
      <c r="AG143" s="30">
        <f t="shared" si="89"/>
        <v>0</v>
      </c>
    </row>
    <row r="144" spans="1:41" ht="12.75" hidden="1" customHeight="1" outlineLevel="1" x14ac:dyDescent="0.25">
      <c r="A144" s="21">
        <v>4</v>
      </c>
      <c r="B144" s="22"/>
      <c r="C144" s="31"/>
      <c r="D144" s="32"/>
      <c r="E144" s="33"/>
      <c r="F144" s="33"/>
      <c r="G144" s="33"/>
      <c r="H144" s="89"/>
      <c r="I144" s="34"/>
      <c r="J144" s="268"/>
      <c r="K144" s="268"/>
      <c r="L144" s="27"/>
      <c r="M144" s="27"/>
      <c r="N144" s="33"/>
      <c r="O144" s="27"/>
      <c r="P144" s="27"/>
      <c r="Q144" s="27"/>
      <c r="R144" s="28">
        <f t="shared" si="90"/>
        <v>0</v>
      </c>
      <c r="S144" s="27"/>
      <c r="T144" s="27"/>
      <c r="U144" s="27"/>
      <c r="V144" s="28">
        <f t="shared" si="91"/>
        <v>0</v>
      </c>
      <c r="W144" s="27"/>
      <c r="X144" s="27"/>
      <c r="Y144" s="27"/>
      <c r="Z144" s="28">
        <f t="shared" si="92"/>
        <v>0</v>
      </c>
      <c r="AA144" s="27"/>
      <c r="AB144" s="27"/>
      <c r="AC144" s="27"/>
      <c r="AD144" s="28">
        <f t="shared" si="93"/>
        <v>0</v>
      </c>
      <c r="AE144" s="28">
        <f t="shared" si="88"/>
        <v>0</v>
      </c>
      <c r="AF144" s="29">
        <f t="shared" si="94"/>
        <v>0</v>
      </c>
      <c r="AG144" s="30">
        <f t="shared" si="89"/>
        <v>0</v>
      </c>
      <c r="AH144" s="10"/>
      <c r="AI144" s="10"/>
      <c r="AJ144" s="10"/>
      <c r="AK144" s="10"/>
      <c r="AL144" s="10"/>
      <c r="AM144" s="10"/>
      <c r="AN144" s="10"/>
      <c r="AO144" s="85"/>
    </row>
    <row r="145" spans="1:41" ht="12.75" hidden="1" customHeight="1" outlineLevel="1" x14ac:dyDescent="0.25">
      <c r="A145" s="21">
        <v>5</v>
      </c>
      <c r="B145" s="22"/>
      <c r="C145" s="31"/>
      <c r="D145" s="32"/>
      <c r="E145" s="33"/>
      <c r="F145" s="33"/>
      <c r="G145" s="33"/>
      <c r="H145" s="89"/>
      <c r="I145" s="34"/>
      <c r="J145" s="268"/>
      <c r="K145" s="268"/>
      <c r="L145" s="27"/>
      <c r="M145" s="27"/>
      <c r="N145" s="33"/>
      <c r="O145" s="27"/>
      <c r="P145" s="27"/>
      <c r="Q145" s="27"/>
      <c r="R145" s="28">
        <f t="shared" si="90"/>
        <v>0</v>
      </c>
      <c r="S145" s="27"/>
      <c r="T145" s="27"/>
      <c r="U145" s="27"/>
      <c r="V145" s="28">
        <f t="shared" si="91"/>
        <v>0</v>
      </c>
      <c r="W145" s="27"/>
      <c r="X145" s="27"/>
      <c r="Y145" s="27"/>
      <c r="Z145" s="28">
        <f t="shared" si="92"/>
        <v>0</v>
      </c>
      <c r="AA145" s="27"/>
      <c r="AB145" s="27"/>
      <c r="AC145" s="27"/>
      <c r="AD145" s="28">
        <f t="shared" si="93"/>
        <v>0</v>
      </c>
      <c r="AE145" s="28">
        <f t="shared" si="88"/>
        <v>0</v>
      </c>
      <c r="AF145" s="29">
        <f t="shared" si="94"/>
        <v>0</v>
      </c>
      <c r="AG145" s="30">
        <f t="shared" si="89"/>
        <v>0</v>
      </c>
      <c r="AH145" s="10"/>
      <c r="AI145" s="10"/>
      <c r="AJ145" s="10"/>
      <c r="AK145" s="10"/>
      <c r="AL145" s="10"/>
      <c r="AM145" s="10"/>
      <c r="AN145" s="10"/>
      <c r="AO145" s="85"/>
    </row>
    <row r="146" spans="1:41" ht="12.75" hidden="1" customHeight="1" outlineLevel="1" x14ac:dyDescent="0.25">
      <c r="A146" s="21">
        <v>6</v>
      </c>
      <c r="B146" s="22"/>
      <c r="C146" s="31"/>
      <c r="D146" s="32"/>
      <c r="E146" s="33"/>
      <c r="F146" s="33"/>
      <c r="G146" s="33"/>
      <c r="H146" s="89"/>
      <c r="I146" s="34"/>
      <c r="J146" s="268"/>
      <c r="K146" s="268"/>
      <c r="L146" s="27"/>
      <c r="M146" s="27"/>
      <c r="N146" s="33"/>
      <c r="O146" s="27"/>
      <c r="P146" s="27"/>
      <c r="Q146" s="27"/>
      <c r="R146" s="28">
        <f t="shared" si="90"/>
        <v>0</v>
      </c>
      <c r="S146" s="27"/>
      <c r="T146" s="27"/>
      <c r="U146" s="27"/>
      <c r="V146" s="28">
        <f t="shared" si="91"/>
        <v>0</v>
      </c>
      <c r="W146" s="27"/>
      <c r="X146" s="27"/>
      <c r="Y146" s="27"/>
      <c r="Z146" s="28">
        <f t="shared" si="92"/>
        <v>0</v>
      </c>
      <c r="AA146" s="27"/>
      <c r="AB146" s="27"/>
      <c r="AC146" s="27"/>
      <c r="AD146" s="28">
        <f t="shared" si="93"/>
        <v>0</v>
      </c>
      <c r="AE146" s="28">
        <f t="shared" si="88"/>
        <v>0</v>
      </c>
      <c r="AF146" s="29">
        <f t="shared" si="94"/>
        <v>0</v>
      </c>
      <c r="AG146" s="30">
        <f t="shared" si="89"/>
        <v>0</v>
      </c>
    </row>
    <row r="147" spans="1:41" ht="12.75" hidden="1" customHeight="1" outlineLevel="1" x14ac:dyDescent="0.25">
      <c r="A147" s="21">
        <v>7</v>
      </c>
      <c r="B147" s="22"/>
      <c r="C147" s="31"/>
      <c r="D147" s="32"/>
      <c r="E147" s="33"/>
      <c r="F147" s="33"/>
      <c r="G147" s="33"/>
      <c r="H147" s="89"/>
      <c r="I147" s="34"/>
      <c r="J147" s="268"/>
      <c r="K147" s="268"/>
      <c r="L147" s="27"/>
      <c r="M147" s="27"/>
      <c r="N147" s="33"/>
      <c r="O147" s="27"/>
      <c r="P147" s="27"/>
      <c r="Q147" s="27"/>
      <c r="R147" s="28">
        <f t="shared" si="90"/>
        <v>0</v>
      </c>
      <c r="S147" s="27"/>
      <c r="T147" s="27"/>
      <c r="U147" s="27"/>
      <c r="V147" s="28">
        <f t="shared" si="91"/>
        <v>0</v>
      </c>
      <c r="W147" s="27"/>
      <c r="X147" s="27"/>
      <c r="Y147" s="27"/>
      <c r="Z147" s="28">
        <f t="shared" si="92"/>
        <v>0</v>
      </c>
      <c r="AA147" s="27"/>
      <c r="AB147" s="27"/>
      <c r="AC147" s="27"/>
      <c r="AD147" s="28">
        <f t="shared" si="93"/>
        <v>0</v>
      </c>
      <c r="AE147" s="28">
        <f t="shared" si="88"/>
        <v>0</v>
      </c>
      <c r="AF147" s="29">
        <f t="shared" si="94"/>
        <v>0</v>
      </c>
      <c r="AG147" s="30">
        <f t="shared" si="89"/>
        <v>0</v>
      </c>
      <c r="AH147" s="10"/>
      <c r="AI147" s="10"/>
      <c r="AJ147" s="10"/>
      <c r="AK147" s="10"/>
      <c r="AL147" s="10"/>
      <c r="AM147" s="10"/>
      <c r="AN147" s="10"/>
      <c r="AO147" s="85"/>
    </row>
    <row r="148" spans="1:41" ht="12.75" hidden="1" customHeight="1" outlineLevel="1" x14ac:dyDescent="0.25">
      <c r="A148" s="21">
        <v>8</v>
      </c>
      <c r="B148" s="22"/>
      <c r="C148" s="31"/>
      <c r="D148" s="32"/>
      <c r="E148" s="33"/>
      <c r="F148" s="33"/>
      <c r="G148" s="33"/>
      <c r="H148" s="89"/>
      <c r="I148" s="34"/>
      <c r="J148" s="268"/>
      <c r="K148" s="268"/>
      <c r="L148" s="27"/>
      <c r="M148" s="27"/>
      <c r="N148" s="33"/>
      <c r="O148" s="27"/>
      <c r="P148" s="27"/>
      <c r="Q148" s="27"/>
      <c r="R148" s="28">
        <f t="shared" si="90"/>
        <v>0</v>
      </c>
      <c r="S148" s="27"/>
      <c r="T148" s="27"/>
      <c r="U148" s="27"/>
      <c r="V148" s="28">
        <f t="shared" si="91"/>
        <v>0</v>
      </c>
      <c r="W148" s="27"/>
      <c r="X148" s="27"/>
      <c r="Y148" s="27"/>
      <c r="Z148" s="28">
        <f t="shared" si="92"/>
        <v>0</v>
      </c>
      <c r="AA148" s="27"/>
      <c r="AB148" s="27"/>
      <c r="AC148" s="27"/>
      <c r="AD148" s="28">
        <f t="shared" si="93"/>
        <v>0</v>
      </c>
      <c r="AE148" s="28">
        <f t="shared" si="88"/>
        <v>0</v>
      </c>
      <c r="AF148" s="29">
        <f t="shared" si="94"/>
        <v>0</v>
      </c>
      <c r="AG148" s="30">
        <f t="shared" si="89"/>
        <v>0</v>
      </c>
      <c r="AH148" s="10"/>
      <c r="AI148" s="10"/>
      <c r="AJ148" s="10"/>
      <c r="AK148" s="10"/>
      <c r="AL148" s="10"/>
      <c r="AM148" s="10"/>
      <c r="AN148" s="10"/>
      <c r="AO148" s="85"/>
    </row>
    <row r="149" spans="1:41" ht="12.75" hidden="1" customHeight="1" outlineLevel="1" x14ac:dyDescent="0.25">
      <c r="A149" s="21">
        <v>9</v>
      </c>
      <c r="B149" s="22"/>
      <c r="C149" s="31"/>
      <c r="D149" s="32"/>
      <c r="E149" s="33"/>
      <c r="F149" s="33"/>
      <c r="G149" s="33"/>
      <c r="H149" s="89"/>
      <c r="I149" s="34"/>
      <c r="J149" s="268"/>
      <c r="K149" s="268"/>
      <c r="L149" s="27"/>
      <c r="M149" s="27"/>
      <c r="N149" s="33"/>
      <c r="O149" s="27"/>
      <c r="P149" s="27"/>
      <c r="Q149" s="27"/>
      <c r="R149" s="28">
        <f t="shared" si="90"/>
        <v>0</v>
      </c>
      <c r="S149" s="27"/>
      <c r="T149" s="27"/>
      <c r="U149" s="27"/>
      <c r="V149" s="28">
        <f t="shared" si="91"/>
        <v>0</v>
      </c>
      <c r="W149" s="27"/>
      <c r="X149" s="27"/>
      <c r="Y149" s="27"/>
      <c r="Z149" s="28">
        <f t="shared" si="92"/>
        <v>0</v>
      </c>
      <c r="AA149" s="27"/>
      <c r="AB149" s="27"/>
      <c r="AC149" s="27"/>
      <c r="AD149" s="28">
        <f t="shared" si="93"/>
        <v>0</v>
      </c>
      <c r="AE149" s="28">
        <f t="shared" si="88"/>
        <v>0</v>
      </c>
      <c r="AF149" s="29">
        <f t="shared" si="94"/>
        <v>0</v>
      </c>
      <c r="AG149" s="30">
        <f t="shared" si="89"/>
        <v>0</v>
      </c>
    </row>
    <row r="150" spans="1:41" ht="12.75" hidden="1" customHeight="1" outlineLevel="1" x14ac:dyDescent="0.25">
      <c r="A150" s="21">
        <v>10</v>
      </c>
      <c r="B150" s="22"/>
      <c r="C150" s="31"/>
      <c r="D150" s="32"/>
      <c r="E150" s="33"/>
      <c r="F150" s="33"/>
      <c r="G150" s="33"/>
      <c r="H150" s="90"/>
      <c r="I150" s="35"/>
      <c r="J150" s="268"/>
      <c r="K150" s="268"/>
      <c r="L150" s="27"/>
      <c r="M150" s="27"/>
      <c r="N150" s="33"/>
      <c r="O150" s="27"/>
      <c r="P150" s="27"/>
      <c r="Q150" s="27"/>
      <c r="R150" s="28">
        <f t="shared" si="90"/>
        <v>0</v>
      </c>
      <c r="S150" s="27"/>
      <c r="T150" s="27"/>
      <c r="U150" s="27"/>
      <c r="V150" s="28">
        <f t="shared" si="91"/>
        <v>0</v>
      </c>
      <c r="W150" s="27"/>
      <c r="X150" s="27"/>
      <c r="Y150" s="27"/>
      <c r="Z150" s="28">
        <f t="shared" si="92"/>
        <v>0</v>
      </c>
      <c r="AA150" s="27"/>
      <c r="AB150" s="27"/>
      <c r="AC150" s="27"/>
      <c r="AD150" s="28">
        <f t="shared" si="93"/>
        <v>0</v>
      </c>
      <c r="AE150" s="28">
        <f t="shared" si="88"/>
        <v>0</v>
      </c>
      <c r="AF150" s="29">
        <f t="shared" si="94"/>
        <v>0</v>
      </c>
      <c r="AG150" s="30">
        <f t="shared" si="89"/>
        <v>0</v>
      </c>
      <c r="AH150" s="10"/>
      <c r="AI150" s="10"/>
      <c r="AJ150" s="10"/>
      <c r="AK150" s="10"/>
      <c r="AL150" s="10"/>
      <c r="AM150" s="10"/>
      <c r="AN150" s="10"/>
      <c r="AO150" s="85"/>
    </row>
    <row r="151" spans="1:41" ht="12.75" customHeight="1" collapsed="1" x14ac:dyDescent="0.25">
      <c r="A151" s="228" t="s">
        <v>59</v>
      </c>
      <c r="B151" s="230"/>
      <c r="C151" s="230"/>
      <c r="D151" s="230"/>
      <c r="E151" s="230"/>
      <c r="F151" s="230"/>
      <c r="G151" s="230"/>
      <c r="H151" s="92">
        <f>SUM(H141:H150)</f>
        <v>0</v>
      </c>
      <c r="I151" s="92">
        <f>SUM(I141:I150)</f>
        <v>0</v>
      </c>
      <c r="J151" s="92"/>
      <c r="K151" s="92"/>
      <c r="L151" s="92">
        <f>SUM(L141:L150)</f>
        <v>0</v>
      </c>
      <c r="M151" s="92">
        <f>SUM(M141:M150)</f>
        <v>0</v>
      </c>
      <c r="N151" s="93"/>
      <c r="O151" s="92">
        <f t="shared" ref="O151:AE151" si="95">SUM(O141:O150)</f>
        <v>0</v>
      </c>
      <c r="P151" s="92">
        <f t="shared" si="95"/>
        <v>0</v>
      </c>
      <c r="Q151" s="92">
        <f t="shared" si="95"/>
        <v>0</v>
      </c>
      <c r="R151" s="92">
        <f t="shared" si="95"/>
        <v>0</v>
      </c>
      <c r="S151" s="92">
        <f t="shared" si="95"/>
        <v>0</v>
      </c>
      <c r="T151" s="92">
        <f t="shared" si="95"/>
        <v>0</v>
      </c>
      <c r="U151" s="92">
        <f t="shared" si="95"/>
        <v>0</v>
      </c>
      <c r="V151" s="92">
        <f t="shared" si="95"/>
        <v>0</v>
      </c>
      <c r="W151" s="92">
        <f t="shared" si="95"/>
        <v>0</v>
      </c>
      <c r="X151" s="92">
        <f t="shared" si="95"/>
        <v>0</v>
      </c>
      <c r="Y151" s="92">
        <f t="shared" si="95"/>
        <v>0</v>
      </c>
      <c r="Z151" s="92">
        <f t="shared" si="95"/>
        <v>0</v>
      </c>
      <c r="AA151" s="92">
        <f t="shared" si="95"/>
        <v>0</v>
      </c>
      <c r="AB151" s="92">
        <f t="shared" si="95"/>
        <v>0</v>
      </c>
      <c r="AC151" s="92">
        <f t="shared" si="95"/>
        <v>0</v>
      </c>
      <c r="AD151" s="92">
        <f t="shared" si="95"/>
        <v>0</v>
      </c>
      <c r="AE151" s="92">
        <f t="shared" si="95"/>
        <v>0</v>
      </c>
      <c r="AF151" s="95">
        <f>IF(ISERROR(AE151/H151),0,AE151/H151)</f>
        <v>0</v>
      </c>
      <c r="AG151" s="95">
        <f>IF(ISERROR(AE151/$AE$200),0,AE151/$AE$200)</f>
        <v>0</v>
      </c>
      <c r="AH151" s="10"/>
      <c r="AI151" s="10"/>
      <c r="AJ151" s="10"/>
      <c r="AK151" s="10"/>
      <c r="AL151" s="10"/>
      <c r="AM151" s="10"/>
      <c r="AN151" s="10"/>
      <c r="AO151" s="85"/>
    </row>
    <row r="152" spans="1:41" ht="12.75" customHeight="1" x14ac:dyDescent="0.25">
      <c r="A152" s="233" t="s">
        <v>60</v>
      </c>
      <c r="B152" s="234"/>
      <c r="C152" s="234"/>
      <c r="D152" s="234"/>
      <c r="E152" s="235"/>
      <c r="F152" s="15"/>
      <c r="G152" s="16"/>
      <c r="H152" s="88"/>
      <c r="I152" s="17"/>
      <c r="J152" s="17"/>
      <c r="K152" s="17"/>
      <c r="L152" s="18"/>
      <c r="M152" s="18"/>
      <c r="N152" s="16"/>
      <c r="O152" s="17"/>
      <c r="P152" s="17"/>
      <c r="Q152" s="17"/>
      <c r="R152" s="17"/>
      <c r="S152" s="17"/>
      <c r="T152" s="17"/>
      <c r="U152" s="17"/>
      <c r="V152" s="17"/>
      <c r="W152" s="17"/>
      <c r="X152" s="17"/>
      <c r="Y152" s="17"/>
      <c r="Z152" s="17"/>
      <c r="AA152" s="17"/>
      <c r="AB152" s="17"/>
      <c r="AC152" s="17"/>
      <c r="AD152" s="17"/>
      <c r="AE152" s="17"/>
      <c r="AF152" s="20"/>
      <c r="AG152" s="20"/>
    </row>
    <row r="153" spans="1:41" ht="12.75" hidden="1" customHeight="1" outlineLevel="1" x14ac:dyDescent="0.25">
      <c r="A153" s="21">
        <v>1</v>
      </c>
      <c r="B153" s="22"/>
      <c r="C153" s="23"/>
      <c r="D153" s="24"/>
      <c r="E153" s="25"/>
      <c r="F153" s="25"/>
      <c r="G153" s="25"/>
      <c r="H153" s="89"/>
      <c r="I153" s="26"/>
      <c r="J153" s="268"/>
      <c r="K153" s="268"/>
      <c r="L153" s="27"/>
      <c r="M153" s="27"/>
      <c r="N153" s="25"/>
      <c r="O153" s="27"/>
      <c r="P153" s="27"/>
      <c r="Q153" s="27"/>
      <c r="R153" s="28">
        <f>SUM(O153:Q153)</f>
        <v>0</v>
      </c>
      <c r="S153" s="27"/>
      <c r="T153" s="27"/>
      <c r="U153" s="27"/>
      <c r="V153" s="28">
        <f>SUM(S153:U153)</f>
        <v>0</v>
      </c>
      <c r="W153" s="27"/>
      <c r="X153" s="27"/>
      <c r="Y153" s="27"/>
      <c r="Z153" s="28">
        <f>SUM(W153:Y153)</f>
        <v>0</v>
      </c>
      <c r="AA153" s="27"/>
      <c r="AB153" s="27"/>
      <c r="AC153" s="27"/>
      <c r="AD153" s="28">
        <f>SUM(AA153:AC153)</f>
        <v>0</v>
      </c>
      <c r="AE153" s="28">
        <f t="shared" ref="AE153:AE162" si="96">SUM(R153,V153,Z153,AD153)</f>
        <v>0</v>
      </c>
      <c r="AF153" s="29">
        <f>IF(ISERROR(AE153/$H$163),0,AE153/$H$163)</f>
        <v>0</v>
      </c>
      <c r="AG153" s="30">
        <f t="shared" ref="AG153:AG162" si="97">IF(ISERROR(AE153/$AE$200),"-",AE153/$AE$200)</f>
        <v>0</v>
      </c>
      <c r="AH153" s="10"/>
      <c r="AI153" s="10"/>
      <c r="AJ153" s="10"/>
      <c r="AK153" s="10"/>
      <c r="AL153" s="10"/>
      <c r="AM153" s="10"/>
      <c r="AN153" s="10"/>
      <c r="AO153" s="85"/>
    </row>
    <row r="154" spans="1:41" ht="12.75" hidden="1" customHeight="1" outlineLevel="1" x14ac:dyDescent="0.25">
      <c r="A154" s="21">
        <v>2</v>
      </c>
      <c r="B154" s="22"/>
      <c r="C154" s="31"/>
      <c r="D154" s="32"/>
      <c r="E154" s="33"/>
      <c r="F154" s="33"/>
      <c r="G154" s="33"/>
      <c r="H154" s="89"/>
      <c r="I154" s="34"/>
      <c r="J154" s="268"/>
      <c r="K154" s="268"/>
      <c r="L154" s="27"/>
      <c r="M154" s="27"/>
      <c r="N154" s="33"/>
      <c r="O154" s="27"/>
      <c r="P154" s="27"/>
      <c r="Q154" s="27"/>
      <c r="R154" s="28">
        <f t="shared" ref="R154:R162" si="98">SUM(O154:Q154)</f>
        <v>0</v>
      </c>
      <c r="S154" s="27"/>
      <c r="T154" s="27"/>
      <c r="U154" s="27"/>
      <c r="V154" s="28">
        <f t="shared" ref="V154:V162" si="99">SUM(S154:U154)</f>
        <v>0</v>
      </c>
      <c r="W154" s="27"/>
      <c r="X154" s="27"/>
      <c r="Y154" s="27"/>
      <c r="Z154" s="28">
        <f t="shared" ref="Z154:Z162" si="100">SUM(W154:Y154)</f>
        <v>0</v>
      </c>
      <c r="AA154" s="27"/>
      <c r="AB154" s="27"/>
      <c r="AC154" s="27"/>
      <c r="AD154" s="28">
        <f t="shared" ref="AD154:AD162" si="101">SUM(AA154:AC154)</f>
        <v>0</v>
      </c>
      <c r="AE154" s="28">
        <f t="shared" si="96"/>
        <v>0</v>
      </c>
      <c r="AF154" s="29">
        <f t="shared" ref="AF154:AF162" si="102">IF(ISERROR(AE154/$H$163),0,AE154/$H$163)</f>
        <v>0</v>
      </c>
      <c r="AG154" s="30">
        <f t="shared" si="97"/>
        <v>0</v>
      </c>
      <c r="AH154" s="10"/>
      <c r="AI154" s="10"/>
      <c r="AJ154" s="10"/>
      <c r="AK154" s="10"/>
      <c r="AL154" s="10"/>
      <c r="AM154" s="10"/>
      <c r="AN154" s="10"/>
      <c r="AO154" s="85"/>
    </row>
    <row r="155" spans="1:41" ht="12.75" hidden="1" customHeight="1" outlineLevel="1" x14ac:dyDescent="0.25">
      <c r="A155" s="21">
        <v>3</v>
      </c>
      <c r="B155" s="22"/>
      <c r="C155" s="31"/>
      <c r="D155" s="32"/>
      <c r="E155" s="33"/>
      <c r="F155" s="33"/>
      <c r="G155" s="33"/>
      <c r="H155" s="89"/>
      <c r="I155" s="34"/>
      <c r="J155" s="268"/>
      <c r="K155" s="268"/>
      <c r="L155" s="27"/>
      <c r="M155" s="27"/>
      <c r="N155" s="33"/>
      <c r="O155" s="27"/>
      <c r="P155" s="27"/>
      <c r="Q155" s="27"/>
      <c r="R155" s="28">
        <f t="shared" si="98"/>
        <v>0</v>
      </c>
      <c r="S155" s="27"/>
      <c r="T155" s="27"/>
      <c r="U155" s="27"/>
      <c r="V155" s="28">
        <f t="shared" si="99"/>
        <v>0</v>
      </c>
      <c r="W155" s="27"/>
      <c r="X155" s="27"/>
      <c r="Y155" s="27"/>
      <c r="Z155" s="28">
        <f t="shared" si="100"/>
        <v>0</v>
      </c>
      <c r="AA155" s="27"/>
      <c r="AB155" s="27"/>
      <c r="AC155" s="27"/>
      <c r="AD155" s="28">
        <f t="shared" si="101"/>
        <v>0</v>
      </c>
      <c r="AE155" s="28">
        <f t="shared" si="96"/>
        <v>0</v>
      </c>
      <c r="AF155" s="29">
        <f t="shared" si="102"/>
        <v>0</v>
      </c>
      <c r="AG155" s="30">
        <f t="shared" si="97"/>
        <v>0</v>
      </c>
    </row>
    <row r="156" spans="1:41" ht="12.75" hidden="1" customHeight="1" outlineLevel="1" x14ac:dyDescent="0.25">
      <c r="A156" s="21">
        <v>4</v>
      </c>
      <c r="B156" s="22"/>
      <c r="C156" s="31"/>
      <c r="D156" s="32"/>
      <c r="E156" s="33"/>
      <c r="F156" s="33"/>
      <c r="G156" s="33"/>
      <c r="H156" s="89"/>
      <c r="I156" s="34"/>
      <c r="J156" s="268"/>
      <c r="K156" s="268"/>
      <c r="L156" s="27"/>
      <c r="M156" s="27"/>
      <c r="N156" s="33"/>
      <c r="O156" s="27"/>
      <c r="P156" s="27"/>
      <c r="Q156" s="27"/>
      <c r="R156" s="28">
        <f t="shared" si="98"/>
        <v>0</v>
      </c>
      <c r="S156" s="27"/>
      <c r="T156" s="27"/>
      <c r="U156" s="27"/>
      <c r="V156" s="28">
        <f t="shared" si="99"/>
        <v>0</v>
      </c>
      <c r="W156" s="27"/>
      <c r="X156" s="27"/>
      <c r="Y156" s="27"/>
      <c r="Z156" s="28">
        <f t="shared" si="100"/>
        <v>0</v>
      </c>
      <c r="AA156" s="27"/>
      <c r="AB156" s="27"/>
      <c r="AC156" s="27"/>
      <c r="AD156" s="28">
        <f t="shared" si="101"/>
        <v>0</v>
      </c>
      <c r="AE156" s="28">
        <f t="shared" si="96"/>
        <v>0</v>
      </c>
      <c r="AF156" s="29">
        <f t="shared" si="102"/>
        <v>0</v>
      </c>
      <c r="AG156" s="30">
        <f t="shared" si="97"/>
        <v>0</v>
      </c>
      <c r="AH156" s="10"/>
      <c r="AI156" s="10"/>
      <c r="AJ156" s="10"/>
      <c r="AK156" s="10"/>
      <c r="AL156" s="10"/>
      <c r="AM156" s="10"/>
      <c r="AN156" s="10"/>
      <c r="AO156" s="85"/>
    </row>
    <row r="157" spans="1:41" ht="12.75" hidden="1" customHeight="1" outlineLevel="1" x14ac:dyDescent="0.25">
      <c r="A157" s="21">
        <v>5</v>
      </c>
      <c r="B157" s="22"/>
      <c r="C157" s="31"/>
      <c r="D157" s="32"/>
      <c r="E157" s="33"/>
      <c r="F157" s="33"/>
      <c r="G157" s="33"/>
      <c r="H157" s="89"/>
      <c r="I157" s="34"/>
      <c r="J157" s="268"/>
      <c r="K157" s="268"/>
      <c r="L157" s="27"/>
      <c r="M157" s="27"/>
      <c r="N157" s="33"/>
      <c r="O157" s="27"/>
      <c r="P157" s="27"/>
      <c r="Q157" s="27"/>
      <c r="R157" s="28">
        <f t="shared" si="98"/>
        <v>0</v>
      </c>
      <c r="S157" s="27"/>
      <c r="T157" s="27"/>
      <c r="U157" s="27"/>
      <c r="V157" s="28">
        <f t="shared" si="99"/>
        <v>0</v>
      </c>
      <c r="W157" s="27"/>
      <c r="X157" s="27"/>
      <c r="Y157" s="27"/>
      <c r="Z157" s="28">
        <f t="shared" si="100"/>
        <v>0</v>
      </c>
      <c r="AA157" s="27"/>
      <c r="AB157" s="27"/>
      <c r="AC157" s="27"/>
      <c r="AD157" s="28">
        <f t="shared" si="101"/>
        <v>0</v>
      </c>
      <c r="AE157" s="28">
        <f t="shared" si="96"/>
        <v>0</v>
      </c>
      <c r="AF157" s="29">
        <f t="shared" si="102"/>
        <v>0</v>
      </c>
      <c r="AG157" s="30">
        <f t="shared" si="97"/>
        <v>0</v>
      </c>
      <c r="AH157" s="10"/>
      <c r="AI157" s="10"/>
      <c r="AJ157" s="10"/>
      <c r="AK157" s="10"/>
      <c r="AL157" s="10"/>
      <c r="AM157" s="10"/>
      <c r="AN157" s="10"/>
      <c r="AO157" s="85"/>
    </row>
    <row r="158" spans="1:41" ht="12.75" hidden="1" customHeight="1" outlineLevel="1" x14ac:dyDescent="0.25">
      <c r="A158" s="21">
        <v>6</v>
      </c>
      <c r="B158" s="22"/>
      <c r="C158" s="31"/>
      <c r="D158" s="32"/>
      <c r="E158" s="33"/>
      <c r="F158" s="33"/>
      <c r="G158" s="33"/>
      <c r="H158" s="89"/>
      <c r="I158" s="34"/>
      <c r="J158" s="268"/>
      <c r="K158" s="268"/>
      <c r="L158" s="27"/>
      <c r="M158" s="27"/>
      <c r="N158" s="33"/>
      <c r="O158" s="27"/>
      <c r="P158" s="27"/>
      <c r="Q158" s="27"/>
      <c r="R158" s="28">
        <f t="shared" si="98"/>
        <v>0</v>
      </c>
      <c r="S158" s="27"/>
      <c r="T158" s="27"/>
      <c r="U158" s="27"/>
      <c r="V158" s="28">
        <f t="shared" si="99"/>
        <v>0</v>
      </c>
      <c r="W158" s="27"/>
      <c r="X158" s="27"/>
      <c r="Y158" s="27"/>
      <c r="Z158" s="28">
        <f t="shared" si="100"/>
        <v>0</v>
      </c>
      <c r="AA158" s="27"/>
      <c r="AB158" s="27"/>
      <c r="AC158" s="27"/>
      <c r="AD158" s="28">
        <f t="shared" si="101"/>
        <v>0</v>
      </c>
      <c r="AE158" s="28">
        <f t="shared" si="96"/>
        <v>0</v>
      </c>
      <c r="AF158" s="29">
        <f t="shared" si="102"/>
        <v>0</v>
      </c>
      <c r="AG158" s="30">
        <f t="shared" si="97"/>
        <v>0</v>
      </c>
    </row>
    <row r="159" spans="1:41" ht="12.75" hidden="1" customHeight="1" outlineLevel="1" x14ac:dyDescent="0.25">
      <c r="A159" s="21">
        <v>7</v>
      </c>
      <c r="B159" s="22"/>
      <c r="C159" s="31"/>
      <c r="D159" s="32"/>
      <c r="E159" s="33"/>
      <c r="F159" s="33"/>
      <c r="G159" s="33"/>
      <c r="H159" s="89"/>
      <c r="I159" s="34"/>
      <c r="J159" s="268"/>
      <c r="K159" s="268"/>
      <c r="L159" s="27"/>
      <c r="M159" s="27"/>
      <c r="N159" s="33"/>
      <c r="O159" s="27"/>
      <c r="P159" s="27"/>
      <c r="Q159" s="27"/>
      <c r="R159" s="28">
        <f t="shared" si="98"/>
        <v>0</v>
      </c>
      <c r="S159" s="27"/>
      <c r="T159" s="27"/>
      <c r="U159" s="27"/>
      <c r="V159" s="28">
        <f t="shared" si="99"/>
        <v>0</v>
      </c>
      <c r="W159" s="27"/>
      <c r="X159" s="27"/>
      <c r="Y159" s="27"/>
      <c r="Z159" s="28">
        <f t="shared" si="100"/>
        <v>0</v>
      </c>
      <c r="AA159" s="27"/>
      <c r="AB159" s="27"/>
      <c r="AC159" s="27"/>
      <c r="AD159" s="28">
        <f t="shared" si="101"/>
        <v>0</v>
      </c>
      <c r="AE159" s="28">
        <f t="shared" si="96"/>
        <v>0</v>
      </c>
      <c r="AF159" s="29">
        <f t="shared" si="102"/>
        <v>0</v>
      </c>
      <c r="AG159" s="30">
        <f t="shared" si="97"/>
        <v>0</v>
      </c>
      <c r="AH159" s="10"/>
      <c r="AI159" s="10"/>
      <c r="AJ159" s="10"/>
      <c r="AK159" s="10"/>
      <c r="AL159" s="10"/>
      <c r="AM159" s="10"/>
      <c r="AN159" s="10"/>
      <c r="AO159" s="85"/>
    </row>
    <row r="160" spans="1:41" ht="12.75" hidden="1" customHeight="1" outlineLevel="1" x14ac:dyDescent="0.25">
      <c r="A160" s="21">
        <v>8</v>
      </c>
      <c r="B160" s="22"/>
      <c r="C160" s="31"/>
      <c r="D160" s="32"/>
      <c r="E160" s="33"/>
      <c r="F160" s="33"/>
      <c r="G160" s="33"/>
      <c r="H160" s="89"/>
      <c r="I160" s="34"/>
      <c r="J160" s="268"/>
      <c r="K160" s="268"/>
      <c r="L160" s="27"/>
      <c r="M160" s="27"/>
      <c r="N160" s="33"/>
      <c r="O160" s="27"/>
      <c r="P160" s="27"/>
      <c r="Q160" s="27"/>
      <c r="R160" s="28">
        <f t="shared" si="98"/>
        <v>0</v>
      </c>
      <c r="S160" s="27"/>
      <c r="T160" s="27"/>
      <c r="U160" s="27"/>
      <c r="V160" s="28">
        <f t="shared" si="99"/>
        <v>0</v>
      </c>
      <c r="W160" s="27"/>
      <c r="X160" s="27"/>
      <c r="Y160" s="27"/>
      <c r="Z160" s="28">
        <f t="shared" si="100"/>
        <v>0</v>
      </c>
      <c r="AA160" s="27"/>
      <c r="AB160" s="27"/>
      <c r="AC160" s="27"/>
      <c r="AD160" s="28">
        <f t="shared" si="101"/>
        <v>0</v>
      </c>
      <c r="AE160" s="28">
        <f t="shared" si="96"/>
        <v>0</v>
      </c>
      <c r="AF160" s="29">
        <f t="shared" si="102"/>
        <v>0</v>
      </c>
      <c r="AG160" s="30">
        <f t="shared" si="97"/>
        <v>0</v>
      </c>
      <c r="AH160" s="10"/>
      <c r="AI160" s="10"/>
      <c r="AJ160" s="10"/>
      <c r="AK160" s="10"/>
      <c r="AL160" s="10"/>
      <c r="AM160" s="10"/>
      <c r="AN160" s="10"/>
      <c r="AO160" s="85"/>
    </row>
    <row r="161" spans="1:41" ht="12.75" hidden="1" customHeight="1" outlineLevel="1" x14ac:dyDescent="0.25">
      <c r="A161" s="21">
        <v>9</v>
      </c>
      <c r="B161" s="22"/>
      <c r="C161" s="31"/>
      <c r="D161" s="32"/>
      <c r="E161" s="33"/>
      <c r="F161" s="33"/>
      <c r="G161" s="33"/>
      <c r="H161" s="89"/>
      <c r="I161" s="34"/>
      <c r="J161" s="268"/>
      <c r="K161" s="268"/>
      <c r="L161" s="27"/>
      <c r="M161" s="27"/>
      <c r="N161" s="33"/>
      <c r="O161" s="27"/>
      <c r="P161" s="27"/>
      <c r="Q161" s="27"/>
      <c r="R161" s="28">
        <f t="shared" si="98"/>
        <v>0</v>
      </c>
      <c r="S161" s="27"/>
      <c r="T161" s="27"/>
      <c r="U161" s="27"/>
      <c r="V161" s="28">
        <f t="shared" si="99"/>
        <v>0</v>
      </c>
      <c r="W161" s="27"/>
      <c r="X161" s="27"/>
      <c r="Y161" s="27"/>
      <c r="Z161" s="28">
        <f t="shared" si="100"/>
        <v>0</v>
      </c>
      <c r="AA161" s="27"/>
      <c r="AB161" s="27"/>
      <c r="AC161" s="27"/>
      <c r="AD161" s="28">
        <f t="shared" si="101"/>
        <v>0</v>
      </c>
      <c r="AE161" s="28">
        <f t="shared" si="96"/>
        <v>0</v>
      </c>
      <c r="AF161" s="29">
        <f t="shared" si="102"/>
        <v>0</v>
      </c>
      <c r="AG161" s="30">
        <f t="shared" si="97"/>
        <v>0</v>
      </c>
    </row>
    <row r="162" spans="1:41" ht="12.75" hidden="1" customHeight="1" outlineLevel="1" x14ac:dyDescent="0.25">
      <c r="A162" s="21">
        <v>10</v>
      </c>
      <c r="B162" s="22"/>
      <c r="C162" s="31"/>
      <c r="D162" s="32"/>
      <c r="E162" s="33"/>
      <c r="F162" s="33"/>
      <c r="G162" s="33"/>
      <c r="H162" s="90"/>
      <c r="I162" s="35"/>
      <c r="J162" s="268"/>
      <c r="K162" s="268"/>
      <c r="L162" s="27"/>
      <c r="M162" s="27"/>
      <c r="N162" s="33"/>
      <c r="O162" s="27"/>
      <c r="P162" s="27"/>
      <c r="Q162" s="27"/>
      <c r="R162" s="28">
        <f t="shared" si="98"/>
        <v>0</v>
      </c>
      <c r="S162" s="27"/>
      <c r="T162" s="27"/>
      <c r="U162" s="27"/>
      <c r="V162" s="28">
        <f t="shared" si="99"/>
        <v>0</v>
      </c>
      <c r="W162" s="27"/>
      <c r="X162" s="27"/>
      <c r="Y162" s="27"/>
      <c r="Z162" s="28">
        <f t="shared" si="100"/>
        <v>0</v>
      </c>
      <c r="AA162" s="27"/>
      <c r="AB162" s="27"/>
      <c r="AC162" s="27"/>
      <c r="AD162" s="28">
        <f t="shared" si="101"/>
        <v>0</v>
      </c>
      <c r="AE162" s="28">
        <f t="shared" si="96"/>
        <v>0</v>
      </c>
      <c r="AF162" s="29">
        <f t="shared" si="102"/>
        <v>0</v>
      </c>
      <c r="AG162" s="30">
        <f t="shared" si="97"/>
        <v>0</v>
      </c>
      <c r="AH162" s="10"/>
      <c r="AI162" s="10"/>
      <c r="AJ162" s="10"/>
      <c r="AK162" s="10"/>
      <c r="AL162" s="10"/>
      <c r="AM162" s="10"/>
      <c r="AN162" s="10"/>
      <c r="AO162" s="85"/>
    </row>
    <row r="163" spans="1:41" ht="12.75" customHeight="1" collapsed="1" x14ac:dyDescent="0.25">
      <c r="A163" s="228" t="s">
        <v>61</v>
      </c>
      <c r="B163" s="230"/>
      <c r="C163" s="230"/>
      <c r="D163" s="230"/>
      <c r="E163" s="230"/>
      <c r="F163" s="230"/>
      <c r="G163" s="230"/>
      <c r="H163" s="92">
        <f>SUM(H153:H162)</f>
        <v>0</v>
      </c>
      <c r="I163" s="92">
        <f>SUM(I153:I162)</f>
        <v>0</v>
      </c>
      <c r="J163" s="92"/>
      <c r="K163" s="92"/>
      <c r="L163" s="92">
        <f>SUM(L153:L162)</f>
        <v>0</v>
      </c>
      <c r="M163" s="92">
        <f>SUM(M153:M162)</f>
        <v>0</v>
      </c>
      <c r="N163" s="93"/>
      <c r="O163" s="92">
        <f t="shared" ref="O163:AE163" si="103">SUM(O153:O162)</f>
        <v>0</v>
      </c>
      <c r="P163" s="92">
        <f t="shared" si="103"/>
        <v>0</v>
      </c>
      <c r="Q163" s="92">
        <f t="shared" si="103"/>
        <v>0</v>
      </c>
      <c r="R163" s="92">
        <f t="shared" si="103"/>
        <v>0</v>
      </c>
      <c r="S163" s="92">
        <f t="shared" si="103"/>
        <v>0</v>
      </c>
      <c r="T163" s="92">
        <f t="shared" si="103"/>
        <v>0</v>
      </c>
      <c r="U163" s="92">
        <f t="shared" si="103"/>
        <v>0</v>
      </c>
      <c r="V163" s="92">
        <f t="shared" si="103"/>
        <v>0</v>
      </c>
      <c r="W163" s="92">
        <f t="shared" si="103"/>
        <v>0</v>
      </c>
      <c r="X163" s="92">
        <f t="shared" si="103"/>
        <v>0</v>
      </c>
      <c r="Y163" s="92">
        <f t="shared" si="103"/>
        <v>0</v>
      </c>
      <c r="Z163" s="92">
        <f t="shared" si="103"/>
        <v>0</v>
      </c>
      <c r="AA163" s="92">
        <f t="shared" si="103"/>
        <v>0</v>
      </c>
      <c r="AB163" s="92">
        <f t="shared" si="103"/>
        <v>0</v>
      </c>
      <c r="AC163" s="92">
        <f t="shared" si="103"/>
        <v>0</v>
      </c>
      <c r="AD163" s="92">
        <f t="shared" si="103"/>
        <v>0</v>
      </c>
      <c r="AE163" s="92">
        <f t="shared" si="103"/>
        <v>0</v>
      </c>
      <c r="AF163" s="95">
        <f>IF(ISERROR(AE163/H163),0,AE163/H163)</f>
        <v>0</v>
      </c>
      <c r="AG163" s="95">
        <f>IF(ISERROR(AE163/$AE$200),0,AE163/$AE$200)</f>
        <v>0</v>
      </c>
      <c r="AH163" s="10"/>
      <c r="AI163" s="10"/>
      <c r="AJ163" s="10"/>
      <c r="AK163" s="10"/>
      <c r="AL163" s="10"/>
      <c r="AM163" s="10"/>
      <c r="AN163" s="10"/>
      <c r="AO163" s="85"/>
    </row>
    <row r="164" spans="1:41" ht="12.75" customHeight="1" x14ac:dyDescent="0.25">
      <c r="A164" s="233" t="s">
        <v>62</v>
      </c>
      <c r="B164" s="234"/>
      <c r="C164" s="234"/>
      <c r="D164" s="234"/>
      <c r="E164" s="235"/>
      <c r="F164" s="15"/>
      <c r="G164" s="16"/>
      <c r="H164" s="88"/>
      <c r="I164" s="17"/>
      <c r="J164" s="17"/>
      <c r="K164" s="17"/>
      <c r="L164" s="18"/>
      <c r="M164" s="18"/>
      <c r="N164" s="16"/>
      <c r="O164" s="17"/>
      <c r="P164" s="17"/>
      <c r="Q164" s="17"/>
      <c r="R164" s="17"/>
      <c r="S164" s="17"/>
      <c r="T164" s="17"/>
      <c r="U164" s="17"/>
      <c r="V164" s="17"/>
      <c r="W164" s="17"/>
      <c r="X164" s="17"/>
      <c r="Y164" s="17"/>
      <c r="Z164" s="17"/>
      <c r="AA164" s="17"/>
      <c r="AB164" s="17"/>
      <c r="AC164" s="17"/>
      <c r="AD164" s="17"/>
      <c r="AE164" s="17"/>
      <c r="AF164" s="20"/>
      <c r="AG164" s="20"/>
    </row>
    <row r="165" spans="1:41" ht="12.75" hidden="1" customHeight="1" outlineLevel="1" x14ac:dyDescent="0.25">
      <c r="A165" s="21">
        <v>1</v>
      </c>
      <c r="B165" s="22"/>
      <c r="C165" s="23"/>
      <c r="D165" s="24"/>
      <c r="E165" s="25"/>
      <c r="F165" s="25"/>
      <c r="G165" s="25"/>
      <c r="H165" s="89"/>
      <c r="I165" s="26"/>
      <c r="J165" s="268"/>
      <c r="K165" s="268"/>
      <c r="L165" s="27"/>
      <c r="M165" s="27"/>
      <c r="N165" s="25"/>
      <c r="O165" s="27"/>
      <c r="P165" s="27"/>
      <c r="Q165" s="27"/>
      <c r="R165" s="28">
        <f>SUM(O165:Q165)</f>
        <v>0</v>
      </c>
      <c r="S165" s="27"/>
      <c r="T165" s="27"/>
      <c r="U165" s="27"/>
      <c r="V165" s="28">
        <f>SUM(S165:U165)</f>
        <v>0</v>
      </c>
      <c r="W165" s="27"/>
      <c r="X165" s="27"/>
      <c r="Y165" s="27"/>
      <c r="Z165" s="28">
        <f>SUM(W165:Y165)</f>
        <v>0</v>
      </c>
      <c r="AA165" s="27"/>
      <c r="AB165" s="27"/>
      <c r="AC165" s="27"/>
      <c r="AD165" s="28">
        <f>SUM(AA165:AC165)</f>
        <v>0</v>
      </c>
      <c r="AE165" s="28">
        <f t="shared" ref="AE165:AE174" si="104">SUM(R165,V165,Z165,AD165)</f>
        <v>0</v>
      </c>
      <c r="AF165" s="29">
        <f>IF(ISERROR(AE165/$H$175),0,AE165/$H$175)</f>
        <v>0</v>
      </c>
      <c r="AG165" s="30">
        <f t="shared" ref="AG165:AG174" si="105">IF(ISERROR(AE165/$AE$200),"-",AE165/$AE$200)</f>
        <v>0</v>
      </c>
      <c r="AH165" s="10"/>
      <c r="AI165" s="10"/>
      <c r="AJ165" s="10"/>
      <c r="AK165" s="10"/>
      <c r="AL165" s="10"/>
      <c r="AM165" s="10"/>
      <c r="AN165" s="10"/>
      <c r="AO165" s="85"/>
    </row>
    <row r="166" spans="1:41" ht="12.75" hidden="1" customHeight="1" outlineLevel="1" x14ac:dyDescent="0.25">
      <c r="A166" s="21">
        <v>2</v>
      </c>
      <c r="B166" s="22"/>
      <c r="C166" s="31"/>
      <c r="D166" s="32"/>
      <c r="E166" s="33"/>
      <c r="F166" s="33"/>
      <c r="G166" s="33"/>
      <c r="H166" s="89"/>
      <c r="I166" s="34"/>
      <c r="J166" s="268"/>
      <c r="K166" s="268"/>
      <c r="L166" s="27"/>
      <c r="M166" s="27"/>
      <c r="N166" s="33"/>
      <c r="O166" s="27"/>
      <c r="P166" s="27"/>
      <c r="Q166" s="27"/>
      <c r="R166" s="28">
        <f t="shared" ref="R166:R174" si="106">SUM(O166:Q166)</f>
        <v>0</v>
      </c>
      <c r="S166" s="27"/>
      <c r="T166" s="27"/>
      <c r="U166" s="27"/>
      <c r="V166" s="28">
        <f t="shared" ref="V166:V174" si="107">SUM(S166:U166)</f>
        <v>0</v>
      </c>
      <c r="W166" s="27"/>
      <c r="X166" s="27"/>
      <c r="Y166" s="27"/>
      <c r="Z166" s="28">
        <f t="shared" ref="Z166:Z174" si="108">SUM(W166:Y166)</f>
        <v>0</v>
      </c>
      <c r="AA166" s="27"/>
      <c r="AB166" s="27"/>
      <c r="AC166" s="27"/>
      <c r="AD166" s="28">
        <f t="shared" ref="AD166:AD174" si="109">SUM(AA166:AC166)</f>
        <v>0</v>
      </c>
      <c r="AE166" s="28">
        <f t="shared" si="104"/>
        <v>0</v>
      </c>
      <c r="AF166" s="29">
        <f t="shared" ref="AF166:AF174" si="110">IF(ISERROR(AE166/$H$175),0,AE166/$H$175)</f>
        <v>0</v>
      </c>
      <c r="AG166" s="30">
        <f t="shared" si="105"/>
        <v>0</v>
      </c>
      <c r="AH166" s="10"/>
      <c r="AI166" s="10"/>
      <c r="AJ166" s="10"/>
      <c r="AK166" s="10"/>
      <c r="AL166" s="10"/>
      <c r="AM166" s="10"/>
      <c r="AN166" s="10"/>
      <c r="AO166" s="85"/>
    </row>
    <row r="167" spans="1:41" ht="12.75" hidden="1" customHeight="1" outlineLevel="1" x14ac:dyDescent="0.25">
      <c r="A167" s="21">
        <v>3</v>
      </c>
      <c r="B167" s="22"/>
      <c r="C167" s="31"/>
      <c r="D167" s="32"/>
      <c r="E167" s="33"/>
      <c r="F167" s="33"/>
      <c r="G167" s="33"/>
      <c r="H167" s="89"/>
      <c r="I167" s="34"/>
      <c r="J167" s="268"/>
      <c r="K167" s="268"/>
      <c r="L167" s="27"/>
      <c r="M167" s="27"/>
      <c r="N167" s="33"/>
      <c r="O167" s="27"/>
      <c r="P167" s="27"/>
      <c r="Q167" s="27"/>
      <c r="R167" s="28">
        <f t="shared" si="106"/>
        <v>0</v>
      </c>
      <c r="S167" s="27"/>
      <c r="T167" s="27"/>
      <c r="U167" s="27"/>
      <c r="V167" s="28">
        <f t="shared" si="107"/>
        <v>0</v>
      </c>
      <c r="W167" s="27"/>
      <c r="X167" s="27"/>
      <c r="Y167" s="27"/>
      <c r="Z167" s="28">
        <f t="shared" si="108"/>
        <v>0</v>
      </c>
      <c r="AA167" s="27"/>
      <c r="AB167" s="27"/>
      <c r="AC167" s="27"/>
      <c r="AD167" s="28">
        <f t="shared" si="109"/>
        <v>0</v>
      </c>
      <c r="AE167" s="28">
        <f t="shared" si="104"/>
        <v>0</v>
      </c>
      <c r="AF167" s="29">
        <f t="shared" si="110"/>
        <v>0</v>
      </c>
      <c r="AG167" s="30">
        <f t="shared" si="105"/>
        <v>0</v>
      </c>
    </row>
    <row r="168" spans="1:41" ht="12.75" hidden="1" customHeight="1" outlineLevel="1" x14ac:dyDescent="0.25">
      <c r="A168" s="21">
        <v>4</v>
      </c>
      <c r="B168" s="22"/>
      <c r="C168" s="31"/>
      <c r="D168" s="32"/>
      <c r="E168" s="33"/>
      <c r="F168" s="33"/>
      <c r="G168" s="33"/>
      <c r="H168" s="89"/>
      <c r="I168" s="34"/>
      <c r="J168" s="268"/>
      <c r="K168" s="268"/>
      <c r="L168" s="27"/>
      <c r="M168" s="27"/>
      <c r="N168" s="33"/>
      <c r="O168" s="27"/>
      <c r="P168" s="27"/>
      <c r="Q168" s="27"/>
      <c r="R168" s="28">
        <f t="shared" si="106"/>
        <v>0</v>
      </c>
      <c r="S168" s="27"/>
      <c r="T168" s="27"/>
      <c r="U168" s="27"/>
      <c r="V168" s="28">
        <f t="shared" si="107"/>
        <v>0</v>
      </c>
      <c r="W168" s="27"/>
      <c r="X168" s="27"/>
      <c r="Y168" s="27"/>
      <c r="Z168" s="28">
        <f t="shared" si="108"/>
        <v>0</v>
      </c>
      <c r="AA168" s="27"/>
      <c r="AB168" s="27"/>
      <c r="AC168" s="27"/>
      <c r="AD168" s="28">
        <f t="shared" si="109"/>
        <v>0</v>
      </c>
      <c r="AE168" s="28">
        <f t="shared" si="104"/>
        <v>0</v>
      </c>
      <c r="AF168" s="29">
        <f t="shared" si="110"/>
        <v>0</v>
      </c>
      <c r="AG168" s="30">
        <f t="shared" si="105"/>
        <v>0</v>
      </c>
      <c r="AH168" s="10"/>
      <c r="AI168" s="10"/>
      <c r="AJ168" s="10"/>
      <c r="AK168" s="10"/>
      <c r="AL168" s="10"/>
      <c r="AM168" s="10"/>
      <c r="AN168" s="10"/>
      <c r="AO168" s="85"/>
    </row>
    <row r="169" spans="1:41" ht="12.75" hidden="1" customHeight="1" outlineLevel="1" x14ac:dyDescent="0.25">
      <c r="A169" s="21">
        <v>5</v>
      </c>
      <c r="B169" s="22"/>
      <c r="C169" s="31"/>
      <c r="D169" s="32"/>
      <c r="E169" s="33"/>
      <c r="F169" s="33"/>
      <c r="G169" s="33"/>
      <c r="H169" s="89"/>
      <c r="I169" s="34"/>
      <c r="J169" s="268"/>
      <c r="K169" s="268"/>
      <c r="L169" s="27"/>
      <c r="M169" s="27"/>
      <c r="N169" s="33"/>
      <c r="O169" s="27"/>
      <c r="P169" s="27"/>
      <c r="Q169" s="27"/>
      <c r="R169" s="28">
        <f t="shared" si="106"/>
        <v>0</v>
      </c>
      <c r="S169" s="27"/>
      <c r="T169" s="27"/>
      <c r="U169" s="27"/>
      <c r="V169" s="28">
        <f t="shared" si="107"/>
        <v>0</v>
      </c>
      <c r="W169" s="27"/>
      <c r="X169" s="27"/>
      <c r="Y169" s="27"/>
      <c r="Z169" s="28">
        <f t="shared" si="108"/>
        <v>0</v>
      </c>
      <c r="AA169" s="27"/>
      <c r="AB169" s="27"/>
      <c r="AC169" s="27"/>
      <c r="AD169" s="28">
        <f t="shared" si="109"/>
        <v>0</v>
      </c>
      <c r="AE169" s="28">
        <f t="shared" si="104"/>
        <v>0</v>
      </c>
      <c r="AF169" s="29">
        <f t="shared" si="110"/>
        <v>0</v>
      </c>
      <c r="AG169" s="30">
        <f t="shared" si="105"/>
        <v>0</v>
      </c>
      <c r="AH169" s="10"/>
      <c r="AI169" s="10"/>
      <c r="AJ169" s="10"/>
      <c r="AK169" s="10"/>
      <c r="AL169" s="10"/>
      <c r="AM169" s="10"/>
      <c r="AN169" s="10"/>
      <c r="AO169" s="85"/>
    </row>
    <row r="170" spans="1:41" ht="12.75" hidden="1" customHeight="1" outlineLevel="1" x14ac:dyDescent="0.25">
      <c r="A170" s="21">
        <v>6</v>
      </c>
      <c r="B170" s="22"/>
      <c r="C170" s="31"/>
      <c r="D170" s="32"/>
      <c r="E170" s="33"/>
      <c r="F170" s="33"/>
      <c r="G170" s="33"/>
      <c r="H170" s="89"/>
      <c r="I170" s="34"/>
      <c r="J170" s="268"/>
      <c r="K170" s="268"/>
      <c r="L170" s="27"/>
      <c r="M170" s="27"/>
      <c r="N170" s="33"/>
      <c r="O170" s="27"/>
      <c r="P170" s="27"/>
      <c r="Q170" s="27"/>
      <c r="R170" s="28">
        <f t="shared" si="106"/>
        <v>0</v>
      </c>
      <c r="S170" s="27"/>
      <c r="T170" s="27"/>
      <c r="U170" s="27"/>
      <c r="V170" s="28">
        <f t="shared" si="107"/>
        <v>0</v>
      </c>
      <c r="W170" s="27"/>
      <c r="X170" s="27"/>
      <c r="Y170" s="27"/>
      <c r="Z170" s="28">
        <f t="shared" si="108"/>
        <v>0</v>
      </c>
      <c r="AA170" s="27"/>
      <c r="AB170" s="27"/>
      <c r="AC170" s="27"/>
      <c r="AD170" s="28">
        <f t="shared" si="109"/>
        <v>0</v>
      </c>
      <c r="AE170" s="28">
        <f t="shared" si="104"/>
        <v>0</v>
      </c>
      <c r="AF170" s="29">
        <f t="shared" si="110"/>
        <v>0</v>
      </c>
      <c r="AG170" s="30">
        <f t="shared" si="105"/>
        <v>0</v>
      </c>
    </row>
    <row r="171" spans="1:41" ht="12.75" hidden="1" customHeight="1" outlineLevel="1" x14ac:dyDescent="0.25">
      <c r="A171" s="21">
        <v>7</v>
      </c>
      <c r="B171" s="22"/>
      <c r="C171" s="31"/>
      <c r="D171" s="32"/>
      <c r="E171" s="33"/>
      <c r="F171" s="33"/>
      <c r="G171" s="33"/>
      <c r="H171" s="89"/>
      <c r="I171" s="34"/>
      <c r="J171" s="268"/>
      <c r="K171" s="268"/>
      <c r="L171" s="27"/>
      <c r="M171" s="27"/>
      <c r="N171" s="33"/>
      <c r="O171" s="27"/>
      <c r="P171" s="27"/>
      <c r="Q171" s="27"/>
      <c r="R171" s="28">
        <f t="shared" si="106"/>
        <v>0</v>
      </c>
      <c r="S171" s="27"/>
      <c r="T171" s="27"/>
      <c r="U171" s="27"/>
      <c r="V171" s="28">
        <f t="shared" si="107"/>
        <v>0</v>
      </c>
      <c r="W171" s="27"/>
      <c r="X171" s="27"/>
      <c r="Y171" s="27"/>
      <c r="Z171" s="28">
        <f t="shared" si="108"/>
        <v>0</v>
      </c>
      <c r="AA171" s="27"/>
      <c r="AB171" s="27"/>
      <c r="AC171" s="27"/>
      <c r="AD171" s="28">
        <f t="shared" si="109"/>
        <v>0</v>
      </c>
      <c r="AE171" s="28">
        <f t="shared" si="104"/>
        <v>0</v>
      </c>
      <c r="AF171" s="29">
        <f t="shared" si="110"/>
        <v>0</v>
      </c>
      <c r="AG171" s="30">
        <f t="shared" si="105"/>
        <v>0</v>
      </c>
      <c r="AH171" s="10"/>
      <c r="AI171" s="10"/>
      <c r="AJ171" s="10"/>
      <c r="AK171" s="10"/>
      <c r="AL171" s="10"/>
      <c r="AM171" s="10"/>
      <c r="AN171" s="10"/>
      <c r="AO171" s="85"/>
    </row>
    <row r="172" spans="1:41" ht="12.75" hidden="1" customHeight="1" outlineLevel="1" x14ac:dyDescent="0.25">
      <c r="A172" s="21">
        <v>8</v>
      </c>
      <c r="B172" s="22"/>
      <c r="C172" s="31"/>
      <c r="D172" s="32"/>
      <c r="E172" s="33"/>
      <c r="F172" s="33"/>
      <c r="G172" s="33"/>
      <c r="H172" s="89"/>
      <c r="I172" s="34"/>
      <c r="J172" s="268"/>
      <c r="K172" s="268"/>
      <c r="L172" s="27"/>
      <c r="M172" s="27"/>
      <c r="N172" s="33"/>
      <c r="O172" s="27"/>
      <c r="P172" s="27"/>
      <c r="Q172" s="27"/>
      <c r="R172" s="28">
        <f t="shared" si="106"/>
        <v>0</v>
      </c>
      <c r="S172" s="27"/>
      <c r="T172" s="27"/>
      <c r="U172" s="27"/>
      <c r="V172" s="28">
        <f t="shared" si="107"/>
        <v>0</v>
      </c>
      <c r="W172" s="27"/>
      <c r="X172" s="27"/>
      <c r="Y172" s="27"/>
      <c r="Z172" s="28">
        <f t="shared" si="108"/>
        <v>0</v>
      </c>
      <c r="AA172" s="27"/>
      <c r="AB172" s="27"/>
      <c r="AC172" s="27"/>
      <c r="AD172" s="28">
        <f t="shared" si="109"/>
        <v>0</v>
      </c>
      <c r="AE172" s="28">
        <f t="shared" si="104"/>
        <v>0</v>
      </c>
      <c r="AF172" s="29">
        <f t="shared" si="110"/>
        <v>0</v>
      </c>
      <c r="AG172" s="30">
        <f t="shared" si="105"/>
        <v>0</v>
      </c>
      <c r="AH172" s="10"/>
      <c r="AI172" s="10"/>
      <c r="AJ172" s="10"/>
      <c r="AK172" s="10"/>
      <c r="AL172" s="10"/>
      <c r="AM172" s="10"/>
      <c r="AN172" s="10"/>
      <c r="AO172" s="85"/>
    </row>
    <row r="173" spans="1:41" ht="12.75" hidden="1" customHeight="1" outlineLevel="1" x14ac:dyDescent="0.25">
      <c r="A173" s="21">
        <v>9</v>
      </c>
      <c r="B173" s="22"/>
      <c r="C173" s="31"/>
      <c r="D173" s="32"/>
      <c r="E173" s="33"/>
      <c r="F173" s="33"/>
      <c r="G173" s="33"/>
      <c r="H173" s="89"/>
      <c r="I173" s="34"/>
      <c r="J173" s="268"/>
      <c r="K173" s="268"/>
      <c r="L173" s="27"/>
      <c r="M173" s="27"/>
      <c r="N173" s="33"/>
      <c r="O173" s="27"/>
      <c r="P173" s="27"/>
      <c r="Q173" s="27"/>
      <c r="R173" s="28">
        <f t="shared" si="106"/>
        <v>0</v>
      </c>
      <c r="S173" s="27"/>
      <c r="T173" s="27"/>
      <c r="U173" s="27"/>
      <c r="V173" s="28">
        <f t="shared" si="107"/>
        <v>0</v>
      </c>
      <c r="W173" s="27"/>
      <c r="X173" s="27"/>
      <c r="Y173" s="27"/>
      <c r="Z173" s="28">
        <f t="shared" si="108"/>
        <v>0</v>
      </c>
      <c r="AA173" s="27"/>
      <c r="AB173" s="27"/>
      <c r="AC173" s="27"/>
      <c r="AD173" s="28">
        <f t="shared" si="109"/>
        <v>0</v>
      </c>
      <c r="AE173" s="28">
        <f t="shared" si="104"/>
        <v>0</v>
      </c>
      <c r="AF173" s="29">
        <f t="shared" si="110"/>
        <v>0</v>
      </c>
      <c r="AG173" s="30">
        <f t="shared" si="105"/>
        <v>0</v>
      </c>
    </row>
    <row r="174" spans="1:41" ht="12.75" hidden="1" customHeight="1" outlineLevel="1" x14ac:dyDescent="0.25">
      <c r="A174" s="21">
        <v>10</v>
      </c>
      <c r="B174" s="22"/>
      <c r="C174" s="31"/>
      <c r="D174" s="32"/>
      <c r="E174" s="33"/>
      <c r="F174" s="33"/>
      <c r="G174" s="33"/>
      <c r="H174" s="90"/>
      <c r="I174" s="35"/>
      <c r="J174" s="268"/>
      <c r="K174" s="268"/>
      <c r="L174" s="27"/>
      <c r="M174" s="27"/>
      <c r="N174" s="33"/>
      <c r="O174" s="27"/>
      <c r="P174" s="27"/>
      <c r="Q174" s="27"/>
      <c r="R174" s="28">
        <f t="shared" si="106"/>
        <v>0</v>
      </c>
      <c r="S174" s="27"/>
      <c r="T174" s="27"/>
      <c r="U174" s="27"/>
      <c r="V174" s="28">
        <f t="shared" si="107"/>
        <v>0</v>
      </c>
      <c r="W174" s="27"/>
      <c r="X174" s="27"/>
      <c r="Y174" s="27"/>
      <c r="Z174" s="28">
        <f t="shared" si="108"/>
        <v>0</v>
      </c>
      <c r="AA174" s="27"/>
      <c r="AB174" s="27"/>
      <c r="AC174" s="27"/>
      <c r="AD174" s="28">
        <f t="shared" si="109"/>
        <v>0</v>
      </c>
      <c r="AE174" s="28">
        <f t="shared" si="104"/>
        <v>0</v>
      </c>
      <c r="AF174" s="29">
        <f t="shared" si="110"/>
        <v>0</v>
      </c>
      <c r="AG174" s="30">
        <f t="shared" si="105"/>
        <v>0</v>
      </c>
      <c r="AH174" s="10"/>
      <c r="AI174" s="10"/>
      <c r="AJ174" s="10"/>
      <c r="AK174" s="10"/>
      <c r="AL174" s="10"/>
      <c r="AM174" s="10"/>
      <c r="AN174" s="10"/>
      <c r="AO174" s="85"/>
    </row>
    <row r="175" spans="1:41" ht="12.75" customHeight="1" collapsed="1" x14ac:dyDescent="0.25">
      <c r="A175" s="228" t="s">
        <v>63</v>
      </c>
      <c r="B175" s="230"/>
      <c r="C175" s="230"/>
      <c r="D175" s="230"/>
      <c r="E175" s="230"/>
      <c r="F175" s="230"/>
      <c r="G175" s="230"/>
      <c r="H175" s="92">
        <f>SUM(H165:H174)</f>
        <v>0</v>
      </c>
      <c r="I175" s="92">
        <f>SUM(I165:I174)</f>
        <v>0</v>
      </c>
      <c r="J175" s="92"/>
      <c r="K175" s="92"/>
      <c r="L175" s="92">
        <f>SUM(L165:L174)</f>
        <v>0</v>
      </c>
      <c r="M175" s="92">
        <f>SUM(M165:M174)</f>
        <v>0</v>
      </c>
      <c r="N175" s="93"/>
      <c r="O175" s="92">
        <f t="shared" ref="O175:AE175" si="111">SUM(O165:O174)</f>
        <v>0</v>
      </c>
      <c r="P175" s="92">
        <f t="shared" si="111"/>
        <v>0</v>
      </c>
      <c r="Q175" s="92">
        <f t="shared" si="111"/>
        <v>0</v>
      </c>
      <c r="R175" s="92">
        <f t="shared" si="111"/>
        <v>0</v>
      </c>
      <c r="S175" s="92">
        <f t="shared" si="111"/>
        <v>0</v>
      </c>
      <c r="T175" s="92">
        <f t="shared" si="111"/>
        <v>0</v>
      </c>
      <c r="U175" s="92">
        <f t="shared" si="111"/>
        <v>0</v>
      </c>
      <c r="V175" s="92">
        <f t="shared" si="111"/>
        <v>0</v>
      </c>
      <c r="W175" s="92">
        <f t="shared" si="111"/>
        <v>0</v>
      </c>
      <c r="X175" s="92">
        <f t="shared" si="111"/>
        <v>0</v>
      </c>
      <c r="Y175" s="92">
        <f t="shared" si="111"/>
        <v>0</v>
      </c>
      <c r="Z175" s="92">
        <f t="shared" si="111"/>
        <v>0</v>
      </c>
      <c r="AA175" s="92">
        <f t="shared" si="111"/>
        <v>0</v>
      </c>
      <c r="AB175" s="92">
        <f t="shared" si="111"/>
        <v>0</v>
      </c>
      <c r="AC175" s="92">
        <f t="shared" si="111"/>
        <v>0</v>
      </c>
      <c r="AD175" s="92">
        <f t="shared" si="111"/>
        <v>0</v>
      </c>
      <c r="AE175" s="92">
        <f t="shared" si="111"/>
        <v>0</v>
      </c>
      <c r="AF175" s="95">
        <f>IF(ISERROR(AE175/H175),0,AE175/H175)</f>
        <v>0</v>
      </c>
      <c r="AG175" s="95">
        <f>IF(ISERROR(AE175/$AE$200),0,AE175/$AE$200)</f>
        <v>0</v>
      </c>
      <c r="AH175" s="10"/>
      <c r="AI175" s="10"/>
      <c r="AJ175" s="10"/>
      <c r="AK175" s="10"/>
      <c r="AL175" s="10"/>
      <c r="AM175" s="10"/>
      <c r="AN175" s="10"/>
      <c r="AO175" s="85"/>
    </row>
    <row r="176" spans="1:41" ht="12.75" customHeight="1" x14ac:dyDescent="0.25">
      <c r="A176" s="233" t="s">
        <v>64</v>
      </c>
      <c r="B176" s="234"/>
      <c r="C176" s="234"/>
      <c r="D176" s="234"/>
      <c r="E176" s="235"/>
      <c r="F176" s="15"/>
      <c r="G176" s="16"/>
      <c r="H176" s="88"/>
      <c r="I176" s="17"/>
      <c r="J176" s="17"/>
      <c r="K176" s="17"/>
      <c r="L176" s="18"/>
      <c r="M176" s="18"/>
      <c r="N176" s="16"/>
      <c r="O176" s="17"/>
      <c r="P176" s="17"/>
      <c r="Q176" s="17"/>
      <c r="R176" s="17"/>
      <c r="S176" s="17"/>
      <c r="T176" s="17"/>
      <c r="U176" s="17"/>
      <c r="V176" s="17"/>
      <c r="W176" s="17"/>
      <c r="X176" s="17"/>
      <c r="Y176" s="17"/>
      <c r="Z176" s="17"/>
      <c r="AA176" s="17"/>
      <c r="AB176" s="17"/>
      <c r="AC176" s="17"/>
      <c r="AD176" s="17"/>
      <c r="AE176" s="17"/>
      <c r="AF176" s="20"/>
      <c r="AG176" s="20"/>
    </row>
    <row r="177" spans="1:41" ht="12.75" hidden="1" customHeight="1" outlineLevel="1" x14ac:dyDescent="0.25">
      <c r="A177" s="21">
        <v>1</v>
      </c>
      <c r="B177" s="22"/>
      <c r="C177" s="23"/>
      <c r="D177" s="24"/>
      <c r="E177" s="25"/>
      <c r="F177" s="25"/>
      <c r="G177" s="25"/>
      <c r="H177" s="89"/>
      <c r="I177" s="26"/>
      <c r="J177" s="268"/>
      <c r="K177" s="268"/>
      <c r="L177" s="27"/>
      <c r="M177" s="27"/>
      <c r="N177" s="25"/>
      <c r="O177" s="27"/>
      <c r="P177" s="27"/>
      <c r="Q177" s="27"/>
      <c r="R177" s="28">
        <f>SUM(O177:Q177)</f>
        <v>0</v>
      </c>
      <c r="S177" s="27"/>
      <c r="T177" s="27"/>
      <c r="U177" s="27"/>
      <c r="V177" s="28">
        <f>SUM(S177:U177)</f>
        <v>0</v>
      </c>
      <c r="W177" s="27"/>
      <c r="X177" s="27"/>
      <c r="Y177" s="27"/>
      <c r="Z177" s="28">
        <f>SUM(W177:Y177)</f>
        <v>0</v>
      </c>
      <c r="AA177" s="27"/>
      <c r="AB177" s="27"/>
      <c r="AC177" s="27"/>
      <c r="AD177" s="28">
        <f>SUM(AA177:AC177)</f>
        <v>0</v>
      </c>
      <c r="AE177" s="28">
        <f t="shared" ref="AE177:AE186" si="112">SUM(R177,V177,Z177,AD177)</f>
        <v>0</v>
      </c>
      <c r="AF177" s="29">
        <f>IF(ISERROR(AE177/$H$187),0,AE177/$H$187)</f>
        <v>0</v>
      </c>
      <c r="AG177" s="30">
        <f t="shared" ref="AG177:AG186" si="113">IF(ISERROR(AE177/$AE$200),"-",AE177/$AE$200)</f>
        <v>0</v>
      </c>
      <c r="AH177" s="10"/>
      <c r="AI177" s="10"/>
      <c r="AJ177" s="10"/>
      <c r="AK177" s="10"/>
      <c r="AL177" s="10"/>
      <c r="AM177" s="10"/>
      <c r="AN177" s="10"/>
      <c r="AO177" s="85"/>
    </row>
    <row r="178" spans="1:41" ht="12.75" hidden="1" customHeight="1" outlineLevel="1" x14ac:dyDescent="0.25">
      <c r="A178" s="21">
        <v>2</v>
      </c>
      <c r="B178" s="22"/>
      <c r="C178" s="31"/>
      <c r="D178" s="32"/>
      <c r="E178" s="33"/>
      <c r="F178" s="33"/>
      <c r="G178" s="33"/>
      <c r="H178" s="89"/>
      <c r="I178" s="34"/>
      <c r="J178" s="268"/>
      <c r="K178" s="268"/>
      <c r="L178" s="27"/>
      <c r="M178" s="27"/>
      <c r="N178" s="33"/>
      <c r="O178" s="27"/>
      <c r="P178" s="27"/>
      <c r="Q178" s="27"/>
      <c r="R178" s="28">
        <f t="shared" ref="R178:R186" si="114">SUM(O178:Q178)</f>
        <v>0</v>
      </c>
      <c r="S178" s="27"/>
      <c r="T178" s="27"/>
      <c r="U178" s="27"/>
      <c r="V178" s="28">
        <f t="shared" ref="V178:V186" si="115">SUM(S178:U178)</f>
        <v>0</v>
      </c>
      <c r="W178" s="27"/>
      <c r="X178" s="27"/>
      <c r="Y178" s="27"/>
      <c r="Z178" s="28">
        <f t="shared" ref="Z178:Z186" si="116">SUM(W178:Y178)</f>
        <v>0</v>
      </c>
      <c r="AA178" s="27"/>
      <c r="AB178" s="27"/>
      <c r="AC178" s="27"/>
      <c r="AD178" s="28">
        <f t="shared" ref="AD178:AD186" si="117">SUM(AA178:AC178)</f>
        <v>0</v>
      </c>
      <c r="AE178" s="28">
        <f t="shared" si="112"/>
        <v>0</v>
      </c>
      <c r="AF178" s="29">
        <f t="shared" ref="AF178:AF186" si="118">IF(ISERROR(AE178/$H$187),0,AE178/$H$187)</f>
        <v>0</v>
      </c>
      <c r="AG178" s="30">
        <f t="shared" si="113"/>
        <v>0</v>
      </c>
      <c r="AH178" s="10"/>
      <c r="AI178" s="10"/>
      <c r="AJ178" s="10"/>
      <c r="AK178" s="10"/>
      <c r="AL178" s="10"/>
      <c r="AM178" s="10"/>
      <c r="AN178" s="10"/>
      <c r="AO178" s="85"/>
    </row>
    <row r="179" spans="1:41" ht="12.75" hidden="1" customHeight="1" outlineLevel="1" x14ac:dyDescent="0.25">
      <c r="A179" s="21">
        <v>3</v>
      </c>
      <c r="B179" s="22"/>
      <c r="C179" s="31"/>
      <c r="D179" s="32"/>
      <c r="E179" s="33"/>
      <c r="F179" s="33"/>
      <c r="G179" s="33"/>
      <c r="H179" s="89"/>
      <c r="I179" s="34"/>
      <c r="J179" s="268"/>
      <c r="K179" s="268"/>
      <c r="L179" s="27"/>
      <c r="M179" s="27"/>
      <c r="N179" s="33"/>
      <c r="O179" s="27"/>
      <c r="P179" s="27"/>
      <c r="Q179" s="27"/>
      <c r="R179" s="28">
        <f t="shared" si="114"/>
        <v>0</v>
      </c>
      <c r="S179" s="27"/>
      <c r="T179" s="27"/>
      <c r="U179" s="27"/>
      <c r="V179" s="28">
        <f t="shared" si="115"/>
        <v>0</v>
      </c>
      <c r="W179" s="27"/>
      <c r="X179" s="27"/>
      <c r="Y179" s="27"/>
      <c r="Z179" s="28">
        <f t="shared" si="116"/>
        <v>0</v>
      </c>
      <c r="AA179" s="27"/>
      <c r="AB179" s="27"/>
      <c r="AC179" s="27"/>
      <c r="AD179" s="28">
        <f t="shared" si="117"/>
        <v>0</v>
      </c>
      <c r="AE179" s="28">
        <f t="shared" si="112"/>
        <v>0</v>
      </c>
      <c r="AF179" s="29">
        <f t="shared" si="118"/>
        <v>0</v>
      </c>
      <c r="AG179" s="30">
        <f t="shared" si="113"/>
        <v>0</v>
      </c>
    </row>
    <row r="180" spans="1:41" ht="12.75" hidden="1" customHeight="1" outlineLevel="1" x14ac:dyDescent="0.25">
      <c r="A180" s="21">
        <v>4</v>
      </c>
      <c r="B180" s="22"/>
      <c r="C180" s="31"/>
      <c r="D180" s="32"/>
      <c r="E180" s="33"/>
      <c r="F180" s="33"/>
      <c r="G180" s="33"/>
      <c r="H180" s="89"/>
      <c r="I180" s="34"/>
      <c r="J180" s="268"/>
      <c r="K180" s="268"/>
      <c r="L180" s="27"/>
      <c r="M180" s="27"/>
      <c r="N180" s="33"/>
      <c r="O180" s="27"/>
      <c r="P180" s="27"/>
      <c r="Q180" s="27"/>
      <c r="R180" s="28">
        <f t="shared" si="114"/>
        <v>0</v>
      </c>
      <c r="S180" s="27"/>
      <c r="T180" s="27"/>
      <c r="U180" s="27"/>
      <c r="V180" s="28">
        <f t="shared" si="115"/>
        <v>0</v>
      </c>
      <c r="W180" s="27"/>
      <c r="X180" s="27"/>
      <c r="Y180" s="27"/>
      <c r="Z180" s="28">
        <f t="shared" si="116"/>
        <v>0</v>
      </c>
      <c r="AA180" s="27"/>
      <c r="AB180" s="27"/>
      <c r="AC180" s="27"/>
      <c r="AD180" s="28">
        <f t="shared" si="117"/>
        <v>0</v>
      </c>
      <c r="AE180" s="28">
        <f t="shared" si="112"/>
        <v>0</v>
      </c>
      <c r="AF180" s="29">
        <f t="shared" si="118"/>
        <v>0</v>
      </c>
      <c r="AG180" s="30">
        <f t="shared" si="113"/>
        <v>0</v>
      </c>
      <c r="AH180" s="10"/>
      <c r="AI180" s="10"/>
      <c r="AJ180" s="10"/>
      <c r="AK180" s="10"/>
      <c r="AL180" s="10"/>
      <c r="AM180" s="10"/>
      <c r="AN180" s="10"/>
      <c r="AO180" s="85"/>
    </row>
    <row r="181" spans="1:41" ht="12.75" hidden="1" customHeight="1" outlineLevel="1" x14ac:dyDescent="0.25">
      <c r="A181" s="21">
        <v>5</v>
      </c>
      <c r="B181" s="22"/>
      <c r="C181" s="31"/>
      <c r="D181" s="32"/>
      <c r="E181" s="33"/>
      <c r="F181" s="33"/>
      <c r="G181" s="33"/>
      <c r="H181" s="89"/>
      <c r="I181" s="34"/>
      <c r="J181" s="268"/>
      <c r="K181" s="268"/>
      <c r="L181" s="27"/>
      <c r="M181" s="27"/>
      <c r="N181" s="33"/>
      <c r="O181" s="27"/>
      <c r="P181" s="27"/>
      <c r="Q181" s="27"/>
      <c r="R181" s="28">
        <f t="shared" si="114"/>
        <v>0</v>
      </c>
      <c r="S181" s="27"/>
      <c r="T181" s="27"/>
      <c r="U181" s="27"/>
      <c r="V181" s="28">
        <f t="shared" si="115"/>
        <v>0</v>
      </c>
      <c r="W181" s="27"/>
      <c r="X181" s="27"/>
      <c r="Y181" s="27"/>
      <c r="Z181" s="28">
        <f t="shared" si="116"/>
        <v>0</v>
      </c>
      <c r="AA181" s="27"/>
      <c r="AB181" s="27"/>
      <c r="AC181" s="27"/>
      <c r="AD181" s="28">
        <f t="shared" si="117"/>
        <v>0</v>
      </c>
      <c r="AE181" s="28">
        <f t="shared" si="112"/>
        <v>0</v>
      </c>
      <c r="AF181" s="29">
        <f t="shared" si="118"/>
        <v>0</v>
      </c>
      <c r="AG181" s="30">
        <f t="shared" si="113"/>
        <v>0</v>
      </c>
      <c r="AH181" s="10"/>
      <c r="AI181" s="10"/>
      <c r="AJ181" s="10"/>
      <c r="AK181" s="10"/>
      <c r="AL181" s="10"/>
      <c r="AM181" s="10"/>
      <c r="AN181" s="10"/>
      <c r="AO181" s="85"/>
    </row>
    <row r="182" spans="1:41" ht="12.75" hidden="1" customHeight="1" outlineLevel="1" x14ac:dyDescent="0.25">
      <c r="A182" s="21">
        <v>6</v>
      </c>
      <c r="B182" s="22"/>
      <c r="C182" s="31"/>
      <c r="D182" s="32"/>
      <c r="E182" s="33"/>
      <c r="F182" s="33"/>
      <c r="G182" s="33"/>
      <c r="H182" s="89"/>
      <c r="I182" s="34"/>
      <c r="J182" s="268"/>
      <c r="K182" s="268"/>
      <c r="L182" s="27"/>
      <c r="M182" s="27"/>
      <c r="N182" s="33"/>
      <c r="O182" s="27"/>
      <c r="P182" s="27"/>
      <c r="Q182" s="27"/>
      <c r="R182" s="28">
        <f t="shared" si="114"/>
        <v>0</v>
      </c>
      <c r="S182" s="27"/>
      <c r="T182" s="27"/>
      <c r="U182" s="27"/>
      <c r="V182" s="28">
        <f t="shared" si="115"/>
        <v>0</v>
      </c>
      <c r="W182" s="27"/>
      <c r="X182" s="27"/>
      <c r="Y182" s="27"/>
      <c r="Z182" s="28">
        <f t="shared" si="116"/>
        <v>0</v>
      </c>
      <c r="AA182" s="27"/>
      <c r="AB182" s="27"/>
      <c r="AC182" s="27"/>
      <c r="AD182" s="28">
        <f t="shared" si="117"/>
        <v>0</v>
      </c>
      <c r="AE182" s="28">
        <f t="shared" si="112"/>
        <v>0</v>
      </c>
      <c r="AF182" s="29">
        <f t="shared" si="118"/>
        <v>0</v>
      </c>
      <c r="AG182" s="30">
        <f t="shared" si="113"/>
        <v>0</v>
      </c>
    </row>
    <row r="183" spans="1:41" ht="12.75" hidden="1" customHeight="1" outlineLevel="1" x14ac:dyDescent="0.25">
      <c r="A183" s="21">
        <v>7</v>
      </c>
      <c r="B183" s="22"/>
      <c r="C183" s="31"/>
      <c r="D183" s="32"/>
      <c r="E183" s="33"/>
      <c r="F183" s="33"/>
      <c r="G183" s="33"/>
      <c r="H183" s="89"/>
      <c r="I183" s="34"/>
      <c r="J183" s="268"/>
      <c r="K183" s="268"/>
      <c r="L183" s="27"/>
      <c r="M183" s="27"/>
      <c r="N183" s="33"/>
      <c r="O183" s="27"/>
      <c r="P183" s="27"/>
      <c r="Q183" s="27"/>
      <c r="R183" s="28">
        <f t="shared" si="114"/>
        <v>0</v>
      </c>
      <c r="S183" s="27"/>
      <c r="T183" s="27"/>
      <c r="U183" s="27"/>
      <c r="V183" s="28">
        <f t="shared" si="115"/>
        <v>0</v>
      </c>
      <c r="W183" s="27"/>
      <c r="X183" s="27"/>
      <c r="Y183" s="27"/>
      <c r="Z183" s="28">
        <f t="shared" si="116"/>
        <v>0</v>
      </c>
      <c r="AA183" s="27"/>
      <c r="AB183" s="27"/>
      <c r="AC183" s="27"/>
      <c r="AD183" s="28">
        <f t="shared" si="117"/>
        <v>0</v>
      </c>
      <c r="AE183" s="28">
        <f t="shared" si="112"/>
        <v>0</v>
      </c>
      <c r="AF183" s="29">
        <f t="shared" si="118"/>
        <v>0</v>
      </c>
      <c r="AG183" s="30">
        <f t="shared" si="113"/>
        <v>0</v>
      </c>
      <c r="AH183" s="10"/>
      <c r="AI183" s="10"/>
      <c r="AJ183" s="10"/>
      <c r="AK183" s="10"/>
      <c r="AL183" s="10"/>
      <c r="AM183" s="10"/>
      <c r="AN183" s="10"/>
      <c r="AO183" s="85"/>
    </row>
    <row r="184" spans="1:41" ht="12.75" hidden="1" customHeight="1" outlineLevel="1" x14ac:dyDescent="0.25">
      <c r="A184" s="21">
        <v>8</v>
      </c>
      <c r="B184" s="22"/>
      <c r="C184" s="31"/>
      <c r="D184" s="32"/>
      <c r="E184" s="33"/>
      <c r="F184" s="33"/>
      <c r="G184" s="33"/>
      <c r="H184" s="89"/>
      <c r="I184" s="34"/>
      <c r="J184" s="268"/>
      <c r="K184" s="268"/>
      <c r="L184" s="27"/>
      <c r="M184" s="27"/>
      <c r="N184" s="33"/>
      <c r="O184" s="27"/>
      <c r="P184" s="27"/>
      <c r="Q184" s="27"/>
      <c r="R184" s="28">
        <f t="shared" si="114"/>
        <v>0</v>
      </c>
      <c r="S184" s="27"/>
      <c r="T184" s="27"/>
      <c r="U184" s="27"/>
      <c r="V184" s="28">
        <f t="shared" si="115"/>
        <v>0</v>
      </c>
      <c r="W184" s="27"/>
      <c r="X184" s="27"/>
      <c r="Y184" s="27"/>
      <c r="Z184" s="28">
        <f t="shared" si="116"/>
        <v>0</v>
      </c>
      <c r="AA184" s="27"/>
      <c r="AB184" s="27"/>
      <c r="AC184" s="27"/>
      <c r="AD184" s="28">
        <f t="shared" si="117"/>
        <v>0</v>
      </c>
      <c r="AE184" s="28">
        <f t="shared" si="112"/>
        <v>0</v>
      </c>
      <c r="AF184" s="29">
        <f t="shared" si="118"/>
        <v>0</v>
      </c>
      <c r="AG184" s="30">
        <f t="shared" si="113"/>
        <v>0</v>
      </c>
      <c r="AH184" s="10"/>
      <c r="AI184" s="10"/>
      <c r="AJ184" s="10"/>
      <c r="AK184" s="10"/>
      <c r="AL184" s="10"/>
      <c r="AM184" s="10"/>
      <c r="AN184" s="10"/>
      <c r="AO184" s="85"/>
    </row>
    <row r="185" spans="1:41" ht="12.75" hidden="1" customHeight="1" outlineLevel="1" x14ac:dyDescent="0.25">
      <c r="A185" s="21">
        <v>9</v>
      </c>
      <c r="B185" s="22"/>
      <c r="C185" s="31"/>
      <c r="D185" s="32"/>
      <c r="E185" s="33"/>
      <c r="F185" s="33"/>
      <c r="G185" s="33"/>
      <c r="H185" s="89"/>
      <c r="I185" s="34"/>
      <c r="J185" s="268"/>
      <c r="K185" s="268"/>
      <c r="L185" s="27"/>
      <c r="M185" s="27"/>
      <c r="N185" s="33"/>
      <c r="O185" s="27"/>
      <c r="P185" s="27"/>
      <c r="Q185" s="27"/>
      <c r="R185" s="28">
        <f t="shared" si="114"/>
        <v>0</v>
      </c>
      <c r="S185" s="27"/>
      <c r="T185" s="27"/>
      <c r="U185" s="27"/>
      <c r="V185" s="28">
        <f t="shared" si="115"/>
        <v>0</v>
      </c>
      <c r="W185" s="27"/>
      <c r="X185" s="27"/>
      <c r="Y185" s="27"/>
      <c r="Z185" s="28">
        <f t="shared" si="116"/>
        <v>0</v>
      </c>
      <c r="AA185" s="27"/>
      <c r="AB185" s="27"/>
      <c r="AC185" s="27"/>
      <c r="AD185" s="28">
        <f t="shared" si="117"/>
        <v>0</v>
      </c>
      <c r="AE185" s="28">
        <f t="shared" si="112"/>
        <v>0</v>
      </c>
      <c r="AF185" s="29">
        <f t="shared" si="118"/>
        <v>0</v>
      </c>
      <c r="AG185" s="30">
        <f t="shared" si="113"/>
        <v>0</v>
      </c>
    </row>
    <row r="186" spans="1:41" ht="12.75" hidden="1" customHeight="1" outlineLevel="1" x14ac:dyDescent="0.25">
      <c r="A186" s="21">
        <v>10</v>
      </c>
      <c r="B186" s="22"/>
      <c r="C186" s="31"/>
      <c r="D186" s="32"/>
      <c r="E186" s="33"/>
      <c r="F186" s="33"/>
      <c r="G186" s="33"/>
      <c r="H186" s="90"/>
      <c r="I186" s="35"/>
      <c r="J186" s="268"/>
      <c r="K186" s="268"/>
      <c r="L186" s="27"/>
      <c r="M186" s="27"/>
      <c r="N186" s="33"/>
      <c r="O186" s="27"/>
      <c r="P186" s="27"/>
      <c r="Q186" s="27"/>
      <c r="R186" s="28">
        <f t="shared" si="114"/>
        <v>0</v>
      </c>
      <c r="S186" s="27"/>
      <c r="T186" s="27"/>
      <c r="U186" s="27"/>
      <c r="V186" s="28">
        <f t="shared" si="115"/>
        <v>0</v>
      </c>
      <c r="W186" s="27"/>
      <c r="X186" s="27"/>
      <c r="Y186" s="27"/>
      <c r="Z186" s="28">
        <f t="shared" si="116"/>
        <v>0</v>
      </c>
      <c r="AA186" s="27"/>
      <c r="AB186" s="27"/>
      <c r="AC186" s="27"/>
      <c r="AD186" s="28">
        <f t="shared" si="117"/>
        <v>0</v>
      </c>
      <c r="AE186" s="28">
        <f t="shared" si="112"/>
        <v>0</v>
      </c>
      <c r="AF186" s="29">
        <f t="shared" si="118"/>
        <v>0</v>
      </c>
      <c r="AG186" s="30">
        <f t="shared" si="113"/>
        <v>0</v>
      </c>
      <c r="AH186" s="10"/>
      <c r="AI186" s="10"/>
      <c r="AJ186" s="10"/>
      <c r="AK186" s="10"/>
      <c r="AL186" s="10"/>
      <c r="AM186" s="10"/>
      <c r="AN186" s="10"/>
      <c r="AO186" s="85"/>
    </row>
    <row r="187" spans="1:41" ht="12.75" customHeight="1" collapsed="1" x14ac:dyDescent="0.25">
      <c r="A187" s="228" t="s">
        <v>65</v>
      </c>
      <c r="B187" s="230"/>
      <c r="C187" s="230"/>
      <c r="D187" s="230"/>
      <c r="E187" s="230"/>
      <c r="F187" s="230"/>
      <c r="G187" s="230"/>
      <c r="H187" s="92">
        <f>SUM(H177:H186)</f>
        <v>0</v>
      </c>
      <c r="I187" s="92">
        <f>SUM(I177:I186)</f>
        <v>0</v>
      </c>
      <c r="J187" s="92"/>
      <c r="K187" s="92"/>
      <c r="L187" s="92">
        <f>SUM(L177:L186)</f>
        <v>0</v>
      </c>
      <c r="M187" s="92">
        <f>SUM(M177:M186)</f>
        <v>0</v>
      </c>
      <c r="N187" s="93"/>
      <c r="O187" s="92">
        <f t="shared" ref="O187:AE187" si="119">SUM(O177:O186)</f>
        <v>0</v>
      </c>
      <c r="P187" s="92">
        <f t="shared" si="119"/>
        <v>0</v>
      </c>
      <c r="Q187" s="92">
        <f t="shared" si="119"/>
        <v>0</v>
      </c>
      <c r="R187" s="92">
        <f t="shared" si="119"/>
        <v>0</v>
      </c>
      <c r="S187" s="92">
        <f t="shared" si="119"/>
        <v>0</v>
      </c>
      <c r="T187" s="92">
        <f t="shared" si="119"/>
        <v>0</v>
      </c>
      <c r="U187" s="92">
        <f t="shared" si="119"/>
        <v>0</v>
      </c>
      <c r="V187" s="92">
        <f t="shared" si="119"/>
        <v>0</v>
      </c>
      <c r="W187" s="92">
        <f t="shared" si="119"/>
        <v>0</v>
      </c>
      <c r="X187" s="92">
        <f t="shared" si="119"/>
        <v>0</v>
      </c>
      <c r="Y187" s="92">
        <f t="shared" si="119"/>
        <v>0</v>
      </c>
      <c r="Z187" s="92">
        <f t="shared" si="119"/>
        <v>0</v>
      </c>
      <c r="AA187" s="92">
        <f t="shared" si="119"/>
        <v>0</v>
      </c>
      <c r="AB187" s="92">
        <f t="shared" si="119"/>
        <v>0</v>
      </c>
      <c r="AC187" s="92">
        <f t="shared" si="119"/>
        <v>0</v>
      </c>
      <c r="AD187" s="92">
        <f t="shared" si="119"/>
        <v>0</v>
      </c>
      <c r="AE187" s="92">
        <f t="shared" si="119"/>
        <v>0</v>
      </c>
      <c r="AF187" s="95">
        <f>IF(ISERROR(AE187/H187),0,AE187/H187)</f>
        <v>0</v>
      </c>
      <c r="AG187" s="95">
        <f>IF(ISERROR(AE187/$AE$200),0,AE187/$AE$200)</f>
        <v>0</v>
      </c>
      <c r="AH187" s="10"/>
      <c r="AI187" s="10"/>
      <c r="AJ187" s="10"/>
      <c r="AK187" s="10"/>
      <c r="AL187" s="10"/>
      <c r="AM187" s="10"/>
      <c r="AN187" s="10"/>
      <c r="AO187" s="85"/>
    </row>
    <row r="188" spans="1:41" ht="12.75" customHeight="1" x14ac:dyDescent="0.25">
      <c r="A188" s="233" t="s">
        <v>66</v>
      </c>
      <c r="B188" s="234"/>
      <c r="C188" s="234"/>
      <c r="D188" s="234"/>
      <c r="E188" s="235"/>
      <c r="F188" s="57"/>
      <c r="G188" s="58"/>
      <c r="H188" s="174"/>
      <c r="I188" s="59"/>
      <c r="J188" s="59"/>
      <c r="K188" s="59"/>
      <c r="L188" s="60"/>
      <c r="M188" s="60"/>
      <c r="N188" s="58"/>
      <c r="O188" s="59"/>
      <c r="P188" s="59"/>
      <c r="Q188" s="59"/>
      <c r="R188" s="59"/>
      <c r="S188" s="59"/>
      <c r="T188" s="59"/>
      <c r="U188" s="59"/>
      <c r="V188" s="59"/>
      <c r="W188" s="59"/>
      <c r="X188" s="59"/>
      <c r="Y188" s="59"/>
      <c r="Z188" s="59"/>
      <c r="AA188" s="59"/>
      <c r="AB188" s="59"/>
      <c r="AC188" s="59"/>
      <c r="AD188" s="59"/>
      <c r="AE188" s="59"/>
      <c r="AF188" s="62"/>
      <c r="AG188" s="62"/>
    </row>
    <row r="189" spans="1:41" ht="71.25" customHeight="1" outlineLevel="1" x14ac:dyDescent="0.25">
      <c r="A189" s="79">
        <v>1</v>
      </c>
      <c r="B189" s="175" t="s">
        <v>101</v>
      </c>
      <c r="C189" s="65">
        <v>22</v>
      </c>
      <c r="D189" s="73">
        <v>43859</v>
      </c>
      <c r="E189" s="227" t="s">
        <v>100</v>
      </c>
      <c r="F189" s="227" t="s">
        <v>827</v>
      </c>
      <c r="G189" s="106" t="s">
        <v>828</v>
      </c>
      <c r="H189" s="173">
        <v>196748000</v>
      </c>
      <c r="I189" s="173">
        <v>196748000</v>
      </c>
      <c r="J189" s="173" t="s">
        <v>706</v>
      </c>
      <c r="K189" s="173" t="s">
        <v>706</v>
      </c>
      <c r="L189" s="66">
        <v>15200</v>
      </c>
      <c r="M189" s="219" t="s">
        <v>829</v>
      </c>
      <c r="N189" s="68" t="s">
        <v>106</v>
      </c>
      <c r="O189" s="173">
        <v>0</v>
      </c>
      <c r="P189" s="173">
        <v>0</v>
      </c>
      <c r="Q189" s="173">
        <v>0</v>
      </c>
      <c r="R189" s="70">
        <f>SUM(O189:Q189)</f>
        <v>0</v>
      </c>
      <c r="S189" s="173">
        <v>196748000</v>
      </c>
      <c r="T189" s="173">
        <v>0</v>
      </c>
      <c r="U189" s="173">
        <v>0</v>
      </c>
      <c r="V189" s="70">
        <f>SUM(S189:U189)</f>
        <v>196748000</v>
      </c>
      <c r="W189" s="173"/>
      <c r="X189" s="173"/>
      <c r="Y189" s="173"/>
      <c r="Z189" s="70">
        <f>SUM(W189:Y189)</f>
        <v>0</v>
      </c>
      <c r="AA189" s="173">
        <v>0</v>
      </c>
      <c r="AB189" s="173">
        <v>0</v>
      </c>
      <c r="AC189" s="173">
        <v>0</v>
      </c>
      <c r="AD189" s="70">
        <f>SUM(AA189:AC189)</f>
        <v>0</v>
      </c>
      <c r="AE189" s="70">
        <f>SUM(R189,V189,Z189,AD189)</f>
        <v>196748000</v>
      </c>
      <c r="AF189" s="29">
        <f>IF(ISERROR(AE189/$H$199),0,AE189/$H$199)</f>
        <v>1</v>
      </c>
      <c r="AG189" s="30">
        <f t="shared" ref="AG189:AG198" si="120">IF(ISERROR(AE189/$AE$200),"-",AE189/$AE$200)</f>
        <v>1</v>
      </c>
      <c r="AH189" s="10"/>
      <c r="AI189" s="10"/>
      <c r="AJ189" s="10"/>
      <c r="AK189" s="10"/>
      <c r="AL189" s="10"/>
      <c r="AM189" s="10"/>
      <c r="AN189" s="10"/>
      <c r="AO189" s="85"/>
    </row>
    <row r="190" spans="1:41" hidden="1" outlineLevel="1" x14ac:dyDescent="0.25">
      <c r="A190" s="79">
        <v>2</v>
      </c>
      <c r="B190" s="79"/>
      <c r="C190" s="80"/>
      <c r="D190" s="72"/>
      <c r="E190" s="227"/>
      <c r="F190" s="227"/>
      <c r="G190" s="106"/>
      <c r="H190" s="174"/>
      <c r="I190" s="74"/>
      <c r="J190" s="270"/>
      <c r="K190" s="270"/>
      <c r="L190" s="66"/>
      <c r="M190" s="66"/>
      <c r="N190" s="68"/>
      <c r="O190" s="173"/>
      <c r="P190" s="173"/>
      <c r="Q190" s="173"/>
      <c r="R190" s="70">
        <f t="shared" ref="R190:R198" si="121">SUM(O190:Q190)</f>
        <v>0</v>
      </c>
      <c r="S190" s="173"/>
      <c r="T190" s="173"/>
      <c r="U190" s="173"/>
      <c r="V190" s="70">
        <f t="shared" ref="V190:V198" si="122">SUM(S190:U190)</f>
        <v>0</v>
      </c>
      <c r="W190" s="173"/>
      <c r="X190" s="173"/>
      <c r="Y190" s="173"/>
      <c r="Z190" s="70">
        <f t="shared" ref="Z190:Z198" si="123">SUM(W190:Y190)</f>
        <v>0</v>
      </c>
      <c r="AA190" s="173"/>
      <c r="AB190" s="173"/>
      <c r="AC190" s="173"/>
      <c r="AD190" s="70">
        <f t="shared" ref="AD190:AD198" si="124">SUM(AA190:AC190)</f>
        <v>0</v>
      </c>
      <c r="AE190" s="70">
        <f t="shared" ref="AE190:AE198" si="125">SUM(R190,V190,Z190,AD190)</f>
        <v>0</v>
      </c>
      <c r="AF190" s="29">
        <f t="shared" ref="AF190:AF198" si="126">IF(ISERROR(AE190/$H$199),0,AE190/$H$199)</f>
        <v>0</v>
      </c>
      <c r="AG190" s="30">
        <f t="shared" si="120"/>
        <v>0</v>
      </c>
      <c r="AH190" s="10"/>
      <c r="AI190" s="10"/>
      <c r="AJ190" s="10"/>
      <c r="AK190" s="10"/>
      <c r="AL190" s="10"/>
      <c r="AM190" s="10"/>
      <c r="AN190" s="10"/>
      <c r="AO190" s="85"/>
    </row>
    <row r="191" spans="1:41" hidden="1" outlineLevel="1" x14ac:dyDescent="0.25">
      <c r="A191" s="79">
        <v>3</v>
      </c>
      <c r="B191" s="79"/>
      <c r="C191" s="65"/>
      <c r="D191" s="73"/>
      <c r="E191" s="81"/>
      <c r="F191" s="227"/>
      <c r="G191" s="105"/>
      <c r="H191" s="174"/>
      <c r="I191" s="74"/>
      <c r="J191" s="270"/>
      <c r="K191" s="270"/>
      <c r="L191" s="66"/>
      <c r="M191" s="66"/>
      <c r="N191" s="68"/>
      <c r="O191" s="173"/>
      <c r="P191" s="173"/>
      <c r="Q191" s="173"/>
      <c r="R191" s="70">
        <f t="shared" si="121"/>
        <v>0</v>
      </c>
      <c r="S191" s="173"/>
      <c r="T191" s="173"/>
      <c r="U191" s="173"/>
      <c r="V191" s="70">
        <f t="shared" si="122"/>
        <v>0</v>
      </c>
      <c r="W191" s="173"/>
      <c r="X191" s="173"/>
      <c r="Y191" s="173"/>
      <c r="Z191" s="70">
        <f t="shared" si="123"/>
        <v>0</v>
      </c>
      <c r="AA191" s="173"/>
      <c r="AB191" s="173"/>
      <c r="AC191" s="173"/>
      <c r="AD191" s="70">
        <f t="shared" si="124"/>
        <v>0</v>
      </c>
      <c r="AE191" s="70">
        <f t="shared" si="125"/>
        <v>0</v>
      </c>
      <c r="AF191" s="29">
        <f t="shared" si="126"/>
        <v>0</v>
      </c>
      <c r="AG191" s="30">
        <f t="shared" si="120"/>
        <v>0</v>
      </c>
    </row>
    <row r="192" spans="1:41" ht="12.75" hidden="1" customHeight="1" outlineLevel="1" x14ac:dyDescent="0.25">
      <c r="A192" s="79">
        <v>4</v>
      </c>
      <c r="B192" s="79"/>
      <c r="C192" s="82"/>
      <c r="D192" s="83"/>
      <c r="E192" s="75"/>
      <c r="F192" s="75"/>
      <c r="G192" s="75"/>
      <c r="H192" s="174"/>
      <c r="I192" s="77"/>
      <c r="J192" s="271"/>
      <c r="K192" s="271"/>
      <c r="L192" s="173"/>
      <c r="M192" s="173"/>
      <c r="N192" s="75"/>
      <c r="O192" s="173"/>
      <c r="P192" s="173"/>
      <c r="Q192" s="173"/>
      <c r="R192" s="70">
        <f t="shared" si="121"/>
        <v>0</v>
      </c>
      <c r="S192" s="173"/>
      <c r="T192" s="173"/>
      <c r="U192" s="173"/>
      <c r="V192" s="70">
        <f t="shared" si="122"/>
        <v>0</v>
      </c>
      <c r="W192" s="173"/>
      <c r="X192" s="173"/>
      <c r="Y192" s="173"/>
      <c r="Z192" s="70">
        <f t="shared" si="123"/>
        <v>0</v>
      </c>
      <c r="AA192" s="173"/>
      <c r="AB192" s="173"/>
      <c r="AC192" s="173"/>
      <c r="AD192" s="70">
        <f t="shared" si="124"/>
        <v>0</v>
      </c>
      <c r="AE192" s="70">
        <f t="shared" si="125"/>
        <v>0</v>
      </c>
      <c r="AF192" s="29">
        <f t="shared" si="126"/>
        <v>0</v>
      </c>
      <c r="AG192" s="71">
        <f t="shared" si="120"/>
        <v>0</v>
      </c>
      <c r="AH192" s="10"/>
      <c r="AI192" s="10"/>
      <c r="AJ192" s="10"/>
      <c r="AK192" s="10"/>
      <c r="AL192" s="10"/>
      <c r="AM192" s="10"/>
      <c r="AN192" s="10"/>
      <c r="AO192" s="85"/>
    </row>
    <row r="193" spans="1:41" ht="12.75" hidden="1" customHeight="1" outlineLevel="1" x14ac:dyDescent="0.25">
      <c r="A193" s="79">
        <v>5</v>
      </c>
      <c r="B193" s="79"/>
      <c r="C193" s="84"/>
      <c r="D193" s="76"/>
      <c r="E193" s="75"/>
      <c r="F193" s="75"/>
      <c r="G193" s="75"/>
      <c r="H193" s="174"/>
      <c r="I193" s="77"/>
      <c r="J193" s="271"/>
      <c r="K193" s="271"/>
      <c r="L193" s="173"/>
      <c r="M193" s="173"/>
      <c r="N193" s="75"/>
      <c r="O193" s="173"/>
      <c r="P193" s="173"/>
      <c r="Q193" s="173"/>
      <c r="R193" s="70">
        <f t="shared" si="121"/>
        <v>0</v>
      </c>
      <c r="S193" s="173"/>
      <c r="T193" s="173"/>
      <c r="U193" s="173"/>
      <c r="V193" s="70">
        <f t="shared" si="122"/>
        <v>0</v>
      </c>
      <c r="W193" s="173"/>
      <c r="X193" s="173"/>
      <c r="Y193" s="173"/>
      <c r="Z193" s="70">
        <f t="shared" si="123"/>
        <v>0</v>
      </c>
      <c r="AA193" s="173"/>
      <c r="AB193" s="173"/>
      <c r="AC193" s="173"/>
      <c r="AD193" s="70">
        <f t="shared" si="124"/>
        <v>0</v>
      </c>
      <c r="AE193" s="70">
        <f t="shared" si="125"/>
        <v>0</v>
      </c>
      <c r="AF193" s="29">
        <f t="shared" si="126"/>
        <v>0</v>
      </c>
      <c r="AG193" s="71">
        <f t="shared" si="120"/>
        <v>0</v>
      </c>
      <c r="AH193" s="10"/>
      <c r="AI193" s="10"/>
      <c r="AJ193" s="10"/>
      <c r="AK193" s="10"/>
      <c r="AL193" s="10"/>
      <c r="AM193" s="10"/>
      <c r="AN193" s="10"/>
      <c r="AO193" s="85"/>
    </row>
    <row r="194" spans="1:41" ht="12.75" hidden="1" customHeight="1" outlineLevel="1" x14ac:dyDescent="0.25">
      <c r="A194" s="79">
        <v>6</v>
      </c>
      <c r="B194" s="79"/>
      <c r="C194" s="84"/>
      <c r="D194" s="76"/>
      <c r="E194" s="75"/>
      <c r="F194" s="75"/>
      <c r="G194" s="75"/>
      <c r="H194" s="174"/>
      <c r="I194" s="77"/>
      <c r="J194" s="271"/>
      <c r="K194" s="271"/>
      <c r="L194" s="173"/>
      <c r="M194" s="173"/>
      <c r="N194" s="75"/>
      <c r="O194" s="173"/>
      <c r="P194" s="173"/>
      <c r="Q194" s="173"/>
      <c r="R194" s="70">
        <f t="shared" si="121"/>
        <v>0</v>
      </c>
      <c r="S194" s="173"/>
      <c r="T194" s="173"/>
      <c r="U194" s="173"/>
      <c r="V194" s="70">
        <f t="shared" si="122"/>
        <v>0</v>
      </c>
      <c r="W194" s="173"/>
      <c r="X194" s="173"/>
      <c r="Y194" s="173"/>
      <c r="Z194" s="70">
        <f t="shared" si="123"/>
        <v>0</v>
      </c>
      <c r="AA194" s="173"/>
      <c r="AB194" s="173"/>
      <c r="AC194" s="173"/>
      <c r="AD194" s="70">
        <f t="shared" si="124"/>
        <v>0</v>
      </c>
      <c r="AE194" s="70">
        <f t="shared" si="125"/>
        <v>0</v>
      </c>
      <c r="AF194" s="29">
        <f t="shared" si="126"/>
        <v>0</v>
      </c>
      <c r="AG194" s="71">
        <f t="shared" si="120"/>
        <v>0</v>
      </c>
    </row>
    <row r="195" spans="1:41" ht="12.75" hidden="1" customHeight="1" outlineLevel="1" x14ac:dyDescent="0.25">
      <c r="A195" s="79">
        <v>7</v>
      </c>
      <c r="B195" s="79"/>
      <c r="C195" s="84"/>
      <c r="D195" s="76"/>
      <c r="E195" s="75"/>
      <c r="F195" s="75"/>
      <c r="G195" s="75"/>
      <c r="H195" s="174"/>
      <c r="I195" s="77"/>
      <c r="J195" s="271"/>
      <c r="K195" s="271"/>
      <c r="L195" s="173"/>
      <c r="M195" s="173"/>
      <c r="N195" s="75"/>
      <c r="O195" s="173"/>
      <c r="P195" s="173"/>
      <c r="Q195" s="173"/>
      <c r="R195" s="70">
        <f t="shared" si="121"/>
        <v>0</v>
      </c>
      <c r="S195" s="173"/>
      <c r="T195" s="173"/>
      <c r="U195" s="173"/>
      <c r="V195" s="70">
        <f t="shared" si="122"/>
        <v>0</v>
      </c>
      <c r="W195" s="173"/>
      <c r="X195" s="173"/>
      <c r="Y195" s="173"/>
      <c r="Z195" s="70">
        <f t="shared" si="123"/>
        <v>0</v>
      </c>
      <c r="AA195" s="173"/>
      <c r="AB195" s="173"/>
      <c r="AC195" s="173"/>
      <c r="AD195" s="70">
        <f t="shared" si="124"/>
        <v>0</v>
      </c>
      <c r="AE195" s="70">
        <f t="shared" si="125"/>
        <v>0</v>
      </c>
      <c r="AF195" s="29">
        <f t="shared" si="126"/>
        <v>0</v>
      </c>
      <c r="AG195" s="71">
        <f t="shared" si="120"/>
        <v>0</v>
      </c>
      <c r="AH195" s="10"/>
      <c r="AI195" s="10"/>
      <c r="AJ195" s="10"/>
      <c r="AK195" s="10"/>
      <c r="AL195" s="10"/>
      <c r="AM195" s="10"/>
      <c r="AN195" s="10"/>
      <c r="AO195" s="85"/>
    </row>
    <row r="196" spans="1:41" ht="12.75" hidden="1" customHeight="1" outlineLevel="1" x14ac:dyDescent="0.25">
      <c r="A196" s="79">
        <v>8</v>
      </c>
      <c r="B196" s="79"/>
      <c r="C196" s="84"/>
      <c r="D196" s="76"/>
      <c r="E196" s="75"/>
      <c r="F196" s="75"/>
      <c r="G196" s="75"/>
      <c r="H196" s="174"/>
      <c r="I196" s="77"/>
      <c r="J196" s="271"/>
      <c r="K196" s="271"/>
      <c r="L196" s="173"/>
      <c r="M196" s="173"/>
      <c r="N196" s="75"/>
      <c r="O196" s="173"/>
      <c r="P196" s="173"/>
      <c r="Q196" s="173"/>
      <c r="R196" s="70">
        <f t="shared" si="121"/>
        <v>0</v>
      </c>
      <c r="S196" s="173"/>
      <c r="T196" s="173"/>
      <c r="U196" s="173"/>
      <c r="V196" s="70">
        <f t="shared" si="122"/>
        <v>0</v>
      </c>
      <c r="W196" s="173"/>
      <c r="X196" s="173"/>
      <c r="Y196" s="173"/>
      <c r="Z196" s="70">
        <f t="shared" si="123"/>
        <v>0</v>
      </c>
      <c r="AA196" s="173"/>
      <c r="AB196" s="173"/>
      <c r="AC196" s="173"/>
      <c r="AD196" s="70">
        <f t="shared" si="124"/>
        <v>0</v>
      </c>
      <c r="AE196" s="70">
        <f t="shared" si="125"/>
        <v>0</v>
      </c>
      <c r="AF196" s="29">
        <f t="shared" si="126"/>
        <v>0</v>
      </c>
      <c r="AG196" s="71">
        <f t="shared" si="120"/>
        <v>0</v>
      </c>
      <c r="AH196" s="10"/>
      <c r="AI196" s="10"/>
      <c r="AJ196" s="10"/>
      <c r="AK196" s="10"/>
      <c r="AL196" s="10"/>
      <c r="AM196" s="10"/>
      <c r="AN196" s="10"/>
      <c r="AO196" s="85"/>
    </row>
    <row r="197" spans="1:41" ht="12.75" hidden="1" customHeight="1" outlineLevel="1" x14ac:dyDescent="0.25">
      <c r="A197" s="79">
        <v>9</v>
      </c>
      <c r="B197" s="79"/>
      <c r="C197" s="84"/>
      <c r="D197" s="76"/>
      <c r="E197" s="75"/>
      <c r="F197" s="75"/>
      <c r="G197" s="75"/>
      <c r="H197" s="174"/>
      <c r="I197" s="77"/>
      <c r="J197" s="271"/>
      <c r="K197" s="271"/>
      <c r="L197" s="173"/>
      <c r="M197" s="173"/>
      <c r="N197" s="75"/>
      <c r="O197" s="173"/>
      <c r="P197" s="173"/>
      <c r="Q197" s="173"/>
      <c r="R197" s="70">
        <f t="shared" si="121"/>
        <v>0</v>
      </c>
      <c r="S197" s="173"/>
      <c r="T197" s="173"/>
      <c r="U197" s="173"/>
      <c r="V197" s="70">
        <f t="shared" si="122"/>
        <v>0</v>
      </c>
      <c r="W197" s="173"/>
      <c r="X197" s="173"/>
      <c r="Y197" s="173"/>
      <c r="Z197" s="70">
        <f t="shared" si="123"/>
        <v>0</v>
      </c>
      <c r="AA197" s="173"/>
      <c r="AB197" s="173"/>
      <c r="AC197" s="173"/>
      <c r="AD197" s="70">
        <f t="shared" si="124"/>
        <v>0</v>
      </c>
      <c r="AE197" s="70">
        <f t="shared" si="125"/>
        <v>0</v>
      </c>
      <c r="AF197" s="29">
        <f t="shared" si="126"/>
        <v>0</v>
      </c>
      <c r="AG197" s="71">
        <f t="shared" si="120"/>
        <v>0</v>
      </c>
    </row>
    <row r="198" spans="1:41" ht="12.75" hidden="1" customHeight="1" outlineLevel="1" x14ac:dyDescent="0.25">
      <c r="A198" s="79">
        <v>10</v>
      </c>
      <c r="B198" s="79"/>
      <c r="C198" s="84"/>
      <c r="D198" s="76"/>
      <c r="E198" s="75"/>
      <c r="F198" s="75"/>
      <c r="G198" s="75"/>
      <c r="H198" s="174"/>
      <c r="I198" s="78"/>
      <c r="J198" s="271"/>
      <c r="K198" s="271"/>
      <c r="L198" s="173"/>
      <c r="M198" s="173"/>
      <c r="N198" s="75"/>
      <c r="O198" s="173"/>
      <c r="P198" s="173"/>
      <c r="Q198" s="173"/>
      <c r="R198" s="70">
        <f t="shared" si="121"/>
        <v>0</v>
      </c>
      <c r="S198" s="173"/>
      <c r="T198" s="173"/>
      <c r="U198" s="173"/>
      <c r="V198" s="70">
        <f t="shared" si="122"/>
        <v>0</v>
      </c>
      <c r="W198" s="173"/>
      <c r="X198" s="173"/>
      <c r="Y198" s="173"/>
      <c r="Z198" s="70">
        <f t="shared" si="123"/>
        <v>0</v>
      </c>
      <c r="AA198" s="173"/>
      <c r="AB198" s="173"/>
      <c r="AC198" s="173"/>
      <c r="AD198" s="70">
        <f t="shared" si="124"/>
        <v>0</v>
      </c>
      <c r="AE198" s="70">
        <f t="shared" si="125"/>
        <v>0</v>
      </c>
      <c r="AF198" s="29">
        <f t="shared" si="126"/>
        <v>0</v>
      </c>
      <c r="AG198" s="71">
        <f t="shared" si="120"/>
        <v>0</v>
      </c>
      <c r="AH198" s="10"/>
      <c r="AI198" s="10"/>
      <c r="AJ198" s="10"/>
      <c r="AK198" s="10"/>
      <c r="AL198" s="10"/>
      <c r="AM198" s="10"/>
      <c r="AN198" s="10"/>
      <c r="AO198" s="85"/>
    </row>
    <row r="199" spans="1:41" collapsed="1" x14ac:dyDescent="0.25">
      <c r="A199" s="228" t="s">
        <v>67</v>
      </c>
      <c r="B199" s="230"/>
      <c r="C199" s="230"/>
      <c r="D199" s="230"/>
      <c r="E199" s="230"/>
      <c r="F199" s="230"/>
      <c r="G199" s="230"/>
      <c r="H199" s="92">
        <f>SUM(H189:H198)</f>
        <v>196748000</v>
      </c>
      <c r="I199" s="92">
        <f>SUM(I189:I198)</f>
        <v>196748000</v>
      </c>
      <c r="J199" s="92"/>
      <c r="K199" s="92"/>
      <c r="L199" s="92"/>
      <c r="M199" s="92">
        <f>SUM(M189:M198)</f>
        <v>0</v>
      </c>
      <c r="N199" s="93"/>
      <c r="O199" s="92">
        <f t="shared" ref="O199:AE199" si="127">SUM(O189:O198)</f>
        <v>0</v>
      </c>
      <c r="P199" s="92">
        <f t="shared" si="127"/>
        <v>0</v>
      </c>
      <c r="Q199" s="92">
        <f t="shared" si="127"/>
        <v>0</v>
      </c>
      <c r="R199" s="92">
        <f t="shared" si="127"/>
        <v>0</v>
      </c>
      <c r="S199" s="92">
        <f t="shared" si="127"/>
        <v>196748000</v>
      </c>
      <c r="T199" s="92">
        <f t="shared" si="127"/>
        <v>0</v>
      </c>
      <c r="U199" s="92">
        <f t="shared" si="127"/>
        <v>0</v>
      </c>
      <c r="V199" s="92">
        <f t="shared" si="127"/>
        <v>196748000</v>
      </c>
      <c r="W199" s="92">
        <f t="shared" si="127"/>
        <v>0</v>
      </c>
      <c r="X199" s="92">
        <f t="shared" si="127"/>
        <v>0</v>
      </c>
      <c r="Y199" s="92">
        <f t="shared" si="127"/>
        <v>0</v>
      </c>
      <c r="Z199" s="92">
        <f t="shared" si="127"/>
        <v>0</v>
      </c>
      <c r="AA199" s="92">
        <f t="shared" si="127"/>
        <v>0</v>
      </c>
      <c r="AB199" s="92">
        <f t="shared" si="127"/>
        <v>0</v>
      </c>
      <c r="AC199" s="92">
        <f t="shared" si="127"/>
        <v>0</v>
      </c>
      <c r="AD199" s="92">
        <f t="shared" si="127"/>
        <v>0</v>
      </c>
      <c r="AE199" s="92">
        <f t="shared" si="127"/>
        <v>196748000</v>
      </c>
      <c r="AF199" s="95">
        <f>IF(ISERROR(AE199/H199),0,AE199/H199)</f>
        <v>1</v>
      </c>
      <c r="AG199" s="95">
        <f>IF(ISERROR(AE199/$AE$200),0,AE199/$AE$200)</f>
        <v>1</v>
      </c>
      <c r="AH199" s="10"/>
      <c r="AI199" s="10"/>
      <c r="AJ199" s="10"/>
      <c r="AK199" s="10"/>
      <c r="AL199" s="10"/>
      <c r="AM199" s="10"/>
      <c r="AN199" s="10"/>
      <c r="AO199" s="85"/>
    </row>
    <row r="200" spans="1:41" x14ac:dyDescent="0.25">
      <c r="A200" s="231" t="str">
        <f>"TOTAL ASIG."&amp;" "&amp;$A$5</f>
        <v>TOTAL ASIG. 24 - 01 - 001 "Fono Infancia"</v>
      </c>
      <c r="B200" s="232"/>
      <c r="C200" s="232"/>
      <c r="D200" s="232"/>
      <c r="E200" s="232"/>
      <c r="F200" s="232"/>
      <c r="G200" s="232"/>
      <c r="H200" s="97">
        <f>SUM(H19,H31,H43,H55,H67,H79,H91,H103,H115,H127,H139,H151,H163,H175,H187,H199)</f>
        <v>196748000</v>
      </c>
      <c r="I200" s="97">
        <f>+I19+I31+I43+I55+I67+I79+I91+I103+I115+I127+I139+I151+I187+I163+I175+I199</f>
        <v>196748000</v>
      </c>
      <c r="J200" s="97"/>
      <c r="K200" s="97"/>
      <c r="L200" s="97">
        <f>+L19+L31+L43+L55+L67+L79+L91+L103+L115+L127+L139+L151+L187+L163+L175+L199</f>
        <v>0</v>
      </c>
      <c r="M200" s="97">
        <f>+M19+M31+M43+M55+M67+M79+M91+M103+M115+M127+M139+M151+M187+M163+M175+M199</f>
        <v>0</v>
      </c>
      <c r="N200" s="99"/>
      <c r="O200" s="97">
        <f t="shared" ref="O200:AD200" si="128">+O19+O31+O43+O55+O67+O79+O91+O103+O115+O127+O139+O151+O187+O163+O175+O199</f>
        <v>0</v>
      </c>
      <c r="P200" s="97">
        <f t="shared" si="128"/>
        <v>0</v>
      </c>
      <c r="Q200" s="97">
        <f t="shared" si="128"/>
        <v>0</v>
      </c>
      <c r="R200" s="97">
        <f t="shared" si="128"/>
        <v>0</v>
      </c>
      <c r="S200" s="97">
        <f t="shared" si="128"/>
        <v>196748000</v>
      </c>
      <c r="T200" s="97">
        <f t="shared" si="128"/>
        <v>0</v>
      </c>
      <c r="U200" s="97">
        <f t="shared" si="128"/>
        <v>0</v>
      </c>
      <c r="V200" s="97">
        <f t="shared" si="128"/>
        <v>196748000</v>
      </c>
      <c r="W200" s="97">
        <f t="shared" si="128"/>
        <v>0</v>
      </c>
      <c r="X200" s="97">
        <f t="shared" si="128"/>
        <v>0</v>
      </c>
      <c r="Y200" s="97">
        <f t="shared" si="128"/>
        <v>0</v>
      </c>
      <c r="Z200" s="97">
        <f t="shared" si="128"/>
        <v>0</v>
      </c>
      <c r="AA200" s="97">
        <f t="shared" si="128"/>
        <v>0</v>
      </c>
      <c r="AB200" s="97">
        <f t="shared" si="128"/>
        <v>0</v>
      </c>
      <c r="AC200" s="97">
        <f t="shared" si="128"/>
        <v>0</v>
      </c>
      <c r="AD200" s="97">
        <f t="shared" si="128"/>
        <v>0</v>
      </c>
      <c r="AE200" s="97">
        <f>+AE19+AE31+AE43+AE55+AE67+AE79+AE91+AE103+AE115+AE127+AE139+AE151+AE187+AE163+AE175+AE199</f>
        <v>196748000</v>
      </c>
      <c r="AF200" s="100">
        <f>IF(ISERROR(AE200/H200),0,AE200/H200)</f>
        <v>1</v>
      </c>
      <c r="AG200" s="100">
        <f>IF(ISERROR(AE200/$AE$200),0,AE200/$AE$200)</f>
        <v>1</v>
      </c>
    </row>
    <row r="201" spans="1:41" x14ac:dyDescent="0.25">
      <c r="H201" s="40"/>
      <c r="O201" s="40"/>
      <c r="P201" s="40"/>
      <c r="Q201" s="40"/>
      <c r="S201" s="40"/>
      <c r="T201" s="40"/>
      <c r="U201" s="40"/>
      <c r="W201" s="40"/>
      <c r="X201" s="40"/>
      <c r="Y201" s="40"/>
      <c r="AA201" s="40"/>
      <c r="AB201" s="40"/>
      <c r="AC201" s="40"/>
      <c r="AH201" s="10"/>
      <c r="AI201" s="10"/>
      <c r="AJ201" s="10"/>
      <c r="AK201" s="10"/>
      <c r="AL201" s="10"/>
      <c r="AM201" s="10"/>
      <c r="AN201" s="10"/>
      <c r="AO201" s="85"/>
    </row>
    <row r="202" spans="1:41" x14ac:dyDescent="0.25">
      <c r="H202" s="40"/>
      <c r="O202" s="40"/>
      <c r="P202" s="40"/>
      <c r="Q202" s="40"/>
      <c r="S202" s="40"/>
      <c r="T202" s="40"/>
      <c r="U202" s="40"/>
      <c r="W202" s="40"/>
      <c r="X202" s="40"/>
      <c r="Y202" s="40"/>
      <c r="AA202" s="40"/>
      <c r="AB202" s="40"/>
      <c r="AC202" s="40"/>
      <c r="AH202" s="10"/>
      <c r="AI202" s="10"/>
      <c r="AJ202" s="10"/>
      <c r="AK202" s="10"/>
      <c r="AL202" s="10"/>
      <c r="AM202" s="10"/>
      <c r="AN202" s="10"/>
      <c r="AO202" s="85"/>
    </row>
    <row r="203" spans="1:41" x14ac:dyDescent="0.25">
      <c r="H203" s="40"/>
      <c r="O203" s="40"/>
      <c r="P203" s="40"/>
      <c r="Q203" s="40"/>
      <c r="S203" s="40"/>
      <c r="T203" s="40"/>
      <c r="U203" s="40"/>
      <c r="W203" s="40"/>
      <c r="X203" s="40"/>
      <c r="Y203" s="40"/>
      <c r="AA203" s="40"/>
      <c r="AB203" s="40"/>
      <c r="AC203" s="40"/>
    </row>
    <row r="204" spans="1:41" x14ac:dyDescent="0.25">
      <c r="H204" s="40"/>
      <c r="O204" s="40"/>
      <c r="P204" s="40"/>
      <c r="Q204" s="40"/>
      <c r="S204" s="40"/>
      <c r="T204" s="40"/>
      <c r="U204" s="40"/>
      <c r="W204" s="40"/>
      <c r="X204" s="40"/>
      <c r="Y204" s="40"/>
      <c r="AA204" s="40"/>
      <c r="AB204" s="40"/>
      <c r="AC204" s="40"/>
      <c r="AH204" s="10"/>
      <c r="AI204" s="10"/>
      <c r="AJ204" s="10"/>
      <c r="AK204" s="10"/>
      <c r="AL204" s="10"/>
      <c r="AM204" s="10"/>
      <c r="AN204" s="10"/>
      <c r="AO204" s="85"/>
    </row>
    <row r="205" spans="1:41" x14ac:dyDescent="0.25">
      <c r="H205" s="40"/>
      <c r="O205" s="40"/>
      <c r="P205" s="40"/>
      <c r="Q205" s="40"/>
      <c r="S205" s="40"/>
      <c r="T205" s="40"/>
      <c r="U205" s="40"/>
      <c r="W205" s="40"/>
      <c r="X205" s="40"/>
      <c r="Y205" s="40"/>
      <c r="AA205" s="40"/>
      <c r="AB205" s="40"/>
      <c r="AC205" s="40"/>
    </row>
    <row r="206" spans="1:41" x14ac:dyDescent="0.25">
      <c r="H206" s="40"/>
      <c r="O206" s="40"/>
      <c r="P206" s="40"/>
      <c r="Q206" s="40"/>
      <c r="S206" s="40"/>
      <c r="T206" s="40"/>
      <c r="U206" s="40"/>
      <c r="W206" s="40"/>
      <c r="X206" s="40"/>
      <c r="Y206" s="40"/>
      <c r="AA206" s="40"/>
      <c r="AB206" s="40"/>
      <c r="AC206" s="40"/>
    </row>
    <row r="207" spans="1:41" x14ac:dyDescent="0.25">
      <c r="H207" s="40"/>
      <c r="O207" s="40"/>
      <c r="P207" s="40"/>
      <c r="Q207" s="40"/>
      <c r="S207" s="40"/>
      <c r="T207" s="40"/>
      <c r="U207" s="40"/>
      <c r="W207" s="40"/>
      <c r="X207" s="40"/>
      <c r="Y207" s="40"/>
      <c r="AA207" s="40"/>
      <c r="AB207" s="40"/>
      <c r="AC207" s="40"/>
    </row>
    <row r="208" spans="1:41" x14ac:dyDescent="0.25">
      <c r="H208" s="40"/>
      <c r="O208" s="40"/>
      <c r="P208" s="40"/>
      <c r="Q208" s="40"/>
      <c r="S208" s="40"/>
      <c r="T208" s="40"/>
      <c r="U208" s="40"/>
      <c r="W208" s="40"/>
      <c r="X208" s="40"/>
      <c r="Y208" s="40"/>
      <c r="AA208" s="40"/>
      <c r="AB208" s="40"/>
      <c r="AC208" s="40"/>
    </row>
    <row r="209" spans="1:29" x14ac:dyDescent="0.25">
      <c r="A209" s="13"/>
      <c r="H209" s="40"/>
      <c r="O209" s="40"/>
      <c r="P209" s="40"/>
      <c r="Q209" s="40"/>
      <c r="S209" s="40"/>
      <c r="T209" s="40"/>
      <c r="U209" s="40"/>
      <c r="W209" s="40"/>
      <c r="X209" s="40"/>
      <c r="Y209" s="40"/>
      <c r="AA209" s="40"/>
      <c r="AB209" s="40"/>
      <c r="AC209" s="40"/>
    </row>
    <row r="210" spans="1:29" x14ac:dyDescent="0.25">
      <c r="A210" s="13"/>
      <c r="H210" s="40"/>
      <c r="O210" s="40"/>
      <c r="P210" s="40"/>
      <c r="Q210" s="40"/>
      <c r="S210" s="40"/>
      <c r="T210" s="40"/>
      <c r="U210" s="40"/>
      <c r="W210" s="40"/>
      <c r="X210" s="40"/>
      <c r="Y210" s="40"/>
      <c r="AA210" s="40"/>
      <c r="AB210" s="40"/>
      <c r="AC210" s="40"/>
    </row>
    <row r="211" spans="1:29" x14ac:dyDescent="0.25">
      <c r="A211" s="13"/>
      <c r="H211" s="40"/>
      <c r="O211" s="40"/>
      <c r="P211" s="40"/>
      <c r="Q211" s="40"/>
      <c r="S211" s="40"/>
      <c r="T211" s="40"/>
      <c r="U211" s="40"/>
      <c r="W211" s="40"/>
      <c r="X211" s="40"/>
      <c r="Y211" s="40"/>
      <c r="AA211" s="40"/>
      <c r="AB211" s="40"/>
      <c r="AC211" s="40"/>
    </row>
    <row r="212" spans="1:29" x14ac:dyDescent="0.25">
      <c r="A212" s="13"/>
      <c r="H212" s="40"/>
      <c r="O212" s="40"/>
      <c r="P212" s="40"/>
      <c r="Q212" s="40"/>
      <c r="S212" s="40"/>
      <c r="T212" s="40"/>
      <c r="U212" s="40"/>
      <c r="W212" s="40"/>
      <c r="X212" s="40"/>
      <c r="Y212" s="40"/>
      <c r="AA212" s="40"/>
      <c r="AB212" s="40"/>
      <c r="AC212" s="40"/>
    </row>
    <row r="213" spans="1:29" x14ac:dyDescent="0.25">
      <c r="A213" s="13"/>
      <c r="H213" s="40"/>
      <c r="O213" s="40"/>
      <c r="P213" s="40"/>
      <c r="Q213" s="40"/>
      <c r="S213" s="40"/>
      <c r="T213" s="40"/>
      <c r="U213" s="40"/>
      <c r="W213" s="40"/>
      <c r="X213" s="40"/>
      <c r="Y213" s="40"/>
      <c r="AA213" s="40"/>
      <c r="AB213" s="40"/>
      <c r="AC213" s="40"/>
    </row>
    <row r="214" spans="1:29" x14ac:dyDescent="0.25">
      <c r="A214" s="13"/>
      <c r="H214" s="40"/>
      <c r="O214" s="40"/>
      <c r="P214" s="40"/>
      <c r="Q214" s="40"/>
      <c r="S214" s="40"/>
      <c r="T214" s="40"/>
      <c r="U214" s="40"/>
      <c r="W214" s="40"/>
      <c r="X214" s="40"/>
      <c r="Y214" s="40"/>
      <c r="AA214" s="40"/>
      <c r="AB214" s="40"/>
      <c r="AC214" s="40"/>
    </row>
    <row r="215" spans="1:29" x14ac:dyDescent="0.25">
      <c r="A215" s="13"/>
      <c r="H215" s="40"/>
      <c r="O215" s="40"/>
      <c r="P215" s="40"/>
      <c r="Q215" s="40"/>
      <c r="S215" s="40"/>
      <c r="T215" s="40"/>
      <c r="U215" s="40"/>
      <c r="W215" s="40"/>
      <c r="X215" s="40"/>
      <c r="Y215" s="40"/>
      <c r="AA215" s="40"/>
      <c r="AB215" s="40"/>
      <c r="AC215" s="40"/>
    </row>
    <row r="216" spans="1:29" x14ac:dyDescent="0.25">
      <c r="A216" s="13"/>
      <c r="H216" s="40"/>
      <c r="O216" s="40"/>
      <c r="P216" s="40"/>
      <c r="Q216" s="40"/>
      <c r="S216" s="40"/>
      <c r="T216" s="40"/>
      <c r="U216" s="40"/>
      <c r="W216" s="40"/>
      <c r="X216" s="40"/>
      <c r="Y216" s="40"/>
      <c r="AA216" s="40"/>
      <c r="AB216" s="40"/>
      <c r="AC216" s="40"/>
    </row>
    <row r="217" spans="1:29" x14ac:dyDescent="0.25">
      <c r="A217" s="13"/>
      <c r="H217" s="40"/>
      <c r="O217" s="40"/>
      <c r="P217" s="40"/>
      <c r="Q217" s="40"/>
      <c r="S217" s="40"/>
      <c r="T217" s="40"/>
      <c r="U217" s="40"/>
      <c r="W217" s="40"/>
      <c r="X217" s="40"/>
      <c r="Y217" s="40"/>
      <c r="AA217" s="40"/>
      <c r="AB217" s="40"/>
      <c r="AC217" s="40"/>
    </row>
  </sheetData>
  <mergeCells count="61">
    <mergeCell ref="A200:G200"/>
    <mergeCell ref="A164:E164"/>
    <mergeCell ref="A175:G175"/>
    <mergeCell ref="A176:E176"/>
    <mergeCell ref="A187:G187"/>
    <mergeCell ref="A188:E188"/>
    <mergeCell ref="A199:G199"/>
    <mergeCell ref="A128:E128"/>
    <mergeCell ref="A139:G139"/>
    <mergeCell ref="A140:E140"/>
    <mergeCell ref="A151:G151"/>
    <mergeCell ref="A152:E152"/>
    <mergeCell ref="A163:G163"/>
    <mergeCell ref="A92:E92"/>
    <mergeCell ref="A103:G103"/>
    <mergeCell ref="A104:E104"/>
    <mergeCell ref="A115:G115"/>
    <mergeCell ref="A116:E116"/>
    <mergeCell ref="A127:G127"/>
    <mergeCell ref="A56:E56"/>
    <mergeCell ref="A67:G67"/>
    <mergeCell ref="A68:E68"/>
    <mergeCell ref="A79:G79"/>
    <mergeCell ref="A80:E80"/>
    <mergeCell ref="A91:G91"/>
    <mergeCell ref="A20:E20"/>
    <mergeCell ref="A31:G31"/>
    <mergeCell ref="A32:E32"/>
    <mergeCell ref="A43:G43"/>
    <mergeCell ref="A44:E44"/>
    <mergeCell ref="A55:G55"/>
    <mergeCell ref="AA6:AC6"/>
    <mergeCell ref="AD6:AD7"/>
    <mergeCell ref="AE6:AE7"/>
    <mergeCell ref="AF6:AG6"/>
    <mergeCell ref="A8:E8"/>
    <mergeCell ref="A19:G19"/>
    <mergeCell ref="O6:Q6"/>
    <mergeCell ref="R6:R7"/>
    <mergeCell ref="S6:U6"/>
    <mergeCell ref="V6:V7"/>
    <mergeCell ref="W6:Y6"/>
    <mergeCell ref="Z6:Z7"/>
    <mergeCell ref="H6:H7"/>
    <mergeCell ref="I6:I7"/>
    <mergeCell ref="J6:J7"/>
    <mergeCell ref="K6:K7"/>
    <mergeCell ref="L6:M6"/>
    <mergeCell ref="N6:N7"/>
    <mergeCell ref="A6:A7"/>
    <mergeCell ref="B6:B7"/>
    <mergeCell ref="D6:D7"/>
    <mergeCell ref="E6:E7"/>
    <mergeCell ref="F6:F7"/>
    <mergeCell ref="G6:G7"/>
    <mergeCell ref="A1:AG1"/>
    <mergeCell ref="A2:AG2"/>
    <mergeCell ref="A3:AG3"/>
    <mergeCell ref="A4:AG4"/>
    <mergeCell ref="A5:R5"/>
    <mergeCell ref="S5:AG5"/>
  </mergeCells>
  <dataValidations count="5">
    <dataValidation type="decimal" allowBlank="1" showInputMessage="1" showErrorMessage="1" errorTitle="Sólo números" error="Sólo ingresar números sin letras_x000a_" sqref="L177:L186 L153:L162 L9:L18 L129:L138 L81:L90 O33:Q42 L69:L78 L93:L102 L141:L150 L165:L174 O45:Q54 AA45:AC54 W45:Y54 S45:U54 L45:L54 AA33:AC42 W33:Y42 S33:U42 O21:Q30 L33:L42 W21:Y30 AA21:AC30 S9:U18 O9:Q18 S21:U30 L21:L30 AA9:AC18 W9:Y18 O57:Q66 W57:Y66 S57:U66 O69:Q78 AA69:AC78 W69:Y78 S69:U78 O81:Q90 AA81:AC90 W81:Y90 S81:U90 O93:Q102 AA93:AC102 W93:Y102 S93:U102 O105:Q114 AA57:AC66 W105:Y114 S105:U114 O117:Q126 AA105:AC114 W117:Y126 AA117:AC126 O129:Q138 AA129:AC138 W129:Y138 S129:U138 O141:Q150 AA141:AC150 W141:Y150 S141:U150 O153:Q162 AA153:AC162 W153:Y162 S153:U162 O165:Q174 AA165:AC174 W165:Y174 S165:U174 O177:Q186 AA177:AC186 W177:Y186 S177:U186 O189:Q198 S117:U126 W189:Y198 S189:U198 L117:L126 L189:L198 L105:L114 L57:L66 AA189:AC198 H189:I189">
      <formula1>-100000000</formula1>
      <formula2>10000000000</formula2>
    </dataValidation>
    <dataValidation type="textLength" operator="lessThanOrEqual" allowBlank="1" showInputMessage="1" showErrorMessage="1" sqref="I105:K114 I69:K78 I21:K30 I9:K18 I141:K150 I45:K54 I57:K66 I81:K90 I153:K162 I117:K126 I165:K174 I33:K42 I93:K102 I129:K138 I177:K186 I190:K198">
      <formula1>255</formula1>
    </dataValidation>
    <dataValidation type="textLength" operator="lessThanOrEqual" allowBlank="1" showInputMessage="1" showErrorMessage="1" errorTitle="MÁXIMO DE CARACTERES SOBREPASADO" error="Sólo 255 caracteres por celdas" sqref="E9:G18 N45:N54 E45:G54 N33:N42 E33:G42 N21:N30 E21:G30 N9:N18 C59:C66 E105:G114 N69:N78 E69:G78 N81:N90 E81:G90 N93:N102 E93:G102 N105:N114 N189:N198 C118:C126 C9:C18 E129:G138 N141:N150 E141:G150 N153:N162 E153:G162 N165:N174 E165:G174 N177:N186 E177:G186 E57:G66 C192:C198 E117:G126 N57:N66 C153:C162 C165:C174 C177:C186 C141:C150 C129:C138 C93:C102 C81:C90 C69:C78 C106:C114 C45:C54 C33:C42 C21:C30 N130:N138 N117:N126 G192:G198 E190:F198 E189:G189">
      <formula1>255</formula1>
    </dataValidation>
    <dataValidation type="date" operator="greaterThan" allowBlank="1" showInputMessage="1" showErrorMessage="1" errorTitle="Error en Ingresos de Fechas" error="La fecha debe corresponder al Año 2014." sqref="D9:D18 D21:D30 D33:D42 D45:D54 D106:D114 D69:D78 D81:D90 D93:D102 D192:D198 D118:D126 D129:D138 D141:D150 D153:D162 D165:D174 D177:D186 D59:D66">
      <formula1>41275</formula1>
    </dataValidation>
    <dataValidation allowBlank="1" showInputMessage="1" showErrorMessage="1" errorTitle="Sólo números" error="Sólo ingresar números sin letras_x000a_" sqref="M8:M18 M20:M30 M32:M42 M44:M54 M104:M114 M68:M78 M80:M90 M92:M102 M188:M198 N129 M128:M138 M140:M150 M152:M162 M164:M174 M176:M186 M116:M126 M56:M66 J189:K189"/>
  </dataValidations>
  <printOptions horizontalCentered="1" verticalCentered="1"/>
  <pageMargins left="0" right="0" top="0.74803149606299213" bottom="0.74803149606299213" header="0.31496062992125984" footer="0.31496062992125984"/>
  <pageSetup paperSize="5" scale="92" orientation="landscape" r:id="rId1"/>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O217"/>
  <sheetViews>
    <sheetView topLeftCell="H67" zoomScale="80" zoomScaleNormal="80" workbookViewId="0">
      <selection activeCell="AG189" sqref="AG189"/>
    </sheetView>
  </sheetViews>
  <sheetFormatPr baseColWidth="10" defaultRowHeight="12.75" outlineLevelRow="1" outlineLevelCol="1" x14ac:dyDescent="0.25"/>
  <cols>
    <col min="1" max="1" width="3.5703125" style="14" customWidth="1"/>
    <col min="2" max="2" width="15.42578125" style="14" hidden="1" customWidth="1"/>
    <col min="3" max="3" width="11.85546875" style="14" customWidth="1"/>
    <col min="4" max="4" width="10.42578125" style="14" bestFit="1" customWidth="1"/>
    <col min="5" max="5" width="22.42578125" style="13" customWidth="1"/>
    <col min="6" max="6" width="25.140625" style="13" customWidth="1"/>
    <col min="7" max="7" width="11.85546875" style="14" customWidth="1"/>
    <col min="8" max="8" width="16.7109375" style="11" bestFit="1" customWidth="1"/>
    <col min="9" max="9" width="14.5703125" style="40" bestFit="1" customWidth="1"/>
    <col min="10" max="11" width="14.5703125" style="40" customWidth="1"/>
    <col min="12" max="12" width="14.5703125" style="14" customWidth="1"/>
    <col min="13" max="13" width="19.5703125" style="14" customWidth="1"/>
    <col min="14" max="14" width="11.42578125" style="14" customWidth="1"/>
    <col min="15" max="15" width="13" style="11" hidden="1" customWidth="1" outlineLevel="1"/>
    <col min="16" max="16" width="12" style="11" hidden="1" customWidth="1" outlineLevel="1"/>
    <col min="17" max="17" width="14.7109375" style="11" hidden="1" customWidth="1" outlineLevel="1"/>
    <col min="18" max="18" width="16.7109375" style="11" customWidth="1" collapsed="1"/>
    <col min="19" max="19" width="13.140625" style="11" hidden="1" customWidth="1" outlineLevel="1"/>
    <col min="20" max="20" width="7.7109375" style="11" hidden="1" customWidth="1" outlineLevel="1"/>
    <col min="21" max="21" width="12.140625" style="11" hidden="1" customWidth="1" outlineLevel="1"/>
    <col min="22" max="22" width="13.140625" style="11" customWidth="1" collapsed="1"/>
    <col min="23" max="25" width="12.140625" style="11" hidden="1" customWidth="1" outlineLevel="1"/>
    <col min="26" max="26" width="10.5703125" style="11" customWidth="1" collapsed="1"/>
    <col min="27" max="29" width="12.140625" style="11" customWidth="1" outlineLevel="1"/>
    <col min="30" max="30" width="10.85546875" style="11" customWidth="1"/>
    <col min="31" max="31" width="14.85546875" style="11" customWidth="1"/>
    <col min="32" max="32" width="10.28515625" style="12" bestFit="1" customWidth="1"/>
    <col min="33" max="33" width="11.140625" style="12" customWidth="1"/>
    <col min="34" max="40" width="11.42578125" style="13"/>
    <col min="41" max="16384" width="11.42578125" style="87"/>
  </cols>
  <sheetData>
    <row r="1" spans="1:41" s="10" customFormat="1" ht="16.5" customHeight="1" x14ac:dyDescent="0.25">
      <c r="A1" s="252" t="s">
        <v>69</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row>
    <row r="2" spans="1:41" s="10" customFormat="1" ht="16.5" customHeight="1" x14ac:dyDescent="0.25">
      <c r="A2" s="253" t="s">
        <v>0</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row>
    <row r="3" spans="1:41" s="10" customFormat="1" ht="16.5" customHeight="1" x14ac:dyDescent="0.25">
      <c r="A3" s="252" t="s">
        <v>813</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row>
    <row r="4" spans="1:41" s="10" customFormat="1" ht="16.5" customHeight="1" x14ac:dyDescent="0.25">
      <c r="A4" s="253" t="s">
        <v>1</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row>
    <row r="5" spans="1:41" s="13" customFormat="1" ht="17.25" customHeight="1" x14ac:dyDescent="0.25">
      <c r="A5" s="250" t="s">
        <v>82</v>
      </c>
      <c r="B5" s="250"/>
      <c r="C5" s="251"/>
      <c r="D5" s="251"/>
      <c r="E5" s="251"/>
      <c r="F5" s="251"/>
      <c r="G5" s="251"/>
      <c r="H5" s="251"/>
      <c r="I5" s="251"/>
      <c r="J5" s="251"/>
      <c r="K5" s="251"/>
      <c r="L5" s="251"/>
      <c r="M5" s="251"/>
      <c r="N5" s="251"/>
      <c r="O5" s="251"/>
      <c r="P5" s="251"/>
      <c r="Q5" s="251"/>
      <c r="R5" s="251"/>
      <c r="S5" s="250"/>
      <c r="T5" s="250"/>
      <c r="U5" s="251"/>
      <c r="V5" s="251"/>
      <c r="W5" s="251"/>
      <c r="X5" s="251"/>
      <c r="Y5" s="251"/>
      <c r="Z5" s="251"/>
      <c r="AA5" s="251"/>
      <c r="AB5" s="251"/>
      <c r="AC5" s="251"/>
      <c r="AD5" s="251"/>
      <c r="AE5" s="251"/>
      <c r="AF5" s="251"/>
      <c r="AG5" s="251"/>
    </row>
    <row r="6" spans="1:41" s="86" customFormat="1" ht="32.25" customHeight="1" x14ac:dyDescent="0.25">
      <c r="A6" s="243" t="s">
        <v>2</v>
      </c>
      <c r="B6" s="244" t="s">
        <v>68</v>
      </c>
      <c r="C6" s="224" t="s">
        <v>3</v>
      </c>
      <c r="D6" s="244" t="s">
        <v>4</v>
      </c>
      <c r="E6" s="243" t="s">
        <v>5</v>
      </c>
      <c r="F6" s="244" t="s">
        <v>6</v>
      </c>
      <c r="G6" s="243" t="s">
        <v>7</v>
      </c>
      <c r="H6" s="246" t="s">
        <v>8</v>
      </c>
      <c r="I6" s="246" t="s">
        <v>9</v>
      </c>
      <c r="J6" s="246" t="s">
        <v>830</v>
      </c>
      <c r="K6" s="246" t="s">
        <v>831</v>
      </c>
      <c r="L6" s="248" t="s">
        <v>10</v>
      </c>
      <c r="M6" s="249"/>
      <c r="N6" s="243" t="s">
        <v>11</v>
      </c>
      <c r="O6" s="257" t="s">
        <v>13</v>
      </c>
      <c r="P6" s="257"/>
      <c r="Q6" s="257"/>
      <c r="R6" s="254" t="s">
        <v>14</v>
      </c>
      <c r="S6" s="257" t="s">
        <v>13</v>
      </c>
      <c r="T6" s="257"/>
      <c r="U6" s="257"/>
      <c r="V6" s="254" t="s">
        <v>15</v>
      </c>
      <c r="W6" s="257" t="s">
        <v>13</v>
      </c>
      <c r="X6" s="257"/>
      <c r="Y6" s="257"/>
      <c r="Z6" s="254" t="s">
        <v>16</v>
      </c>
      <c r="AA6" s="257" t="s">
        <v>13</v>
      </c>
      <c r="AB6" s="257"/>
      <c r="AC6" s="257"/>
      <c r="AD6" s="254" t="s">
        <v>17</v>
      </c>
      <c r="AE6" s="254" t="s">
        <v>18</v>
      </c>
      <c r="AF6" s="256" t="s">
        <v>19</v>
      </c>
      <c r="AG6" s="256"/>
      <c r="AH6" s="10"/>
      <c r="AI6" s="10"/>
      <c r="AJ6" s="10"/>
      <c r="AK6" s="10"/>
      <c r="AL6" s="10"/>
      <c r="AM6" s="10"/>
      <c r="AN6" s="10"/>
      <c r="AO6" s="85"/>
    </row>
    <row r="7" spans="1:41" s="86" customFormat="1" ht="41.25" customHeight="1" x14ac:dyDescent="0.25">
      <c r="A7" s="243"/>
      <c r="B7" s="245"/>
      <c r="C7" s="224" t="s">
        <v>20</v>
      </c>
      <c r="D7" s="245"/>
      <c r="E7" s="243"/>
      <c r="F7" s="245"/>
      <c r="G7" s="243"/>
      <c r="H7" s="247"/>
      <c r="I7" s="247"/>
      <c r="J7" s="247"/>
      <c r="K7" s="247"/>
      <c r="L7" s="225" t="s">
        <v>832</v>
      </c>
      <c r="M7" s="225" t="s">
        <v>21</v>
      </c>
      <c r="N7" s="243"/>
      <c r="O7" s="225" t="s">
        <v>22</v>
      </c>
      <c r="P7" s="225" t="s">
        <v>23</v>
      </c>
      <c r="Q7" s="225" t="s">
        <v>24</v>
      </c>
      <c r="R7" s="255"/>
      <c r="S7" s="225" t="s">
        <v>25</v>
      </c>
      <c r="T7" s="225" t="s">
        <v>26</v>
      </c>
      <c r="U7" s="225" t="s">
        <v>27</v>
      </c>
      <c r="V7" s="255"/>
      <c r="W7" s="225" t="s">
        <v>28</v>
      </c>
      <c r="X7" s="225" t="s">
        <v>29</v>
      </c>
      <c r="Y7" s="225" t="s">
        <v>30</v>
      </c>
      <c r="Z7" s="255"/>
      <c r="AA7" s="225" t="s">
        <v>31</v>
      </c>
      <c r="AB7" s="225" t="s">
        <v>32</v>
      </c>
      <c r="AC7" s="225" t="s">
        <v>33</v>
      </c>
      <c r="AD7" s="255"/>
      <c r="AE7" s="255"/>
      <c r="AF7" s="96" t="s">
        <v>34</v>
      </c>
      <c r="AG7" s="96" t="s">
        <v>35</v>
      </c>
      <c r="AH7" s="10"/>
      <c r="AI7" s="10"/>
      <c r="AJ7" s="10"/>
      <c r="AK7" s="10"/>
      <c r="AL7" s="10"/>
      <c r="AM7" s="10"/>
      <c r="AN7" s="10"/>
      <c r="AO7" s="85"/>
    </row>
    <row r="8" spans="1:41" ht="12.75" customHeight="1" x14ac:dyDescent="0.25">
      <c r="A8" s="240" t="s">
        <v>36</v>
      </c>
      <c r="B8" s="241"/>
      <c r="C8" s="241"/>
      <c r="D8" s="241"/>
      <c r="E8" s="242"/>
      <c r="F8" s="15"/>
      <c r="G8" s="16"/>
      <c r="H8" s="124"/>
      <c r="I8" s="17"/>
      <c r="J8" s="17"/>
      <c r="K8" s="17"/>
      <c r="L8" s="18"/>
      <c r="M8" s="18"/>
      <c r="N8" s="16"/>
      <c r="O8" s="17"/>
      <c r="P8" s="17"/>
      <c r="Q8" s="17"/>
      <c r="R8" s="17"/>
      <c r="S8" s="17"/>
      <c r="T8" s="17"/>
      <c r="U8" s="17"/>
      <c r="V8" s="17"/>
      <c r="W8" s="17"/>
      <c r="X8" s="17"/>
      <c r="Y8" s="17"/>
      <c r="Z8" s="17"/>
      <c r="AA8" s="17"/>
      <c r="AB8" s="17"/>
      <c r="AC8" s="17"/>
      <c r="AD8" s="17"/>
      <c r="AE8" s="17"/>
      <c r="AF8" s="20"/>
      <c r="AG8" s="20"/>
    </row>
    <row r="9" spans="1:41" ht="12.75" hidden="1" customHeight="1" outlineLevel="1" x14ac:dyDescent="0.25">
      <c r="A9" s="21">
        <v>1</v>
      </c>
      <c r="B9" s="22"/>
      <c r="C9" s="23"/>
      <c r="D9" s="24"/>
      <c r="E9" s="25"/>
      <c r="F9" s="25"/>
      <c r="G9" s="25"/>
      <c r="H9" s="124"/>
      <c r="I9" s="26"/>
      <c r="J9" s="268"/>
      <c r="K9" s="268"/>
      <c r="L9" s="27"/>
      <c r="M9" s="27"/>
      <c r="N9" s="25"/>
      <c r="O9" s="27"/>
      <c r="P9" s="27"/>
      <c r="Q9" s="27"/>
      <c r="R9" s="28">
        <f>SUM(O9:Q9)</f>
        <v>0</v>
      </c>
      <c r="S9" s="27"/>
      <c r="T9" s="27"/>
      <c r="U9" s="27"/>
      <c r="V9" s="28">
        <f>SUM(S9:U9)</f>
        <v>0</v>
      </c>
      <c r="W9" s="27"/>
      <c r="X9" s="27"/>
      <c r="Y9" s="27"/>
      <c r="Z9" s="28">
        <f>SUM(W9:Y9)</f>
        <v>0</v>
      </c>
      <c r="AA9" s="27"/>
      <c r="AB9" s="27"/>
      <c r="AC9" s="27"/>
      <c r="AD9" s="28">
        <f>SUM(AA9:AC9)</f>
        <v>0</v>
      </c>
      <c r="AE9" s="28">
        <f t="shared" ref="AE9:AE18" si="0">SUM(R9,V9,Z9,AD9)</f>
        <v>0</v>
      </c>
      <c r="AF9" s="29">
        <f>IF(ISERROR(AE9/$H$19),0,AE9/$H$19)</f>
        <v>0</v>
      </c>
      <c r="AG9" s="30">
        <f t="shared" ref="AG9:AG18" si="1">IF(ISERROR(AE9/$AE$200),"-",AE9/$AE$200)</f>
        <v>0</v>
      </c>
      <c r="AH9" s="10"/>
      <c r="AI9" s="10"/>
      <c r="AJ9" s="10"/>
      <c r="AK9" s="10"/>
      <c r="AL9" s="10"/>
      <c r="AM9" s="10"/>
      <c r="AN9" s="10"/>
      <c r="AO9" s="85"/>
    </row>
    <row r="10" spans="1:41" ht="12.75" hidden="1" customHeight="1" outlineLevel="1" x14ac:dyDescent="0.25">
      <c r="A10" s="21">
        <v>2</v>
      </c>
      <c r="B10" s="22"/>
      <c r="C10" s="31"/>
      <c r="D10" s="32"/>
      <c r="E10" s="33"/>
      <c r="F10" s="25"/>
      <c r="G10" s="25"/>
      <c r="H10" s="124"/>
      <c r="I10" s="34"/>
      <c r="J10" s="268"/>
      <c r="K10" s="268"/>
      <c r="L10" s="27"/>
      <c r="M10" s="27"/>
      <c r="N10" s="33"/>
      <c r="O10" s="27"/>
      <c r="P10" s="27"/>
      <c r="Q10" s="27"/>
      <c r="R10" s="28">
        <f t="shared" ref="R10:R18" si="2">SUM(O10:Q10)</f>
        <v>0</v>
      </c>
      <c r="S10" s="27"/>
      <c r="T10" s="27"/>
      <c r="U10" s="27"/>
      <c r="V10" s="28">
        <f t="shared" ref="V10:V18" si="3">SUM(S10:U10)</f>
        <v>0</v>
      </c>
      <c r="W10" s="27"/>
      <c r="X10" s="27"/>
      <c r="Y10" s="27"/>
      <c r="Z10" s="28">
        <f t="shared" ref="Z10:Z18" si="4">SUM(W10:Y10)</f>
        <v>0</v>
      </c>
      <c r="AA10" s="27"/>
      <c r="AB10" s="27"/>
      <c r="AC10" s="27"/>
      <c r="AD10" s="28">
        <f t="shared" ref="AD10:AD18" si="5">SUM(AA10:AC10)</f>
        <v>0</v>
      </c>
      <c r="AE10" s="28">
        <f t="shared" si="0"/>
        <v>0</v>
      </c>
      <c r="AF10" s="29">
        <f t="shared" ref="AF10:AF18" si="6">IF(ISERROR(AE10/$H$19),0,AE10/$H$19)</f>
        <v>0</v>
      </c>
      <c r="AG10" s="30">
        <f t="shared" si="1"/>
        <v>0</v>
      </c>
      <c r="AH10" s="10"/>
      <c r="AI10" s="10"/>
      <c r="AJ10" s="10"/>
      <c r="AK10" s="10"/>
      <c r="AL10" s="10"/>
      <c r="AM10" s="10"/>
      <c r="AN10" s="10"/>
      <c r="AO10" s="85"/>
    </row>
    <row r="11" spans="1:41" ht="12.75" hidden="1" customHeight="1" outlineLevel="1" x14ac:dyDescent="0.25">
      <c r="A11" s="21">
        <v>3</v>
      </c>
      <c r="B11" s="22"/>
      <c r="C11" s="31"/>
      <c r="D11" s="32"/>
      <c r="E11" s="33"/>
      <c r="F11" s="33"/>
      <c r="G11" s="33"/>
      <c r="H11" s="124"/>
      <c r="I11" s="34"/>
      <c r="J11" s="268"/>
      <c r="K11" s="268"/>
      <c r="L11" s="27"/>
      <c r="M11" s="27"/>
      <c r="N11" s="33"/>
      <c r="O11" s="27"/>
      <c r="P11" s="27"/>
      <c r="Q11" s="27"/>
      <c r="R11" s="28">
        <f t="shared" si="2"/>
        <v>0</v>
      </c>
      <c r="S11" s="27"/>
      <c r="T11" s="27"/>
      <c r="U11" s="27"/>
      <c r="V11" s="28">
        <f t="shared" si="3"/>
        <v>0</v>
      </c>
      <c r="W11" s="27"/>
      <c r="X11" s="27"/>
      <c r="Y11" s="27"/>
      <c r="Z11" s="28">
        <f t="shared" si="4"/>
        <v>0</v>
      </c>
      <c r="AA11" s="27"/>
      <c r="AB11" s="27"/>
      <c r="AC11" s="27"/>
      <c r="AD11" s="28">
        <f t="shared" si="5"/>
        <v>0</v>
      </c>
      <c r="AE11" s="28">
        <f t="shared" si="0"/>
        <v>0</v>
      </c>
      <c r="AF11" s="29">
        <f t="shared" si="6"/>
        <v>0</v>
      </c>
      <c r="AG11" s="30">
        <f t="shared" si="1"/>
        <v>0</v>
      </c>
    </row>
    <row r="12" spans="1:41" ht="12.75" hidden="1" customHeight="1" outlineLevel="1" x14ac:dyDescent="0.25">
      <c r="A12" s="21">
        <v>4</v>
      </c>
      <c r="B12" s="22"/>
      <c r="C12" s="31"/>
      <c r="D12" s="32"/>
      <c r="E12" s="33"/>
      <c r="F12" s="33"/>
      <c r="G12" s="33"/>
      <c r="H12" s="124"/>
      <c r="I12" s="34"/>
      <c r="J12" s="268"/>
      <c r="K12" s="268"/>
      <c r="L12" s="27"/>
      <c r="M12" s="27"/>
      <c r="N12" s="33"/>
      <c r="O12" s="27"/>
      <c r="P12" s="27"/>
      <c r="Q12" s="27"/>
      <c r="R12" s="28">
        <f t="shared" si="2"/>
        <v>0</v>
      </c>
      <c r="S12" s="27"/>
      <c r="T12" s="27"/>
      <c r="U12" s="27"/>
      <c r="V12" s="28">
        <f t="shared" si="3"/>
        <v>0</v>
      </c>
      <c r="W12" s="27"/>
      <c r="X12" s="27"/>
      <c r="Y12" s="27"/>
      <c r="Z12" s="28">
        <f t="shared" si="4"/>
        <v>0</v>
      </c>
      <c r="AA12" s="27"/>
      <c r="AB12" s="27"/>
      <c r="AC12" s="27"/>
      <c r="AD12" s="28">
        <f t="shared" si="5"/>
        <v>0</v>
      </c>
      <c r="AE12" s="28">
        <f t="shared" si="0"/>
        <v>0</v>
      </c>
      <c r="AF12" s="29">
        <f t="shared" si="6"/>
        <v>0</v>
      </c>
      <c r="AG12" s="30">
        <f t="shared" si="1"/>
        <v>0</v>
      </c>
      <c r="AH12" s="10"/>
      <c r="AI12" s="10"/>
      <c r="AJ12" s="10"/>
      <c r="AK12" s="10"/>
      <c r="AL12" s="10"/>
      <c r="AM12" s="10"/>
      <c r="AN12" s="10"/>
      <c r="AO12" s="85"/>
    </row>
    <row r="13" spans="1:41" ht="12.75" hidden="1" customHeight="1" outlineLevel="1" x14ac:dyDescent="0.25">
      <c r="A13" s="21">
        <v>5</v>
      </c>
      <c r="B13" s="22"/>
      <c r="C13" s="31"/>
      <c r="D13" s="32"/>
      <c r="E13" s="33"/>
      <c r="F13" s="33"/>
      <c r="G13" s="33"/>
      <c r="H13" s="124"/>
      <c r="I13" s="34"/>
      <c r="J13" s="268"/>
      <c r="K13" s="268"/>
      <c r="L13" s="27"/>
      <c r="M13" s="27"/>
      <c r="N13" s="33"/>
      <c r="O13" s="27"/>
      <c r="P13" s="27"/>
      <c r="Q13" s="27"/>
      <c r="R13" s="28">
        <f t="shared" si="2"/>
        <v>0</v>
      </c>
      <c r="S13" s="27"/>
      <c r="T13" s="27"/>
      <c r="U13" s="27"/>
      <c r="V13" s="28">
        <f t="shared" si="3"/>
        <v>0</v>
      </c>
      <c r="W13" s="27"/>
      <c r="X13" s="27"/>
      <c r="Y13" s="27"/>
      <c r="Z13" s="28">
        <f t="shared" si="4"/>
        <v>0</v>
      </c>
      <c r="AA13" s="27"/>
      <c r="AB13" s="27"/>
      <c r="AC13" s="27"/>
      <c r="AD13" s="28">
        <f t="shared" si="5"/>
        <v>0</v>
      </c>
      <c r="AE13" s="28">
        <f t="shared" si="0"/>
        <v>0</v>
      </c>
      <c r="AF13" s="29">
        <f t="shared" si="6"/>
        <v>0</v>
      </c>
      <c r="AG13" s="30">
        <f t="shared" si="1"/>
        <v>0</v>
      </c>
      <c r="AH13" s="10"/>
      <c r="AI13" s="10"/>
      <c r="AJ13" s="10"/>
      <c r="AK13" s="10"/>
      <c r="AL13" s="10"/>
      <c r="AM13" s="10"/>
      <c r="AN13" s="10"/>
      <c r="AO13" s="85"/>
    </row>
    <row r="14" spans="1:41" ht="12.75" hidden="1" customHeight="1" outlineLevel="1" x14ac:dyDescent="0.25">
      <c r="A14" s="21">
        <v>6</v>
      </c>
      <c r="B14" s="22"/>
      <c r="C14" s="31"/>
      <c r="D14" s="32"/>
      <c r="E14" s="33"/>
      <c r="F14" s="33"/>
      <c r="G14" s="33"/>
      <c r="H14" s="124"/>
      <c r="I14" s="34"/>
      <c r="J14" s="268"/>
      <c r="K14" s="268"/>
      <c r="L14" s="27"/>
      <c r="M14" s="27"/>
      <c r="N14" s="33"/>
      <c r="O14" s="27"/>
      <c r="P14" s="27"/>
      <c r="Q14" s="27"/>
      <c r="R14" s="28">
        <f t="shared" si="2"/>
        <v>0</v>
      </c>
      <c r="S14" s="27"/>
      <c r="T14" s="27"/>
      <c r="U14" s="27"/>
      <c r="V14" s="28">
        <f t="shared" si="3"/>
        <v>0</v>
      </c>
      <c r="W14" s="27"/>
      <c r="X14" s="27"/>
      <c r="Y14" s="27"/>
      <c r="Z14" s="28">
        <f t="shared" si="4"/>
        <v>0</v>
      </c>
      <c r="AA14" s="27"/>
      <c r="AB14" s="27"/>
      <c r="AC14" s="27"/>
      <c r="AD14" s="28">
        <f t="shared" si="5"/>
        <v>0</v>
      </c>
      <c r="AE14" s="28">
        <f t="shared" si="0"/>
        <v>0</v>
      </c>
      <c r="AF14" s="29">
        <f t="shared" si="6"/>
        <v>0</v>
      </c>
      <c r="AG14" s="30">
        <f t="shared" si="1"/>
        <v>0</v>
      </c>
    </row>
    <row r="15" spans="1:41" ht="12.75" hidden="1" customHeight="1" outlineLevel="1" x14ac:dyDescent="0.25">
      <c r="A15" s="21">
        <v>7</v>
      </c>
      <c r="B15" s="22"/>
      <c r="C15" s="31"/>
      <c r="D15" s="32"/>
      <c r="E15" s="33"/>
      <c r="F15" s="33"/>
      <c r="G15" s="33"/>
      <c r="H15" s="124"/>
      <c r="I15" s="34"/>
      <c r="J15" s="268"/>
      <c r="K15" s="268"/>
      <c r="L15" s="27"/>
      <c r="M15" s="27"/>
      <c r="N15" s="33"/>
      <c r="O15" s="27"/>
      <c r="P15" s="27"/>
      <c r="Q15" s="27"/>
      <c r="R15" s="28">
        <f t="shared" si="2"/>
        <v>0</v>
      </c>
      <c r="S15" s="27"/>
      <c r="T15" s="27"/>
      <c r="U15" s="27"/>
      <c r="V15" s="28">
        <f t="shared" si="3"/>
        <v>0</v>
      </c>
      <c r="W15" s="27"/>
      <c r="X15" s="27"/>
      <c r="Y15" s="27"/>
      <c r="Z15" s="28">
        <f t="shared" si="4"/>
        <v>0</v>
      </c>
      <c r="AA15" s="27"/>
      <c r="AB15" s="27"/>
      <c r="AC15" s="27"/>
      <c r="AD15" s="28">
        <f t="shared" si="5"/>
        <v>0</v>
      </c>
      <c r="AE15" s="28">
        <f t="shared" si="0"/>
        <v>0</v>
      </c>
      <c r="AF15" s="29">
        <f t="shared" si="6"/>
        <v>0</v>
      </c>
      <c r="AG15" s="30">
        <f t="shared" si="1"/>
        <v>0</v>
      </c>
      <c r="AH15" s="10"/>
      <c r="AI15" s="10"/>
      <c r="AJ15" s="10"/>
      <c r="AK15" s="10"/>
      <c r="AL15" s="10"/>
      <c r="AM15" s="10"/>
      <c r="AN15" s="10"/>
      <c r="AO15" s="85"/>
    </row>
    <row r="16" spans="1:41" ht="12.75" hidden="1" customHeight="1" outlineLevel="1" x14ac:dyDescent="0.25">
      <c r="A16" s="21">
        <v>8</v>
      </c>
      <c r="B16" s="22"/>
      <c r="C16" s="31"/>
      <c r="D16" s="32"/>
      <c r="E16" s="33"/>
      <c r="F16" s="33"/>
      <c r="G16" s="33"/>
      <c r="H16" s="124"/>
      <c r="I16" s="34"/>
      <c r="J16" s="268"/>
      <c r="K16" s="268"/>
      <c r="L16" s="27"/>
      <c r="M16" s="27"/>
      <c r="N16" s="33"/>
      <c r="O16" s="27"/>
      <c r="P16" s="27"/>
      <c r="Q16" s="27"/>
      <c r="R16" s="28">
        <f t="shared" si="2"/>
        <v>0</v>
      </c>
      <c r="S16" s="27"/>
      <c r="T16" s="27"/>
      <c r="U16" s="27"/>
      <c r="V16" s="28">
        <f t="shared" si="3"/>
        <v>0</v>
      </c>
      <c r="W16" s="27"/>
      <c r="X16" s="27"/>
      <c r="Y16" s="27"/>
      <c r="Z16" s="28">
        <f t="shared" si="4"/>
        <v>0</v>
      </c>
      <c r="AA16" s="27"/>
      <c r="AB16" s="27"/>
      <c r="AC16" s="27"/>
      <c r="AD16" s="28">
        <f t="shared" si="5"/>
        <v>0</v>
      </c>
      <c r="AE16" s="28">
        <f t="shared" si="0"/>
        <v>0</v>
      </c>
      <c r="AF16" s="29">
        <f t="shared" si="6"/>
        <v>0</v>
      </c>
      <c r="AG16" s="30">
        <f t="shared" si="1"/>
        <v>0</v>
      </c>
      <c r="AH16" s="10"/>
      <c r="AI16" s="10"/>
      <c r="AJ16" s="10"/>
      <c r="AK16" s="10"/>
      <c r="AL16" s="10"/>
      <c r="AM16" s="10"/>
      <c r="AN16" s="10"/>
      <c r="AO16" s="85"/>
    </row>
    <row r="17" spans="1:41" ht="12.75" hidden="1" customHeight="1" outlineLevel="1" x14ac:dyDescent="0.25">
      <c r="A17" s="21">
        <v>9</v>
      </c>
      <c r="B17" s="22"/>
      <c r="C17" s="31"/>
      <c r="D17" s="32"/>
      <c r="E17" s="33"/>
      <c r="F17" s="33"/>
      <c r="G17" s="33"/>
      <c r="H17" s="124"/>
      <c r="I17" s="34"/>
      <c r="J17" s="268"/>
      <c r="K17" s="268"/>
      <c r="L17" s="27"/>
      <c r="M17" s="27"/>
      <c r="N17" s="33"/>
      <c r="O17" s="27"/>
      <c r="P17" s="27"/>
      <c r="Q17" s="27"/>
      <c r="R17" s="28">
        <f t="shared" si="2"/>
        <v>0</v>
      </c>
      <c r="S17" s="27"/>
      <c r="T17" s="27"/>
      <c r="U17" s="27"/>
      <c r="V17" s="28">
        <f t="shared" si="3"/>
        <v>0</v>
      </c>
      <c r="W17" s="27"/>
      <c r="X17" s="27"/>
      <c r="Y17" s="27"/>
      <c r="Z17" s="28">
        <f t="shared" si="4"/>
        <v>0</v>
      </c>
      <c r="AA17" s="27"/>
      <c r="AB17" s="27"/>
      <c r="AC17" s="27"/>
      <c r="AD17" s="28">
        <f t="shared" si="5"/>
        <v>0</v>
      </c>
      <c r="AE17" s="28">
        <f t="shared" si="0"/>
        <v>0</v>
      </c>
      <c r="AF17" s="29">
        <f t="shared" si="6"/>
        <v>0</v>
      </c>
      <c r="AG17" s="30">
        <f t="shared" si="1"/>
        <v>0</v>
      </c>
    </row>
    <row r="18" spans="1:41" ht="12.75" hidden="1" customHeight="1" outlineLevel="1" x14ac:dyDescent="0.25">
      <c r="A18" s="21">
        <v>10</v>
      </c>
      <c r="B18" s="22"/>
      <c r="C18" s="31"/>
      <c r="D18" s="32"/>
      <c r="E18" s="33"/>
      <c r="F18" s="33"/>
      <c r="G18" s="33"/>
      <c r="H18" s="124"/>
      <c r="I18" s="35"/>
      <c r="J18" s="268"/>
      <c r="K18" s="268"/>
      <c r="L18" s="27"/>
      <c r="M18" s="27"/>
      <c r="N18" s="33"/>
      <c r="O18" s="27"/>
      <c r="P18" s="27"/>
      <c r="Q18" s="27"/>
      <c r="R18" s="28">
        <f t="shared" si="2"/>
        <v>0</v>
      </c>
      <c r="S18" s="27"/>
      <c r="T18" s="27"/>
      <c r="U18" s="27"/>
      <c r="V18" s="28">
        <f t="shared" si="3"/>
        <v>0</v>
      </c>
      <c r="W18" s="27"/>
      <c r="X18" s="27"/>
      <c r="Y18" s="27"/>
      <c r="Z18" s="28">
        <f t="shared" si="4"/>
        <v>0</v>
      </c>
      <c r="AA18" s="27"/>
      <c r="AB18" s="27"/>
      <c r="AC18" s="27"/>
      <c r="AD18" s="28">
        <f t="shared" si="5"/>
        <v>0</v>
      </c>
      <c r="AE18" s="28">
        <f t="shared" si="0"/>
        <v>0</v>
      </c>
      <c r="AF18" s="29">
        <f t="shared" si="6"/>
        <v>0</v>
      </c>
      <c r="AG18" s="30">
        <f t="shared" si="1"/>
        <v>0</v>
      </c>
      <c r="AH18" s="10"/>
      <c r="AI18" s="10"/>
      <c r="AJ18" s="10"/>
      <c r="AK18" s="10"/>
      <c r="AL18" s="10"/>
      <c r="AM18" s="10"/>
      <c r="AN18" s="10"/>
      <c r="AO18" s="85"/>
    </row>
    <row r="19" spans="1:41" ht="12.75" customHeight="1" collapsed="1" x14ac:dyDescent="0.25">
      <c r="A19" s="228" t="s">
        <v>37</v>
      </c>
      <c r="B19" s="229"/>
      <c r="C19" s="230"/>
      <c r="D19" s="230"/>
      <c r="E19" s="230"/>
      <c r="F19" s="230"/>
      <c r="G19" s="230"/>
      <c r="H19" s="92">
        <f>SUM(H9:H18)</f>
        <v>0</v>
      </c>
      <c r="I19" s="92">
        <f>SUM(I9:I18)</f>
        <v>0</v>
      </c>
      <c r="J19" s="92"/>
      <c r="K19" s="92"/>
      <c r="L19" s="92">
        <f>SUM(L9:L18)</f>
        <v>0</v>
      </c>
      <c r="M19" s="92">
        <f>SUM(M9:M18)</f>
        <v>0</v>
      </c>
      <c r="N19" s="93"/>
      <c r="O19" s="92">
        <f t="shared" ref="O19:AE19" si="7">SUM(O9:O18)</f>
        <v>0</v>
      </c>
      <c r="P19" s="92">
        <f t="shared" si="7"/>
        <v>0</v>
      </c>
      <c r="Q19" s="92">
        <f t="shared" si="7"/>
        <v>0</v>
      </c>
      <c r="R19" s="92">
        <f>SUM(R9:R18)</f>
        <v>0</v>
      </c>
      <c r="S19" s="92">
        <f t="shared" si="7"/>
        <v>0</v>
      </c>
      <c r="T19" s="92">
        <f t="shared" si="7"/>
        <v>0</v>
      </c>
      <c r="U19" s="92">
        <f t="shared" si="7"/>
        <v>0</v>
      </c>
      <c r="V19" s="92">
        <f t="shared" si="7"/>
        <v>0</v>
      </c>
      <c r="W19" s="92">
        <f t="shared" si="7"/>
        <v>0</v>
      </c>
      <c r="X19" s="92">
        <f t="shared" si="7"/>
        <v>0</v>
      </c>
      <c r="Y19" s="92">
        <f t="shared" si="7"/>
        <v>0</v>
      </c>
      <c r="Z19" s="92">
        <f t="shared" si="7"/>
        <v>0</v>
      </c>
      <c r="AA19" s="92">
        <f t="shared" si="7"/>
        <v>0</v>
      </c>
      <c r="AB19" s="92">
        <f t="shared" si="7"/>
        <v>0</v>
      </c>
      <c r="AC19" s="92">
        <f t="shared" si="7"/>
        <v>0</v>
      </c>
      <c r="AD19" s="92">
        <f t="shared" si="7"/>
        <v>0</v>
      </c>
      <c r="AE19" s="92">
        <f t="shared" si="7"/>
        <v>0</v>
      </c>
      <c r="AF19" s="95">
        <f>IF(ISERROR(AE19/H19),0,AE19/H19)</f>
        <v>0</v>
      </c>
      <c r="AG19" s="95">
        <f>IF(ISERROR(AE19/$AE$200),0,AE19/$AE$200)</f>
        <v>0</v>
      </c>
      <c r="AH19" s="10"/>
      <c r="AI19" s="10"/>
      <c r="AJ19" s="10"/>
      <c r="AK19" s="10"/>
      <c r="AL19" s="10"/>
      <c r="AM19" s="10"/>
      <c r="AN19" s="10"/>
      <c r="AO19" s="85"/>
    </row>
    <row r="20" spans="1:41" ht="12.75" customHeight="1" x14ac:dyDescent="0.25">
      <c r="A20" s="233" t="s">
        <v>38</v>
      </c>
      <c r="B20" s="234"/>
      <c r="C20" s="234"/>
      <c r="D20" s="234"/>
      <c r="E20" s="235"/>
      <c r="F20" s="15"/>
      <c r="G20" s="16"/>
      <c r="H20" s="124"/>
      <c r="I20" s="17"/>
      <c r="J20" s="17"/>
      <c r="K20" s="17"/>
      <c r="L20" s="18"/>
      <c r="M20" s="18"/>
      <c r="N20" s="16"/>
      <c r="O20" s="17"/>
      <c r="P20" s="17"/>
      <c r="Q20" s="17"/>
      <c r="R20" s="17"/>
      <c r="S20" s="17"/>
      <c r="T20" s="17"/>
      <c r="U20" s="17"/>
      <c r="V20" s="17"/>
      <c r="W20" s="17"/>
      <c r="X20" s="17"/>
      <c r="Y20" s="17"/>
      <c r="Z20" s="17"/>
      <c r="AA20" s="17"/>
      <c r="AB20" s="17"/>
      <c r="AC20" s="17"/>
      <c r="AD20" s="17"/>
      <c r="AE20" s="17"/>
      <c r="AF20" s="20"/>
      <c r="AG20" s="20"/>
    </row>
    <row r="21" spans="1:41" ht="12.75" hidden="1" customHeight="1" outlineLevel="1" x14ac:dyDescent="0.25">
      <c r="A21" s="21">
        <v>1</v>
      </c>
      <c r="B21" s="22"/>
      <c r="C21" s="23"/>
      <c r="D21" s="24"/>
      <c r="E21" s="25"/>
      <c r="F21" s="25"/>
      <c r="G21" s="25"/>
      <c r="H21" s="124"/>
      <c r="I21" s="26"/>
      <c r="J21" s="268"/>
      <c r="K21" s="268"/>
      <c r="L21" s="27"/>
      <c r="M21" s="27"/>
      <c r="N21" s="25"/>
      <c r="O21" s="27"/>
      <c r="P21" s="27"/>
      <c r="Q21" s="27"/>
      <c r="R21" s="28">
        <f>SUM(O21:Q21)</f>
        <v>0</v>
      </c>
      <c r="S21" s="27"/>
      <c r="T21" s="27"/>
      <c r="U21" s="27"/>
      <c r="V21" s="28">
        <f>SUM(S21:U21)</f>
        <v>0</v>
      </c>
      <c r="W21" s="27"/>
      <c r="X21" s="27"/>
      <c r="Y21" s="27"/>
      <c r="Z21" s="28">
        <f>SUM(W21:Y21)</f>
        <v>0</v>
      </c>
      <c r="AA21" s="27"/>
      <c r="AB21" s="27"/>
      <c r="AC21" s="27"/>
      <c r="AD21" s="28">
        <f>SUM(AA21:AC21)</f>
        <v>0</v>
      </c>
      <c r="AE21" s="28">
        <f t="shared" ref="AE21:AE30" si="8">SUM(R21,V21,Z21,AD21)</f>
        <v>0</v>
      </c>
      <c r="AF21" s="29">
        <f>IF(ISERROR(AE21/$H$31),0,AE21/$H$31)</f>
        <v>0</v>
      </c>
      <c r="AG21" s="30">
        <f t="shared" ref="AG21:AG30" si="9">IF(ISERROR(AE21/$AE$200),"-",AE21/$AE$200)</f>
        <v>0</v>
      </c>
      <c r="AH21" s="10"/>
      <c r="AI21" s="10"/>
      <c r="AJ21" s="10"/>
      <c r="AK21" s="10"/>
      <c r="AL21" s="10"/>
      <c r="AM21" s="10"/>
      <c r="AN21" s="10"/>
      <c r="AO21" s="85"/>
    </row>
    <row r="22" spans="1:41" ht="12.75" hidden="1" customHeight="1" outlineLevel="1" x14ac:dyDescent="0.25">
      <c r="A22" s="21">
        <v>2</v>
      </c>
      <c r="B22" s="22"/>
      <c r="C22" s="31"/>
      <c r="D22" s="32"/>
      <c r="E22" s="33"/>
      <c r="F22" s="33"/>
      <c r="G22" s="33"/>
      <c r="H22" s="124"/>
      <c r="I22" s="34"/>
      <c r="J22" s="268"/>
      <c r="K22" s="268"/>
      <c r="L22" s="27"/>
      <c r="M22" s="27"/>
      <c r="N22" s="33"/>
      <c r="O22" s="27"/>
      <c r="P22" s="27"/>
      <c r="Q22" s="27"/>
      <c r="R22" s="28">
        <f t="shared" ref="R22:R30" si="10">SUM(O22:Q22)</f>
        <v>0</v>
      </c>
      <c r="S22" s="27"/>
      <c r="T22" s="27"/>
      <c r="U22" s="27"/>
      <c r="V22" s="28">
        <f t="shared" ref="V22:V30" si="11">SUM(S22:U22)</f>
        <v>0</v>
      </c>
      <c r="W22" s="27"/>
      <c r="X22" s="27"/>
      <c r="Y22" s="27"/>
      <c r="Z22" s="28">
        <f t="shared" ref="Z22:Z30" si="12">SUM(W22:Y22)</f>
        <v>0</v>
      </c>
      <c r="AA22" s="27"/>
      <c r="AB22" s="27"/>
      <c r="AC22" s="27"/>
      <c r="AD22" s="28">
        <f t="shared" ref="AD22:AD30" si="13">SUM(AA22:AC22)</f>
        <v>0</v>
      </c>
      <c r="AE22" s="28">
        <f t="shared" si="8"/>
        <v>0</v>
      </c>
      <c r="AF22" s="29">
        <f t="shared" ref="AF22:AF30" si="14">IF(ISERROR(AE22/$H$31),0,AE22/$H$31)</f>
        <v>0</v>
      </c>
      <c r="AG22" s="30">
        <f t="shared" si="9"/>
        <v>0</v>
      </c>
      <c r="AH22" s="10"/>
      <c r="AI22" s="10"/>
      <c r="AJ22" s="10"/>
      <c r="AK22" s="10"/>
      <c r="AL22" s="10"/>
      <c r="AM22" s="10"/>
      <c r="AN22" s="10"/>
      <c r="AO22" s="85"/>
    </row>
    <row r="23" spans="1:41" ht="12.75" hidden="1" customHeight="1" outlineLevel="1" x14ac:dyDescent="0.25">
      <c r="A23" s="21">
        <v>3</v>
      </c>
      <c r="B23" s="22"/>
      <c r="C23" s="31"/>
      <c r="D23" s="32"/>
      <c r="E23" s="33"/>
      <c r="F23" s="33"/>
      <c r="G23" s="33"/>
      <c r="H23" s="124"/>
      <c r="I23" s="34"/>
      <c r="J23" s="268"/>
      <c r="K23" s="268"/>
      <c r="L23" s="27"/>
      <c r="M23" s="27"/>
      <c r="N23" s="33"/>
      <c r="O23" s="27"/>
      <c r="P23" s="27"/>
      <c r="Q23" s="27"/>
      <c r="R23" s="28">
        <f t="shared" si="10"/>
        <v>0</v>
      </c>
      <c r="S23" s="27"/>
      <c r="T23" s="27"/>
      <c r="U23" s="27"/>
      <c r="V23" s="28">
        <f t="shared" si="11"/>
        <v>0</v>
      </c>
      <c r="W23" s="27"/>
      <c r="X23" s="27"/>
      <c r="Y23" s="27"/>
      <c r="Z23" s="28">
        <f t="shared" si="12"/>
        <v>0</v>
      </c>
      <c r="AA23" s="27"/>
      <c r="AB23" s="27"/>
      <c r="AC23" s="27"/>
      <c r="AD23" s="28">
        <f t="shared" si="13"/>
        <v>0</v>
      </c>
      <c r="AE23" s="28">
        <f t="shared" si="8"/>
        <v>0</v>
      </c>
      <c r="AF23" s="29">
        <f t="shared" si="14"/>
        <v>0</v>
      </c>
      <c r="AG23" s="30">
        <f t="shared" si="9"/>
        <v>0</v>
      </c>
    </row>
    <row r="24" spans="1:41" ht="12.75" hidden="1" customHeight="1" outlineLevel="1" x14ac:dyDescent="0.25">
      <c r="A24" s="21">
        <v>4</v>
      </c>
      <c r="B24" s="22"/>
      <c r="C24" s="31"/>
      <c r="D24" s="32"/>
      <c r="E24" s="33"/>
      <c r="F24" s="33"/>
      <c r="G24" s="33"/>
      <c r="H24" s="124"/>
      <c r="I24" s="34"/>
      <c r="J24" s="268"/>
      <c r="K24" s="268"/>
      <c r="L24" s="27"/>
      <c r="M24" s="27"/>
      <c r="N24" s="33"/>
      <c r="O24" s="27"/>
      <c r="P24" s="27"/>
      <c r="Q24" s="27"/>
      <c r="R24" s="28">
        <f t="shared" si="10"/>
        <v>0</v>
      </c>
      <c r="S24" s="27"/>
      <c r="T24" s="27"/>
      <c r="U24" s="27"/>
      <c r="V24" s="28">
        <f t="shared" si="11"/>
        <v>0</v>
      </c>
      <c r="W24" s="27"/>
      <c r="X24" s="27"/>
      <c r="Y24" s="27"/>
      <c r="Z24" s="28">
        <f t="shared" si="12"/>
        <v>0</v>
      </c>
      <c r="AA24" s="27"/>
      <c r="AB24" s="27"/>
      <c r="AC24" s="27"/>
      <c r="AD24" s="28">
        <f t="shared" si="13"/>
        <v>0</v>
      </c>
      <c r="AE24" s="28">
        <f t="shared" si="8"/>
        <v>0</v>
      </c>
      <c r="AF24" s="29">
        <f t="shared" si="14"/>
        <v>0</v>
      </c>
      <c r="AG24" s="30">
        <f t="shared" si="9"/>
        <v>0</v>
      </c>
      <c r="AH24" s="10"/>
      <c r="AI24" s="10"/>
      <c r="AJ24" s="10"/>
      <c r="AK24" s="10"/>
      <c r="AL24" s="10"/>
      <c r="AM24" s="10"/>
      <c r="AN24" s="10"/>
      <c r="AO24" s="85"/>
    </row>
    <row r="25" spans="1:41" ht="12.75" hidden="1" customHeight="1" outlineLevel="1" x14ac:dyDescent="0.25">
      <c r="A25" s="21">
        <v>5</v>
      </c>
      <c r="B25" s="22"/>
      <c r="C25" s="31"/>
      <c r="D25" s="32"/>
      <c r="E25" s="33"/>
      <c r="F25" s="33"/>
      <c r="G25" s="33"/>
      <c r="H25" s="124"/>
      <c r="I25" s="34"/>
      <c r="J25" s="268"/>
      <c r="K25" s="268"/>
      <c r="L25" s="27"/>
      <c r="M25" s="27"/>
      <c r="N25" s="33"/>
      <c r="O25" s="27"/>
      <c r="P25" s="27"/>
      <c r="Q25" s="27"/>
      <c r="R25" s="28">
        <f t="shared" si="10"/>
        <v>0</v>
      </c>
      <c r="S25" s="27"/>
      <c r="T25" s="27"/>
      <c r="U25" s="27"/>
      <c r="V25" s="28">
        <f t="shared" si="11"/>
        <v>0</v>
      </c>
      <c r="W25" s="27"/>
      <c r="X25" s="27"/>
      <c r="Y25" s="27"/>
      <c r="Z25" s="28">
        <f t="shared" si="12"/>
        <v>0</v>
      </c>
      <c r="AA25" s="27"/>
      <c r="AB25" s="27"/>
      <c r="AC25" s="27"/>
      <c r="AD25" s="28">
        <f t="shared" si="13"/>
        <v>0</v>
      </c>
      <c r="AE25" s="28">
        <f t="shared" si="8"/>
        <v>0</v>
      </c>
      <c r="AF25" s="29">
        <f t="shared" si="14"/>
        <v>0</v>
      </c>
      <c r="AG25" s="30">
        <f t="shared" si="9"/>
        <v>0</v>
      </c>
      <c r="AH25" s="10"/>
      <c r="AI25" s="10"/>
      <c r="AJ25" s="10"/>
      <c r="AK25" s="10"/>
      <c r="AL25" s="10"/>
      <c r="AM25" s="10"/>
      <c r="AN25" s="10"/>
      <c r="AO25" s="85"/>
    </row>
    <row r="26" spans="1:41" ht="12.75" hidden="1" customHeight="1" outlineLevel="1" x14ac:dyDescent="0.25">
      <c r="A26" s="21">
        <v>6</v>
      </c>
      <c r="B26" s="22"/>
      <c r="C26" s="31"/>
      <c r="D26" s="32"/>
      <c r="E26" s="33"/>
      <c r="F26" s="33"/>
      <c r="G26" s="33"/>
      <c r="H26" s="124"/>
      <c r="I26" s="34"/>
      <c r="J26" s="268"/>
      <c r="K26" s="268"/>
      <c r="L26" s="27"/>
      <c r="M26" s="27"/>
      <c r="N26" s="33"/>
      <c r="O26" s="27"/>
      <c r="P26" s="27"/>
      <c r="Q26" s="27"/>
      <c r="R26" s="28">
        <f t="shared" si="10"/>
        <v>0</v>
      </c>
      <c r="S26" s="27"/>
      <c r="T26" s="27"/>
      <c r="U26" s="27"/>
      <c r="V26" s="28">
        <f t="shared" si="11"/>
        <v>0</v>
      </c>
      <c r="W26" s="27"/>
      <c r="X26" s="27"/>
      <c r="Y26" s="27"/>
      <c r="Z26" s="28">
        <f t="shared" si="12"/>
        <v>0</v>
      </c>
      <c r="AA26" s="27"/>
      <c r="AB26" s="27"/>
      <c r="AC26" s="27"/>
      <c r="AD26" s="28">
        <f t="shared" si="13"/>
        <v>0</v>
      </c>
      <c r="AE26" s="28">
        <f t="shared" si="8"/>
        <v>0</v>
      </c>
      <c r="AF26" s="29">
        <f t="shared" si="14"/>
        <v>0</v>
      </c>
      <c r="AG26" s="30">
        <f t="shared" si="9"/>
        <v>0</v>
      </c>
    </row>
    <row r="27" spans="1:41" ht="12.75" hidden="1" customHeight="1" outlineLevel="1" x14ac:dyDescent="0.25">
      <c r="A27" s="21">
        <v>7</v>
      </c>
      <c r="B27" s="22"/>
      <c r="C27" s="31"/>
      <c r="D27" s="32"/>
      <c r="E27" s="33"/>
      <c r="F27" s="33"/>
      <c r="G27" s="33"/>
      <c r="H27" s="124"/>
      <c r="I27" s="34"/>
      <c r="J27" s="268"/>
      <c r="K27" s="268"/>
      <c r="L27" s="27"/>
      <c r="M27" s="27"/>
      <c r="N27" s="33"/>
      <c r="O27" s="27"/>
      <c r="P27" s="27"/>
      <c r="Q27" s="27"/>
      <c r="R27" s="28">
        <f t="shared" si="10"/>
        <v>0</v>
      </c>
      <c r="S27" s="27"/>
      <c r="T27" s="27"/>
      <c r="U27" s="27"/>
      <c r="V27" s="28">
        <f t="shared" si="11"/>
        <v>0</v>
      </c>
      <c r="W27" s="27"/>
      <c r="X27" s="27"/>
      <c r="Y27" s="27"/>
      <c r="Z27" s="28">
        <f t="shared" si="12"/>
        <v>0</v>
      </c>
      <c r="AA27" s="27"/>
      <c r="AB27" s="27"/>
      <c r="AC27" s="27"/>
      <c r="AD27" s="28">
        <f t="shared" si="13"/>
        <v>0</v>
      </c>
      <c r="AE27" s="28">
        <f t="shared" si="8"/>
        <v>0</v>
      </c>
      <c r="AF27" s="29">
        <f t="shared" si="14"/>
        <v>0</v>
      </c>
      <c r="AG27" s="30">
        <f t="shared" si="9"/>
        <v>0</v>
      </c>
      <c r="AH27" s="10"/>
      <c r="AI27" s="10"/>
      <c r="AJ27" s="10"/>
      <c r="AK27" s="10"/>
      <c r="AL27" s="10"/>
      <c r="AM27" s="10"/>
      <c r="AN27" s="10"/>
      <c r="AO27" s="85"/>
    </row>
    <row r="28" spans="1:41" ht="12.75" hidden="1" customHeight="1" outlineLevel="1" x14ac:dyDescent="0.25">
      <c r="A28" s="21">
        <v>8</v>
      </c>
      <c r="B28" s="22"/>
      <c r="C28" s="31"/>
      <c r="D28" s="32"/>
      <c r="E28" s="33"/>
      <c r="F28" s="33"/>
      <c r="G28" s="33"/>
      <c r="H28" s="124"/>
      <c r="I28" s="34"/>
      <c r="J28" s="268"/>
      <c r="K28" s="268"/>
      <c r="L28" s="27"/>
      <c r="M28" s="27"/>
      <c r="N28" s="33"/>
      <c r="O28" s="27"/>
      <c r="P28" s="27"/>
      <c r="Q28" s="27"/>
      <c r="R28" s="28">
        <f t="shared" si="10"/>
        <v>0</v>
      </c>
      <c r="S28" s="27"/>
      <c r="T28" s="27"/>
      <c r="U28" s="27"/>
      <c r="V28" s="28">
        <f t="shared" si="11"/>
        <v>0</v>
      </c>
      <c r="W28" s="27"/>
      <c r="X28" s="27"/>
      <c r="Y28" s="27"/>
      <c r="Z28" s="28">
        <f t="shared" si="12"/>
        <v>0</v>
      </c>
      <c r="AA28" s="27"/>
      <c r="AB28" s="27"/>
      <c r="AC28" s="27"/>
      <c r="AD28" s="28">
        <f t="shared" si="13"/>
        <v>0</v>
      </c>
      <c r="AE28" s="28">
        <f t="shared" si="8"/>
        <v>0</v>
      </c>
      <c r="AF28" s="29">
        <f t="shared" si="14"/>
        <v>0</v>
      </c>
      <c r="AG28" s="30">
        <f t="shared" si="9"/>
        <v>0</v>
      </c>
      <c r="AH28" s="10"/>
      <c r="AI28" s="10"/>
      <c r="AJ28" s="10"/>
      <c r="AK28" s="10"/>
      <c r="AL28" s="10"/>
      <c r="AM28" s="10"/>
      <c r="AN28" s="10"/>
      <c r="AO28" s="85"/>
    </row>
    <row r="29" spans="1:41" ht="12.75" hidden="1" customHeight="1" outlineLevel="1" x14ac:dyDescent="0.25">
      <c r="A29" s="21">
        <v>9</v>
      </c>
      <c r="B29" s="22"/>
      <c r="C29" s="31"/>
      <c r="D29" s="32"/>
      <c r="E29" s="33"/>
      <c r="F29" s="33"/>
      <c r="G29" s="33"/>
      <c r="H29" s="124"/>
      <c r="I29" s="34"/>
      <c r="J29" s="268"/>
      <c r="K29" s="268"/>
      <c r="L29" s="27"/>
      <c r="M29" s="27"/>
      <c r="N29" s="33"/>
      <c r="O29" s="27"/>
      <c r="P29" s="27"/>
      <c r="Q29" s="27"/>
      <c r="R29" s="28">
        <f t="shared" si="10"/>
        <v>0</v>
      </c>
      <c r="S29" s="27"/>
      <c r="T29" s="27"/>
      <c r="U29" s="27"/>
      <c r="V29" s="28">
        <f t="shared" si="11"/>
        <v>0</v>
      </c>
      <c r="W29" s="27"/>
      <c r="X29" s="27"/>
      <c r="Y29" s="27"/>
      <c r="Z29" s="28">
        <f t="shared" si="12"/>
        <v>0</v>
      </c>
      <c r="AA29" s="27"/>
      <c r="AB29" s="27"/>
      <c r="AC29" s="27"/>
      <c r="AD29" s="28">
        <f t="shared" si="13"/>
        <v>0</v>
      </c>
      <c r="AE29" s="28">
        <f t="shared" si="8"/>
        <v>0</v>
      </c>
      <c r="AF29" s="29">
        <f t="shared" si="14"/>
        <v>0</v>
      </c>
      <c r="AG29" s="30">
        <f t="shared" si="9"/>
        <v>0</v>
      </c>
    </row>
    <row r="30" spans="1:41" ht="12.75" hidden="1" customHeight="1" outlineLevel="1" x14ac:dyDescent="0.25">
      <c r="A30" s="21">
        <v>10</v>
      </c>
      <c r="B30" s="22"/>
      <c r="C30" s="31"/>
      <c r="D30" s="32"/>
      <c r="E30" s="33"/>
      <c r="F30" s="33"/>
      <c r="G30" s="33"/>
      <c r="H30" s="124"/>
      <c r="I30" s="35"/>
      <c r="J30" s="268"/>
      <c r="K30" s="268"/>
      <c r="L30" s="27"/>
      <c r="M30" s="27"/>
      <c r="N30" s="33"/>
      <c r="O30" s="27"/>
      <c r="P30" s="27"/>
      <c r="Q30" s="27"/>
      <c r="R30" s="28">
        <f t="shared" si="10"/>
        <v>0</v>
      </c>
      <c r="S30" s="27"/>
      <c r="T30" s="27"/>
      <c r="U30" s="27"/>
      <c r="V30" s="28">
        <f t="shared" si="11"/>
        <v>0</v>
      </c>
      <c r="W30" s="27"/>
      <c r="X30" s="27"/>
      <c r="Y30" s="27"/>
      <c r="Z30" s="28">
        <f t="shared" si="12"/>
        <v>0</v>
      </c>
      <c r="AA30" s="27"/>
      <c r="AB30" s="27"/>
      <c r="AC30" s="27"/>
      <c r="AD30" s="28">
        <f t="shared" si="13"/>
        <v>0</v>
      </c>
      <c r="AE30" s="28">
        <f t="shared" si="8"/>
        <v>0</v>
      </c>
      <c r="AF30" s="29">
        <f t="shared" si="14"/>
        <v>0</v>
      </c>
      <c r="AG30" s="30">
        <f t="shared" si="9"/>
        <v>0</v>
      </c>
      <c r="AH30" s="10"/>
      <c r="AI30" s="10"/>
      <c r="AJ30" s="10"/>
      <c r="AK30" s="10"/>
      <c r="AL30" s="10"/>
      <c r="AM30" s="10"/>
      <c r="AN30" s="10"/>
      <c r="AO30" s="85"/>
    </row>
    <row r="31" spans="1:41" ht="12.75" customHeight="1" collapsed="1" x14ac:dyDescent="0.25">
      <c r="A31" s="228" t="s">
        <v>39</v>
      </c>
      <c r="B31" s="229"/>
      <c r="C31" s="230"/>
      <c r="D31" s="230"/>
      <c r="E31" s="230"/>
      <c r="F31" s="230"/>
      <c r="G31" s="230"/>
      <c r="H31" s="92">
        <f>SUM(H21:H30)</f>
        <v>0</v>
      </c>
      <c r="I31" s="92">
        <f>SUM(I21:I30)</f>
        <v>0</v>
      </c>
      <c r="J31" s="92"/>
      <c r="K31" s="92"/>
      <c r="L31" s="92">
        <f>SUM(L21:L30)</f>
        <v>0</v>
      </c>
      <c r="M31" s="92">
        <f>SUM(M21:M30)</f>
        <v>0</v>
      </c>
      <c r="N31" s="93"/>
      <c r="O31" s="92">
        <f t="shared" ref="O31:AE31" si="15">SUM(O21:O30)</f>
        <v>0</v>
      </c>
      <c r="P31" s="92">
        <f t="shared" si="15"/>
        <v>0</v>
      </c>
      <c r="Q31" s="92">
        <f t="shared" si="15"/>
        <v>0</v>
      </c>
      <c r="R31" s="92">
        <f t="shared" si="15"/>
        <v>0</v>
      </c>
      <c r="S31" s="92">
        <f t="shared" si="15"/>
        <v>0</v>
      </c>
      <c r="T31" s="92">
        <f t="shared" si="15"/>
        <v>0</v>
      </c>
      <c r="U31" s="92">
        <f t="shared" si="15"/>
        <v>0</v>
      </c>
      <c r="V31" s="92">
        <f t="shared" si="15"/>
        <v>0</v>
      </c>
      <c r="W31" s="92">
        <f t="shared" si="15"/>
        <v>0</v>
      </c>
      <c r="X31" s="92">
        <f t="shared" si="15"/>
        <v>0</v>
      </c>
      <c r="Y31" s="92">
        <f t="shared" si="15"/>
        <v>0</v>
      </c>
      <c r="Z31" s="92">
        <f t="shared" si="15"/>
        <v>0</v>
      </c>
      <c r="AA31" s="92">
        <f t="shared" si="15"/>
        <v>0</v>
      </c>
      <c r="AB31" s="92">
        <f t="shared" si="15"/>
        <v>0</v>
      </c>
      <c r="AC31" s="92">
        <f t="shared" si="15"/>
        <v>0</v>
      </c>
      <c r="AD31" s="92">
        <f t="shared" si="15"/>
        <v>0</v>
      </c>
      <c r="AE31" s="92">
        <f t="shared" si="15"/>
        <v>0</v>
      </c>
      <c r="AF31" s="95">
        <f>IF(ISERROR(AE31/H31),0,AE31/H31)</f>
        <v>0</v>
      </c>
      <c r="AG31" s="95">
        <f>IF(ISERROR(AE31/$AE$200),0,AE31/$AE$200)</f>
        <v>0</v>
      </c>
      <c r="AH31" s="10"/>
      <c r="AI31" s="10"/>
      <c r="AJ31" s="10"/>
      <c r="AK31" s="10"/>
      <c r="AL31" s="10"/>
      <c r="AM31" s="10"/>
      <c r="AN31" s="10"/>
      <c r="AO31" s="85"/>
    </row>
    <row r="32" spans="1:41" ht="12.75" customHeight="1" x14ac:dyDescent="0.25">
      <c r="A32" s="233" t="s">
        <v>40</v>
      </c>
      <c r="B32" s="234"/>
      <c r="C32" s="234"/>
      <c r="D32" s="234"/>
      <c r="E32" s="235"/>
      <c r="F32" s="15"/>
      <c r="G32" s="16"/>
      <c r="H32" s="124"/>
      <c r="I32" s="17"/>
      <c r="J32" s="17"/>
      <c r="K32" s="17"/>
      <c r="L32" s="18"/>
      <c r="M32" s="18"/>
      <c r="N32" s="16"/>
      <c r="O32" s="17"/>
      <c r="P32" s="17"/>
      <c r="Q32" s="17"/>
      <c r="R32" s="17"/>
      <c r="S32" s="17"/>
      <c r="T32" s="17"/>
      <c r="U32" s="17"/>
      <c r="V32" s="17"/>
      <c r="W32" s="17"/>
      <c r="X32" s="17"/>
      <c r="Y32" s="17"/>
      <c r="Z32" s="17"/>
      <c r="AA32" s="17"/>
      <c r="AB32" s="17"/>
      <c r="AC32" s="17"/>
      <c r="AD32" s="17"/>
      <c r="AE32" s="17"/>
      <c r="AF32" s="20"/>
      <c r="AG32" s="20"/>
    </row>
    <row r="33" spans="1:41" ht="12.75" hidden="1" customHeight="1" outlineLevel="1" x14ac:dyDescent="0.25">
      <c r="A33" s="21">
        <v>1</v>
      </c>
      <c r="B33" s="22"/>
      <c r="C33" s="23"/>
      <c r="D33" s="24"/>
      <c r="E33" s="25"/>
      <c r="F33" s="25"/>
      <c r="G33" s="25"/>
      <c r="H33" s="124"/>
      <c r="I33" s="26"/>
      <c r="J33" s="268"/>
      <c r="K33" s="268"/>
      <c r="L33" s="27"/>
      <c r="M33" s="27"/>
      <c r="N33" s="25"/>
      <c r="O33" s="27"/>
      <c r="P33" s="27"/>
      <c r="Q33" s="27"/>
      <c r="R33" s="28">
        <f>SUM(O33:Q33)</f>
        <v>0</v>
      </c>
      <c r="S33" s="27"/>
      <c r="T33" s="27"/>
      <c r="U33" s="27"/>
      <c r="V33" s="28">
        <f>SUM(S33:U33)</f>
        <v>0</v>
      </c>
      <c r="W33" s="27"/>
      <c r="X33" s="27"/>
      <c r="Y33" s="27"/>
      <c r="Z33" s="28">
        <f>SUM(W33:Y33)</f>
        <v>0</v>
      </c>
      <c r="AA33" s="27"/>
      <c r="AB33" s="27"/>
      <c r="AC33" s="27"/>
      <c r="AD33" s="70">
        <f>SUM(AA33:AC33)</f>
        <v>0</v>
      </c>
      <c r="AE33" s="28">
        <f t="shared" ref="AE33:AE42" si="16">SUM(R33,V33,Z33,AD33)</f>
        <v>0</v>
      </c>
      <c r="AF33" s="29">
        <f>IF(ISERROR(AE33/$H$43),0,AE33/$H$43)</f>
        <v>0</v>
      </c>
      <c r="AG33" s="30">
        <f t="shared" ref="AG33:AG42" si="17">IF(ISERROR(AE33/$AE$200),"-",AE33/$AE$200)</f>
        <v>0</v>
      </c>
      <c r="AH33" s="10"/>
      <c r="AI33" s="10"/>
      <c r="AJ33" s="10"/>
      <c r="AK33" s="10"/>
      <c r="AL33" s="10"/>
      <c r="AM33" s="10"/>
      <c r="AN33" s="10"/>
      <c r="AO33" s="85"/>
    </row>
    <row r="34" spans="1:41" ht="12.75" hidden="1" customHeight="1" outlineLevel="1" x14ac:dyDescent="0.25">
      <c r="A34" s="21">
        <v>2</v>
      </c>
      <c r="B34" s="22"/>
      <c r="C34" s="31"/>
      <c r="D34" s="32"/>
      <c r="E34" s="33"/>
      <c r="F34" s="33"/>
      <c r="G34" s="33"/>
      <c r="H34" s="124"/>
      <c r="I34" s="34"/>
      <c r="J34" s="268"/>
      <c r="K34" s="268"/>
      <c r="L34" s="27"/>
      <c r="M34" s="27"/>
      <c r="N34" s="33"/>
      <c r="O34" s="27"/>
      <c r="P34" s="27"/>
      <c r="Q34" s="27"/>
      <c r="R34" s="28">
        <f t="shared" ref="R34:R42" si="18">SUM(O34:Q34)</f>
        <v>0</v>
      </c>
      <c r="S34" s="27"/>
      <c r="T34" s="27"/>
      <c r="U34" s="27"/>
      <c r="V34" s="28">
        <f t="shared" ref="V34:V42" si="19">SUM(S34:U34)</f>
        <v>0</v>
      </c>
      <c r="W34" s="27"/>
      <c r="X34" s="27"/>
      <c r="Y34" s="27"/>
      <c r="Z34" s="28">
        <f t="shared" ref="Z34:Z42" si="20">SUM(W34:Y34)</f>
        <v>0</v>
      </c>
      <c r="AA34" s="27"/>
      <c r="AB34" s="27"/>
      <c r="AC34" s="27"/>
      <c r="AD34" s="70">
        <f t="shared" ref="AD34:AD42" si="21">SUM(AA34:AC34)</f>
        <v>0</v>
      </c>
      <c r="AE34" s="28">
        <f t="shared" si="16"/>
        <v>0</v>
      </c>
      <c r="AF34" s="29">
        <f t="shared" ref="AF34:AF42" si="22">IF(ISERROR(AE34/$H$43),0,AE34/$H$43)</f>
        <v>0</v>
      </c>
      <c r="AG34" s="30">
        <f t="shared" si="17"/>
        <v>0</v>
      </c>
      <c r="AH34" s="10"/>
      <c r="AI34" s="10"/>
      <c r="AJ34" s="10"/>
      <c r="AK34" s="10"/>
      <c r="AL34" s="10"/>
      <c r="AM34" s="10"/>
      <c r="AN34" s="10"/>
      <c r="AO34" s="85"/>
    </row>
    <row r="35" spans="1:41" ht="12.75" hidden="1" customHeight="1" outlineLevel="1" x14ac:dyDescent="0.25">
      <c r="A35" s="21">
        <v>3</v>
      </c>
      <c r="B35" s="22"/>
      <c r="C35" s="31"/>
      <c r="D35" s="32"/>
      <c r="E35" s="33"/>
      <c r="F35" s="33"/>
      <c r="G35" s="33"/>
      <c r="H35" s="124"/>
      <c r="I35" s="34"/>
      <c r="J35" s="268"/>
      <c r="K35" s="268"/>
      <c r="L35" s="27"/>
      <c r="M35" s="27"/>
      <c r="N35" s="33"/>
      <c r="O35" s="27"/>
      <c r="P35" s="27"/>
      <c r="Q35" s="27"/>
      <c r="R35" s="28">
        <f t="shared" si="18"/>
        <v>0</v>
      </c>
      <c r="S35" s="27"/>
      <c r="T35" s="27"/>
      <c r="U35" s="27"/>
      <c r="V35" s="28">
        <f t="shared" si="19"/>
        <v>0</v>
      </c>
      <c r="W35" s="27"/>
      <c r="X35" s="27"/>
      <c r="Y35" s="27"/>
      <c r="Z35" s="28">
        <f t="shared" si="20"/>
        <v>0</v>
      </c>
      <c r="AA35" s="27"/>
      <c r="AB35" s="27"/>
      <c r="AC35" s="27"/>
      <c r="AD35" s="70">
        <f t="shared" si="21"/>
        <v>0</v>
      </c>
      <c r="AE35" s="28">
        <f t="shared" si="16"/>
        <v>0</v>
      </c>
      <c r="AF35" s="29">
        <f t="shared" si="22"/>
        <v>0</v>
      </c>
      <c r="AG35" s="30">
        <f t="shared" si="17"/>
        <v>0</v>
      </c>
    </row>
    <row r="36" spans="1:41" ht="12.75" hidden="1" customHeight="1" outlineLevel="1" x14ac:dyDescent="0.25">
      <c r="A36" s="21">
        <v>4</v>
      </c>
      <c r="B36" s="22"/>
      <c r="C36" s="31"/>
      <c r="D36" s="32"/>
      <c r="E36" s="33"/>
      <c r="F36" s="33"/>
      <c r="G36" s="33"/>
      <c r="H36" s="124"/>
      <c r="I36" s="34"/>
      <c r="J36" s="268"/>
      <c r="K36" s="268"/>
      <c r="L36" s="27"/>
      <c r="M36" s="27"/>
      <c r="N36" s="33"/>
      <c r="O36" s="27"/>
      <c r="P36" s="27"/>
      <c r="Q36" s="27"/>
      <c r="R36" s="28">
        <f t="shared" si="18"/>
        <v>0</v>
      </c>
      <c r="S36" s="27"/>
      <c r="T36" s="27"/>
      <c r="U36" s="27"/>
      <c r="V36" s="28">
        <f t="shared" si="19"/>
        <v>0</v>
      </c>
      <c r="W36" s="27"/>
      <c r="X36" s="27"/>
      <c r="Y36" s="27"/>
      <c r="Z36" s="28">
        <f t="shared" si="20"/>
        <v>0</v>
      </c>
      <c r="AA36" s="27"/>
      <c r="AB36" s="27"/>
      <c r="AC36" s="27"/>
      <c r="AD36" s="70">
        <f t="shared" si="21"/>
        <v>0</v>
      </c>
      <c r="AE36" s="28">
        <f t="shared" si="16"/>
        <v>0</v>
      </c>
      <c r="AF36" s="29">
        <f t="shared" si="22"/>
        <v>0</v>
      </c>
      <c r="AG36" s="30">
        <f t="shared" si="17"/>
        <v>0</v>
      </c>
      <c r="AH36" s="10"/>
      <c r="AI36" s="10"/>
      <c r="AJ36" s="10"/>
      <c r="AK36" s="10"/>
      <c r="AL36" s="10"/>
      <c r="AM36" s="10"/>
      <c r="AN36" s="10"/>
      <c r="AO36" s="85"/>
    </row>
    <row r="37" spans="1:41" ht="12.75" hidden="1" customHeight="1" outlineLevel="1" x14ac:dyDescent="0.25">
      <c r="A37" s="21">
        <v>5</v>
      </c>
      <c r="B37" s="22"/>
      <c r="C37" s="31"/>
      <c r="D37" s="32"/>
      <c r="E37" s="33"/>
      <c r="F37" s="33"/>
      <c r="G37" s="33"/>
      <c r="H37" s="124"/>
      <c r="I37" s="34"/>
      <c r="J37" s="268"/>
      <c r="K37" s="268"/>
      <c r="L37" s="27"/>
      <c r="M37" s="27"/>
      <c r="N37" s="33"/>
      <c r="O37" s="27"/>
      <c r="P37" s="27"/>
      <c r="Q37" s="27"/>
      <c r="R37" s="28">
        <f t="shared" si="18"/>
        <v>0</v>
      </c>
      <c r="S37" s="27"/>
      <c r="T37" s="27"/>
      <c r="U37" s="27"/>
      <c r="V37" s="28">
        <f t="shared" si="19"/>
        <v>0</v>
      </c>
      <c r="W37" s="27"/>
      <c r="X37" s="27"/>
      <c r="Y37" s="27"/>
      <c r="Z37" s="28">
        <f t="shared" si="20"/>
        <v>0</v>
      </c>
      <c r="AA37" s="27"/>
      <c r="AB37" s="27"/>
      <c r="AC37" s="27"/>
      <c r="AD37" s="70">
        <f t="shared" si="21"/>
        <v>0</v>
      </c>
      <c r="AE37" s="28">
        <f t="shared" si="16"/>
        <v>0</v>
      </c>
      <c r="AF37" s="29">
        <f t="shared" si="22"/>
        <v>0</v>
      </c>
      <c r="AG37" s="30">
        <f t="shared" si="17"/>
        <v>0</v>
      </c>
      <c r="AH37" s="10"/>
      <c r="AI37" s="10"/>
      <c r="AJ37" s="10"/>
      <c r="AK37" s="10"/>
      <c r="AL37" s="10"/>
      <c r="AM37" s="10"/>
      <c r="AN37" s="10"/>
      <c r="AO37" s="85"/>
    </row>
    <row r="38" spans="1:41" ht="12.75" hidden="1" customHeight="1" outlineLevel="1" x14ac:dyDescent="0.25">
      <c r="A38" s="21">
        <v>6</v>
      </c>
      <c r="B38" s="22"/>
      <c r="C38" s="31"/>
      <c r="D38" s="32"/>
      <c r="E38" s="33"/>
      <c r="F38" s="33"/>
      <c r="G38" s="33"/>
      <c r="H38" s="124"/>
      <c r="I38" s="34"/>
      <c r="J38" s="268"/>
      <c r="K38" s="268"/>
      <c r="L38" s="27"/>
      <c r="M38" s="27"/>
      <c r="N38" s="33"/>
      <c r="O38" s="27"/>
      <c r="P38" s="27"/>
      <c r="Q38" s="27"/>
      <c r="R38" s="28">
        <f t="shared" si="18"/>
        <v>0</v>
      </c>
      <c r="S38" s="27"/>
      <c r="T38" s="27"/>
      <c r="U38" s="27"/>
      <c r="V38" s="28">
        <f t="shared" si="19"/>
        <v>0</v>
      </c>
      <c r="W38" s="27"/>
      <c r="X38" s="27"/>
      <c r="Y38" s="27"/>
      <c r="Z38" s="28">
        <f t="shared" si="20"/>
        <v>0</v>
      </c>
      <c r="AA38" s="27"/>
      <c r="AB38" s="27"/>
      <c r="AC38" s="27"/>
      <c r="AD38" s="70">
        <f t="shared" si="21"/>
        <v>0</v>
      </c>
      <c r="AE38" s="28">
        <f t="shared" si="16"/>
        <v>0</v>
      </c>
      <c r="AF38" s="29">
        <f t="shared" si="22"/>
        <v>0</v>
      </c>
      <c r="AG38" s="30">
        <f t="shared" si="17"/>
        <v>0</v>
      </c>
    </row>
    <row r="39" spans="1:41" ht="12.75" hidden="1" customHeight="1" outlineLevel="1" x14ac:dyDescent="0.25">
      <c r="A39" s="21">
        <v>7</v>
      </c>
      <c r="B39" s="22"/>
      <c r="C39" s="31"/>
      <c r="D39" s="32"/>
      <c r="E39" s="33"/>
      <c r="F39" s="33"/>
      <c r="G39" s="33"/>
      <c r="H39" s="124"/>
      <c r="I39" s="34"/>
      <c r="J39" s="268"/>
      <c r="K39" s="268"/>
      <c r="L39" s="27"/>
      <c r="M39" s="27"/>
      <c r="N39" s="33"/>
      <c r="O39" s="27"/>
      <c r="P39" s="27"/>
      <c r="Q39" s="27"/>
      <c r="R39" s="28">
        <f t="shared" si="18"/>
        <v>0</v>
      </c>
      <c r="S39" s="27"/>
      <c r="T39" s="27"/>
      <c r="U39" s="27"/>
      <c r="V39" s="28">
        <f t="shared" si="19"/>
        <v>0</v>
      </c>
      <c r="W39" s="27"/>
      <c r="X39" s="27"/>
      <c r="Y39" s="27"/>
      <c r="Z39" s="28">
        <f t="shared" si="20"/>
        <v>0</v>
      </c>
      <c r="AA39" s="27"/>
      <c r="AB39" s="27"/>
      <c r="AC39" s="27"/>
      <c r="AD39" s="70">
        <f t="shared" si="21"/>
        <v>0</v>
      </c>
      <c r="AE39" s="28">
        <f t="shared" si="16"/>
        <v>0</v>
      </c>
      <c r="AF39" s="29">
        <f t="shared" si="22"/>
        <v>0</v>
      </c>
      <c r="AG39" s="30">
        <f t="shared" si="17"/>
        <v>0</v>
      </c>
      <c r="AH39" s="10"/>
      <c r="AI39" s="10"/>
      <c r="AJ39" s="10"/>
      <c r="AK39" s="10"/>
      <c r="AL39" s="10"/>
      <c r="AM39" s="10"/>
      <c r="AN39" s="10"/>
      <c r="AO39" s="85"/>
    </row>
    <row r="40" spans="1:41" ht="12.75" hidden="1" customHeight="1" outlineLevel="1" x14ac:dyDescent="0.25">
      <c r="A40" s="21">
        <v>8</v>
      </c>
      <c r="B40" s="22"/>
      <c r="C40" s="31"/>
      <c r="D40" s="32"/>
      <c r="E40" s="33"/>
      <c r="F40" s="33"/>
      <c r="G40" s="33"/>
      <c r="H40" s="124"/>
      <c r="I40" s="34"/>
      <c r="J40" s="268"/>
      <c r="K40" s="268"/>
      <c r="L40" s="27"/>
      <c r="M40" s="27"/>
      <c r="N40" s="33"/>
      <c r="O40" s="27"/>
      <c r="P40" s="27"/>
      <c r="Q40" s="27"/>
      <c r="R40" s="28">
        <f t="shared" si="18"/>
        <v>0</v>
      </c>
      <c r="S40" s="27"/>
      <c r="T40" s="27"/>
      <c r="U40" s="27"/>
      <c r="V40" s="28">
        <f t="shared" si="19"/>
        <v>0</v>
      </c>
      <c r="W40" s="27"/>
      <c r="X40" s="27"/>
      <c r="Y40" s="27"/>
      <c r="Z40" s="28">
        <f t="shared" si="20"/>
        <v>0</v>
      </c>
      <c r="AA40" s="27"/>
      <c r="AB40" s="27"/>
      <c r="AC40" s="27"/>
      <c r="AD40" s="70">
        <f t="shared" si="21"/>
        <v>0</v>
      </c>
      <c r="AE40" s="28">
        <f t="shared" si="16"/>
        <v>0</v>
      </c>
      <c r="AF40" s="29">
        <f t="shared" si="22"/>
        <v>0</v>
      </c>
      <c r="AG40" s="30">
        <f t="shared" si="17"/>
        <v>0</v>
      </c>
      <c r="AH40" s="10"/>
      <c r="AI40" s="10"/>
      <c r="AJ40" s="10"/>
      <c r="AK40" s="10"/>
      <c r="AL40" s="10"/>
      <c r="AM40" s="10"/>
      <c r="AN40" s="10"/>
      <c r="AO40" s="85"/>
    </row>
    <row r="41" spans="1:41" ht="12.75" hidden="1" customHeight="1" outlineLevel="1" x14ac:dyDescent="0.25">
      <c r="A41" s="21">
        <v>9</v>
      </c>
      <c r="B41" s="22"/>
      <c r="C41" s="31"/>
      <c r="D41" s="32"/>
      <c r="E41" s="33"/>
      <c r="F41" s="33"/>
      <c r="G41" s="33"/>
      <c r="H41" s="124"/>
      <c r="I41" s="34"/>
      <c r="J41" s="268"/>
      <c r="K41" s="268"/>
      <c r="L41" s="27"/>
      <c r="M41" s="27"/>
      <c r="N41" s="33"/>
      <c r="O41" s="27"/>
      <c r="P41" s="27"/>
      <c r="Q41" s="27"/>
      <c r="R41" s="28">
        <f t="shared" si="18"/>
        <v>0</v>
      </c>
      <c r="S41" s="27"/>
      <c r="T41" s="27"/>
      <c r="U41" s="27"/>
      <c r="V41" s="28">
        <f t="shared" si="19"/>
        <v>0</v>
      </c>
      <c r="W41" s="27"/>
      <c r="X41" s="27"/>
      <c r="Y41" s="27"/>
      <c r="Z41" s="28">
        <f t="shared" si="20"/>
        <v>0</v>
      </c>
      <c r="AA41" s="27"/>
      <c r="AB41" s="27"/>
      <c r="AC41" s="27"/>
      <c r="AD41" s="70">
        <f t="shared" si="21"/>
        <v>0</v>
      </c>
      <c r="AE41" s="28">
        <f t="shared" si="16"/>
        <v>0</v>
      </c>
      <c r="AF41" s="29">
        <f t="shared" si="22"/>
        <v>0</v>
      </c>
      <c r="AG41" s="30">
        <f t="shared" si="17"/>
        <v>0</v>
      </c>
    </row>
    <row r="42" spans="1:41" ht="12.75" hidden="1" customHeight="1" outlineLevel="1" x14ac:dyDescent="0.25">
      <c r="A42" s="21">
        <v>10</v>
      </c>
      <c r="B42" s="22"/>
      <c r="C42" s="31"/>
      <c r="D42" s="32"/>
      <c r="E42" s="33"/>
      <c r="F42" s="33"/>
      <c r="G42" s="33"/>
      <c r="H42" s="124"/>
      <c r="I42" s="35"/>
      <c r="J42" s="268"/>
      <c r="K42" s="268"/>
      <c r="L42" s="27"/>
      <c r="M42" s="27"/>
      <c r="N42" s="33"/>
      <c r="O42" s="27"/>
      <c r="P42" s="27"/>
      <c r="Q42" s="27"/>
      <c r="R42" s="28">
        <f t="shared" si="18"/>
        <v>0</v>
      </c>
      <c r="S42" s="27"/>
      <c r="T42" s="27"/>
      <c r="U42" s="27"/>
      <c r="V42" s="28">
        <f t="shared" si="19"/>
        <v>0</v>
      </c>
      <c r="W42" s="27"/>
      <c r="X42" s="27"/>
      <c r="Y42" s="27"/>
      <c r="Z42" s="28">
        <f t="shared" si="20"/>
        <v>0</v>
      </c>
      <c r="AA42" s="27"/>
      <c r="AB42" s="27"/>
      <c r="AC42" s="27"/>
      <c r="AD42" s="70">
        <f t="shared" si="21"/>
        <v>0</v>
      </c>
      <c r="AE42" s="28">
        <f t="shared" si="16"/>
        <v>0</v>
      </c>
      <c r="AF42" s="29">
        <f t="shared" si="22"/>
        <v>0</v>
      </c>
      <c r="AG42" s="30">
        <f t="shared" si="17"/>
        <v>0</v>
      </c>
      <c r="AH42" s="10"/>
      <c r="AI42" s="10"/>
      <c r="AJ42" s="10"/>
      <c r="AK42" s="10"/>
      <c r="AL42" s="10"/>
      <c r="AM42" s="10"/>
      <c r="AN42" s="10"/>
      <c r="AO42" s="85"/>
    </row>
    <row r="43" spans="1:41" ht="12.75" customHeight="1" collapsed="1" x14ac:dyDescent="0.25">
      <c r="A43" s="228" t="s">
        <v>41</v>
      </c>
      <c r="B43" s="229"/>
      <c r="C43" s="230"/>
      <c r="D43" s="230"/>
      <c r="E43" s="230"/>
      <c r="F43" s="230"/>
      <c r="G43" s="230"/>
      <c r="H43" s="92">
        <f>SUM(H33:H42)</f>
        <v>0</v>
      </c>
      <c r="I43" s="92">
        <f>SUM(I33:I42)</f>
        <v>0</v>
      </c>
      <c r="J43" s="92"/>
      <c r="K43" s="92"/>
      <c r="L43" s="92">
        <f>SUM(L33:L42)</f>
        <v>0</v>
      </c>
      <c r="M43" s="92">
        <f>SUM(M33:M42)</f>
        <v>0</v>
      </c>
      <c r="N43" s="93"/>
      <c r="O43" s="92">
        <f t="shared" ref="O43:AE43" si="23">SUM(O33:O42)</f>
        <v>0</v>
      </c>
      <c r="P43" s="92">
        <f t="shared" si="23"/>
        <v>0</v>
      </c>
      <c r="Q43" s="92">
        <f t="shared" si="23"/>
        <v>0</v>
      </c>
      <c r="R43" s="92">
        <f t="shared" si="23"/>
        <v>0</v>
      </c>
      <c r="S43" s="92">
        <f t="shared" si="23"/>
        <v>0</v>
      </c>
      <c r="T43" s="92">
        <f t="shared" si="23"/>
        <v>0</v>
      </c>
      <c r="U43" s="92">
        <f t="shared" si="23"/>
        <v>0</v>
      </c>
      <c r="V43" s="92">
        <f t="shared" si="23"/>
        <v>0</v>
      </c>
      <c r="W43" s="92">
        <f t="shared" si="23"/>
        <v>0</v>
      </c>
      <c r="X43" s="92">
        <f t="shared" si="23"/>
        <v>0</v>
      </c>
      <c r="Y43" s="92">
        <f t="shared" si="23"/>
        <v>0</v>
      </c>
      <c r="Z43" s="92">
        <f t="shared" si="23"/>
        <v>0</v>
      </c>
      <c r="AA43" s="92">
        <f t="shared" si="23"/>
        <v>0</v>
      </c>
      <c r="AB43" s="92">
        <f t="shared" si="23"/>
        <v>0</v>
      </c>
      <c r="AC43" s="92">
        <f t="shared" si="23"/>
        <v>0</v>
      </c>
      <c r="AD43" s="92">
        <f t="shared" si="23"/>
        <v>0</v>
      </c>
      <c r="AE43" s="92">
        <f t="shared" si="23"/>
        <v>0</v>
      </c>
      <c r="AF43" s="95">
        <f>IF(ISERROR(AE43/H43),0,AE43/H43)</f>
        <v>0</v>
      </c>
      <c r="AG43" s="95">
        <f>IF(ISERROR(AE43/$AE$200),0,AE43/$AE$200)</f>
        <v>0</v>
      </c>
      <c r="AH43" s="10"/>
      <c r="AI43" s="10"/>
      <c r="AJ43" s="10"/>
      <c r="AK43" s="10"/>
      <c r="AL43" s="10"/>
      <c r="AM43" s="10"/>
      <c r="AN43" s="10"/>
      <c r="AO43" s="85"/>
    </row>
    <row r="44" spans="1:41" ht="12.75" customHeight="1" x14ac:dyDescent="0.25">
      <c r="A44" s="233" t="s">
        <v>42</v>
      </c>
      <c r="B44" s="234"/>
      <c r="C44" s="234"/>
      <c r="D44" s="234"/>
      <c r="E44" s="235"/>
      <c r="F44" s="15"/>
      <c r="G44" s="16"/>
      <c r="H44" s="124"/>
      <c r="I44" s="17"/>
      <c r="J44" s="17"/>
      <c r="K44" s="17"/>
      <c r="L44" s="18"/>
      <c r="M44" s="18"/>
      <c r="N44" s="16"/>
      <c r="O44" s="17"/>
      <c r="P44" s="17"/>
      <c r="Q44" s="17"/>
      <c r="R44" s="17"/>
      <c r="S44" s="17"/>
      <c r="T44" s="17"/>
      <c r="U44" s="17"/>
      <c r="V44" s="17"/>
      <c r="W44" s="17"/>
      <c r="X44" s="17"/>
      <c r="Y44" s="17"/>
      <c r="Z44" s="17"/>
      <c r="AA44" s="17"/>
      <c r="AB44" s="17"/>
      <c r="AC44" s="17"/>
      <c r="AD44" s="17"/>
      <c r="AE44" s="17"/>
      <c r="AF44" s="20"/>
      <c r="AG44" s="20"/>
    </row>
    <row r="45" spans="1:41" ht="12.75" hidden="1" customHeight="1" outlineLevel="1" x14ac:dyDescent="0.25">
      <c r="A45" s="21">
        <v>1</v>
      </c>
      <c r="B45" s="22"/>
      <c r="C45" s="23"/>
      <c r="D45" s="24"/>
      <c r="E45" s="25"/>
      <c r="F45" s="25"/>
      <c r="G45" s="25"/>
      <c r="H45" s="124"/>
      <c r="I45" s="26"/>
      <c r="J45" s="268"/>
      <c r="K45" s="268"/>
      <c r="L45" s="27"/>
      <c r="M45" s="27"/>
      <c r="N45" s="25"/>
      <c r="O45" s="27"/>
      <c r="P45" s="27"/>
      <c r="Q45" s="27"/>
      <c r="R45" s="28">
        <f>SUM(O45:Q45)</f>
        <v>0</v>
      </c>
      <c r="S45" s="27"/>
      <c r="T45" s="27"/>
      <c r="U45" s="27"/>
      <c r="V45" s="28">
        <f>SUM(S45:U45)</f>
        <v>0</v>
      </c>
      <c r="W45" s="27"/>
      <c r="X45" s="27"/>
      <c r="Y45" s="27"/>
      <c r="Z45" s="28">
        <f>SUM(W45:Y45)</f>
        <v>0</v>
      </c>
      <c r="AA45" s="27"/>
      <c r="AB45" s="27"/>
      <c r="AC45" s="27"/>
      <c r="AD45" s="28">
        <f>SUM(AA45:AC45)</f>
        <v>0</v>
      </c>
      <c r="AE45" s="28">
        <f t="shared" ref="AE45:AE54" si="24">SUM(R45,V45,Z45,AD45)</f>
        <v>0</v>
      </c>
      <c r="AF45" s="29">
        <f>IF(ISERROR(AE45/$H$55),0,AE45/$H$55)</f>
        <v>0</v>
      </c>
      <c r="AG45" s="30">
        <f t="shared" ref="AG45:AG54" si="25">IF(ISERROR(AE45/$AE$200),"-",AE45/$AE$200)</f>
        <v>0</v>
      </c>
      <c r="AH45" s="10"/>
      <c r="AI45" s="10"/>
      <c r="AJ45" s="10"/>
      <c r="AK45" s="10"/>
      <c r="AL45" s="10"/>
      <c r="AM45" s="10"/>
      <c r="AN45" s="10"/>
      <c r="AO45" s="85"/>
    </row>
    <row r="46" spans="1:41" ht="12.75" hidden="1" customHeight="1" outlineLevel="1" x14ac:dyDescent="0.25">
      <c r="A46" s="21">
        <v>2</v>
      </c>
      <c r="B46" s="22"/>
      <c r="C46" s="31"/>
      <c r="D46" s="32"/>
      <c r="E46" s="33"/>
      <c r="F46" s="33"/>
      <c r="G46" s="33"/>
      <c r="H46" s="124"/>
      <c r="I46" s="34"/>
      <c r="J46" s="268"/>
      <c r="K46" s="268"/>
      <c r="L46" s="27"/>
      <c r="M46" s="27"/>
      <c r="N46" s="33"/>
      <c r="O46" s="27"/>
      <c r="P46" s="27"/>
      <c r="Q46" s="27"/>
      <c r="R46" s="28">
        <f t="shared" ref="R46:R54" si="26">SUM(O46:Q46)</f>
        <v>0</v>
      </c>
      <c r="S46" s="27"/>
      <c r="T46" s="27"/>
      <c r="U46" s="27"/>
      <c r="V46" s="28">
        <f t="shared" ref="V46:V54" si="27">SUM(S46:U46)</f>
        <v>0</v>
      </c>
      <c r="W46" s="27"/>
      <c r="X46" s="27"/>
      <c r="Y46" s="27"/>
      <c r="Z46" s="28">
        <f t="shared" ref="Z46:Z54" si="28">SUM(W46:Y46)</f>
        <v>0</v>
      </c>
      <c r="AA46" s="27"/>
      <c r="AB46" s="27"/>
      <c r="AC46" s="27"/>
      <c r="AD46" s="28">
        <f t="shared" ref="AD46:AD54" si="29">SUM(AA46:AC46)</f>
        <v>0</v>
      </c>
      <c r="AE46" s="28">
        <f t="shared" si="24"/>
        <v>0</v>
      </c>
      <c r="AF46" s="29">
        <f t="shared" ref="AF46:AF54" si="30">IF(ISERROR(AE46/$H$55),0,AE46/$H$55)</f>
        <v>0</v>
      </c>
      <c r="AG46" s="30">
        <f t="shared" si="25"/>
        <v>0</v>
      </c>
      <c r="AH46" s="10"/>
      <c r="AI46" s="10"/>
      <c r="AJ46" s="10"/>
      <c r="AK46" s="10"/>
      <c r="AL46" s="10"/>
      <c r="AM46" s="10"/>
      <c r="AN46" s="10"/>
      <c r="AO46" s="85"/>
    </row>
    <row r="47" spans="1:41" ht="12.75" hidden="1" customHeight="1" outlineLevel="1" x14ac:dyDescent="0.25">
      <c r="A47" s="21">
        <v>3</v>
      </c>
      <c r="B47" s="22"/>
      <c r="C47" s="31"/>
      <c r="D47" s="32"/>
      <c r="E47" s="33"/>
      <c r="F47" s="33"/>
      <c r="G47" s="33"/>
      <c r="H47" s="124"/>
      <c r="I47" s="34"/>
      <c r="J47" s="268"/>
      <c r="K47" s="268"/>
      <c r="L47" s="27"/>
      <c r="M47" s="27"/>
      <c r="N47" s="33"/>
      <c r="O47" s="27"/>
      <c r="P47" s="27"/>
      <c r="Q47" s="27"/>
      <c r="R47" s="28">
        <f t="shared" si="26"/>
        <v>0</v>
      </c>
      <c r="S47" s="27"/>
      <c r="T47" s="27"/>
      <c r="U47" s="27"/>
      <c r="V47" s="28">
        <f t="shared" si="27"/>
        <v>0</v>
      </c>
      <c r="W47" s="27"/>
      <c r="X47" s="27"/>
      <c r="Y47" s="27"/>
      <c r="Z47" s="28">
        <f t="shared" si="28"/>
        <v>0</v>
      </c>
      <c r="AA47" s="27"/>
      <c r="AB47" s="27"/>
      <c r="AC47" s="27"/>
      <c r="AD47" s="28">
        <f t="shared" si="29"/>
        <v>0</v>
      </c>
      <c r="AE47" s="28">
        <f t="shared" si="24"/>
        <v>0</v>
      </c>
      <c r="AF47" s="29">
        <f t="shared" si="30"/>
        <v>0</v>
      </c>
      <c r="AG47" s="30">
        <f t="shared" si="25"/>
        <v>0</v>
      </c>
    </row>
    <row r="48" spans="1:41" ht="12.75" hidden="1" customHeight="1" outlineLevel="1" x14ac:dyDescent="0.25">
      <c r="A48" s="21">
        <v>4</v>
      </c>
      <c r="B48" s="22"/>
      <c r="C48" s="31"/>
      <c r="D48" s="32"/>
      <c r="E48" s="33"/>
      <c r="F48" s="33"/>
      <c r="G48" s="33"/>
      <c r="H48" s="124"/>
      <c r="I48" s="34"/>
      <c r="J48" s="268"/>
      <c r="K48" s="268"/>
      <c r="L48" s="27"/>
      <c r="M48" s="27"/>
      <c r="N48" s="33"/>
      <c r="O48" s="27"/>
      <c r="P48" s="27"/>
      <c r="Q48" s="27"/>
      <c r="R48" s="28">
        <f t="shared" si="26"/>
        <v>0</v>
      </c>
      <c r="S48" s="27"/>
      <c r="T48" s="27"/>
      <c r="U48" s="27"/>
      <c r="V48" s="28">
        <f t="shared" si="27"/>
        <v>0</v>
      </c>
      <c r="W48" s="27"/>
      <c r="X48" s="27"/>
      <c r="Y48" s="27"/>
      <c r="Z48" s="28">
        <f t="shared" si="28"/>
        <v>0</v>
      </c>
      <c r="AA48" s="27"/>
      <c r="AB48" s="27"/>
      <c r="AC48" s="27"/>
      <c r="AD48" s="28">
        <f t="shared" si="29"/>
        <v>0</v>
      </c>
      <c r="AE48" s="28">
        <f t="shared" si="24"/>
        <v>0</v>
      </c>
      <c r="AF48" s="29">
        <f t="shared" si="30"/>
        <v>0</v>
      </c>
      <c r="AG48" s="30">
        <f t="shared" si="25"/>
        <v>0</v>
      </c>
      <c r="AH48" s="10"/>
      <c r="AI48" s="10"/>
      <c r="AJ48" s="10"/>
      <c r="AK48" s="10"/>
      <c r="AL48" s="10"/>
      <c r="AM48" s="10"/>
      <c r="AN48" s="10"/>
      <c r="AO48" s="85"/>
    </row>
    <row r="49" spans="1:41" ht="12.75" hidden="1" customHeight="1" outlineLevel="1" x14ac:dyDescent="0.25">
      <c r="A49" s="21">
        <v>5</v>
      </c>
      <c r="B49" s="22"/>
      <c r="C49" s="31"/>
      <c r="D49" s="32"/>
      <c r="E49" s="33"/>
      <c r="F49" s="33"/>
      <c r="G49" s="33"/>
      <c r="H49" s="124"/>
      <c r="I49" s="34"/>
      <c r="J49" s="268"/>
      <c r="K49" s="268"/>
      <c r="L49" s="27"/>
      <c r="M49" s="27"/>
      <c r="N49" s="33"/>
      <c r="O49" s="27"/>
      <c r="P49" s="27"/>
      <c r="Q49" s="27"/>
      <c r="R49" s="28">
        <f t="shared" si="26"/>
        <v>0</v>
      </c>
      <c r="S49" s="27"/>
      <c r="T49" s="27"/>
      <c r="U49" s="27"/>
      <c r="V49" s="28">
        <f t="shared" si="27"/>
        <v>0</v>
      </c>
      <c r="W49" s="27"/>
      <c r="X49" s="27"/>
      <c r="Y49" s="27"/>
      <c r="Z49" s="28">
        <f t="shared" si="28"/>
        <v>0</v>
      </c>
      <c r="AA49" s="27"/>
      <c r="AB49" s="27"/>
      <c r="AC49" s="27"/>
      <c r="AD49" s="28">
        <f t="shared" si="29"/>
        <v>0</v>
      </c>
      <c r="AE49" s="28">
        <f t="shared" si="24"/>
        <v>0</v>
      </c>
      <c r="AF49" s="29">
        <f t="shared" si="30"/>
        <v>0</v>
      </c>
      <c r="AG49" s="30">
        <f t="shared" si="25"/>
        <v>0</v>
      </c>
      <c r="AH49" s="10"/>
      <c r="AI49" s="10"/>
      <c r="AJ49" s="10"/>
      <c r="AK49" s="10"/>
      <c r="AL49" s="10"/>
      <c r="AM49" s="10"/>
      <c r="AN49" s="10"/>
      <c r="AO49" s="85"/>
    </row>
    <row r="50" spans="1:41" ht="12.75" hidden="1" customHeight="1" outlineLevel="1" x14ac:dyDescent="0.25">
      <c r="A50" s="21">
        <v>6</v>
      </c>
      <c r="B50" s="22"/>
      <c r="C50" s="31"/>
      <c r="D50" s="32"/>
      <c r="E50" s="33"/>
      <c r="F50" s="33"/>
      <c r="G50" s="33"/>
      <c r="H50" s="124"/>
      <c r="I50" s="34"/>
      <c r="J50" s="268"/>
      <c r="K50" s="268"/>
      <c r="L50" s="27"/>
      <c r="M50" s="27"/>
      <c r="N50" s="33"/>
      <c r="O50" s="27"/>
      <c r="P50" s="27"/>
      <c r="Q50" s="27"/>
      <c r="R50" s="28">
        <f t="shared" si="26"/>
        <v>0</v>
      </c>
      <c r="S50" s="27"/>
      <c r="T50" s="27"/>
      <c r="U50" s="27"/>
      <c r="V50" s="28">
        <f t="shared" si="27"/>
        <v>0</v>
      </c>
      <c r="W50" s="27"/>
      <c r="X50" s="27"/>
      <c r="Y50" s="27"/>
      <c r="Z50" s="28">
        <f t="shared" si="28"/>
        <v>0</v>
      </c>
      <c r="AA50" s="27"/>
      <c r="AB50" s="27"/>
      <c r="AC50" s="27"/>
      <c r="AD50" s="28">
        <f t="shared" si="29"/>
        <v>0</v>
      </c>
      <c r="AE50" s="28">
        <f t="shared" si="24"/>
        <v>0</v>
      </c>
      <c r="AF50" s="29">
        <f t="shared" si="30"/>
        <v>0</v>
      </c>
      <c r="AG50" s="30">
        <f t="shared" si="25"/>
        <v>0</v>
      </c>
    </row>
    <row r="51" spans="1:41" ht="12.75" hidden="1" customHeight="1" outlineLevel="1" x14ac:dyDescent="0.25">
      <c r="A51" s="21">
        <v>7</v>
      </c>
      <c r="B51" s="22"/>
      <c r="C51" s="31"/>
      <c r="D51" s="32"/>
      <c r="E51" s="33"/>
      <c r="F51" s="33"/>
      <c r="G51" s="33"/>
      <c r="H51" s="124"/>
      <c r="I51" s="34"/>
      <c r="J51" s="268"/>
      <c r="K51" s="268"/>
      <c r="L51" s="27"/>
      <c r="M51" s="27"/>
      <c r="N51" s="33"/>
      <c r="O51" s="27"/>
      <c r="P51" s="27"/>
      <c r="Q51" s="27"/>
      <c r="R51" s="28">
        <f t="shared" si="26"/>
        <v>0</v>
      </c>
      <c r="S51" s="27"/>
      <c r="T51" s="27"/>
      <c r="U51" s="27"/>
      <c r="V51" s="28">
        <f t="shared" si="27"/>
        <v>0</v>
      </c>
      <c r="W51" s="27"/>
      <c r="X51" s="27"/>
      <c r="Y51" s="27"/>
      <c r="Z51" s="28">
        <f t="shared" si="28"/>
        <v>0</v>
      </c>
      <c r="AA51" s="27"/>
      <c r="AB51" s="27"/>
      <c r="AC51" s="27"/>
      <c r="AD51" s="28">
        <f t="shared" si="29"/>
        <v>0</v>
      </c>
      <c r="AE51" s="28">
        <f t="shared" si="24"/>
        <v>0</v>
      </c>
      <c r="AF51" s="29">
        <f t="shared" si="30"/>
        <v>0</v>
      </c>
      <c r="AG51" s="30">
        <f t="shared" si="25"/>
        <v>0</v>
      </c>
      <c r="AH51" s="10"/>
      <c r="AI51" s="10"/>
      <c r="AJ51" s="10"/>
      <c r="AK51" s="10"/>
      <c r="AL51" s="10"/>
      <c r="AM51" s="10"/>
      <c r="AN51" s="10"/>
      <c r="AO51" s="85"/>
    </row>
    <row r="52" spans="1:41" ht="12.75" hidden="1" customHeight="1" outlineLevel="1" x14ac:dyDescent="0.25">
      <c r="A52" s="21">
        <v>8</v>
      </c>
      <c r="B52" s="22"/>
      <c r="C52" s="31"/>
      <c r="D52" s="32"/>
      <c r="E52" s="33"/>
      <c r="F52" s="33"/>
      <c r="G52" s="33"/>
      <c r="H52" s="124"/>
      <c r="I52" s="34"/>
      <c r="J52" s="268"/>
      <c r="K52" s="268"/>
      <c r="L52" s="27"/>
      <c r="M52" s="27"/>
      <c r="N52" s="33"/>
      <c r="O52" s="27"/>
      <c r="P52" s="27"/>
      <c r="Q52" s="27"/>
      <c r="R52" s="28">
        <f t="shared" si="26"/>
        <v>0</v>
      </c>
      <c r="S52" s="27"/>
      <c r="T52" s="27"/>
      <c r="U52" s="27"/>
      <c r="V52" s="28">
        <f t="shared" si="27"/>
        <v>0</v>
      </c>
      <c r="W52" s="27"/>
      <c r="X52" s="27"/>
      <c r="Y52" s="27"/>
      <c r="Z52" s="28">
        <f t="shared" si="28"/>
        <v>0</v>
      </c>
      <c r="AA52" s="27"/>
      <c r="AB52" s="27"/>
      <c r="AC52" s="27"/>
      <c r="AD52" s="28">
        <f t="shared" si="29"/>
        <v>0</v>
      </c>
      <c r="AE52" s="28">
        <f t="shared" si="24"/>
        <v>0</v>
      </c>
      <c r="AF52" s="29">
        <f t="shared" si="30"/>
        <v>0</v>
      </c>
      <c r="AG52" s="30">
        <f t="shared" si="25"/>
        <v>0</v>
      </c>
      <c r="AH52" s="10"/>
      <c r="AI52" s="10"/>
      <c r="AJ52" s="10"/>
      <c r="AK52" s="10"/>
      <c r="AL52" s="10"/>
      <c r="AM52" s="10"/>
      <c r="AN52" s="10"/>
      <c r="AO52" s="85"/>
    </row>
    <row r="53" spans="1:41" ht="12.75" hidden="1" customHeight="1" outlineLevel="1" x14ac:dyDescent="0.25">
      <c r="A53" s="21">
        <v>9</v>
      </c>
      <c r="B53" s="22"/>
      <c r="C53" s="31"/>
      <c r="D53" s="32"/>
      <c r="E53" s="33"/>
      <c r="F53" s="33"/>
      <c r="G53" s="33"/>
      <c r="H53" s="124"/>
      <c r="I53" s="34"/>
      <c r="J53" s="268"/>
      <c r="K53" s="268"/>
      <c r="L53" s="27"/>
      <c r="M53" s="27"/>
      <c r="N53" s="33"/>
      <c r="O53" s="27"/>
      <c r="P53" s="27"/>
      <c r="Q53" s="27"/>
      <c r="R53" s="28">
        <f t="shared" si="26"/>
        <v>0</v>
      </c>
      <c r="S53" s="27"/>
      <c r="T53" s="27"/>
      <c r="U53" s="27"/>
      <c r="V53" s="28">
        <f t="shared" si="27"/>
        <v>0</v>
      </c>
      <c r="W53" s="27"/>
      <c r="X53" s="27"/>
      <c r="Y53" s="27"/>
      <c r="Z53" s="28">
        <f t="shared" si="28"/>
        <v>0</v>
      </c>
      <c r="AA53" s="27"/>
      <c r="AB53" s="27"/>
      <c r="AC53" s="27"/>
      <c r="AD53" s="28">
        <f t="shared" si="29"/>
        <v>0</v>
      </c>
      <c r="AE53" s="28">
        <f t="shared" si="24"/>
        <v>0</v>
      </c>
      <c r="AF53" s="29">
        <f t="shared" si="30"/>
        <v>0</v>
      </c>
      <c r="AG53" s="30">
        <f t="shared" si="25"/>
        <v>0</v>
      </c>
    </row>
    <row r="54" spans="1:41" ht="12.75" hidden="1" customHeight="1" outlineLevel="1" x14ac:dyDescent="0.25">
      <c r="A54" s="21">
        <v>10</v>
      </c>
      <c r="B54" s="22"/>
      <c r="C54" s="31"/>
      <c r="D54" s="32"/>
      <c r="E54" s="33"/>
      <c r="F54" s="33"/>
      <c r="G54" s="33"/>
      <c r="H54" s="124"/>
      <c r="I54" s="35"/>
      <c r="J54" s="268"/>
      <c r="K54" s="268"/>
      <c r="L54" s="27"/>
      <c r="M54" s="27"/>
      <c r="N54" s="33"/>
      <c r="O54" s="27"/>
      <c r="P54" s="27"/>
      <c r="Q54" s="27"/>
      <c r="R54" s="28">
        <f t="shared" si="26"/>
        <v>0</v>
      </c>
      <c r="S54" s="27"/>
      <c r="T54" s="27"/>
      <c r="U54" s="27"/>
      <c r="V54" s="28">
        <f t="shared" si="27"/>
        <v>0</v>
      </c>
      <c r="W54" s="27"/>
      <c r="X54" s="27"/>
      <c r="Y54" s="27"/>
      <c r="Z54" s="28">
        <f t="shared" si="28"/>
        <v>0</v>
      </c>
      <c r="AA54" s="27"/>
      <c r="AB54" s="27"/>
      <c r="AC54" s="27"/>
      <c r="AD54" s="28">
        <f t="shared" si="29"/>
        <v>0</v>
      </c>
      <c r="AE54" s="28">
        <f t="shared" si="24"/>
        <v>0</v>
      </c>
      <c r="AF54" s="29">
        <f t="shared" si="30"/>
        <v>0</v>
      </c>
      <c r="AG54" s="30">
        <f t="shared" si="25"/>
        <v>0</v>
      </c>
      <c r="AH54" s="10"/>
      <c r="AI54" s="10"/>
      <c r="AJ54" s="10"/>
      <c r="AK54" s="10"/>
      <c r="AL54" s="10"/>
      <c r="AM54" s="10"/>
      <c r="AN54" s="10"/>
      <c r="AO54" s="85"/>
    </row>
    <row r="55" spans="1:41" ht="12.75" customHeight="1" collapsed="1" x14ac:dyDescent="0.25">
      <c r="A55" s="228" t="s">
        <v>43</v>
      </c>
      <c r="B55" s="229"/>
      <c r="C55" s="230"/>
      <c r="D55" s="230"/>
      <c r="E55" s="230"/>
      <c r="F55" s="230"/>
      <c r="G55" s="230"/>
      <c r="H55" s="92">
        <f>SUM(H45:H54)</f>
        <v>0</v>
      </c>
      <c r="I55" s="92">
        <f>SUM(I45:I54)</f>
        <v>0</v>
      </c>
      <c r="J55" s="92"/>
      <c r="K55" s="92"/>
      <c r="L55" s="92">
        <f>SUM(L45:L54)</f>
        <v>0</v>
      </c>
      <c r="M55" s="92">
        <f>SUM(M45:M54)</f>
        <v>0</v>
      </c>
      <c r="N55" s="93"/>
      <c r="O55" s="92">
        <f t="shared" ref="O55:AE55" si="31">SUM(O45:O54)</f>
        <v>0</v>
      </c>
      <c r="P55" s="92">
        <f t="shared" si="31"/>
        <v>0</v>
      </c>
      <c r="Q55" s="92">
        <f t="shared" si="31"/>
        <v>0</v>
      </c>
      <c r="R55" s="92">
        <f t="shared" si="31"/>
        <v>0</v>
      </c>
      <c r="S55" s="92">
        <f t="shared" si="31"/>
        <v>0</v>
      </c>
      <c r="T55" s="92">
        <f t="shared" si="31"/>
        <v>0</v>
      </c>
      <c r="U55" s="92">
        <f t="shared" si="31"/>
        <v>0</v>
      </c>
      <c r="V55" s="92">
        <f t="shared" si="31"/>
        <v>0</v>
      </c>
      <c r="W55" s="92">
        <f t="shared" si="31"/>
        <v>0</v>
      </c>
      <c r="X55" s="92">
        <f t="shared" si="31"/>
        <v>0</v>
      </c>
      <c r="Y55" s="92">
        <f t="shared" si="31"/>
        <v>0</v>
      </c>
      <c r="Z55" s="92">
        <f t="shared" si="31"/>
        <v>0</v>
      </c>
      <c r="AA55" s="92">
        <f t="shared" si="31"/>
        <v>0</v>
      </c>
      <c r="AB55" s="92">
        <f t="shared" si="31"/>
        <v>0</v>
      </c>
      <c r="AC55" s="92">
        <f t="shared" si="31"/>
        <v>0</v>
      </c>
      <c r="AD55" s="92">
        <f t="shared" si="31"/>
        <v>0</v>
      </c>
      <c r="AE55" s="92">
        <f t="shared" si="31"/>
        <v>0</v>
      </c>
      <c r="AF55" s="95">
        <f>IF(ISERROR(AE55/H55),0,AE55/H55)</f>
        <v>0</v>
      </c>
      <c r="AG55" s="95">
        <f>IF(ISERROR(AE55/$AE$200),0,AE55/$AE$200)</f>
        <v>0</v>
      </c>
      <c r="AH55" s="10"/>
      <c r="AI55" s="10"/>
      <c r="AJ55" s="10"/>
      <c r="AK55" s="10"/>
      <c r="AL55" s="10"/>
      <c r="AM55" s="10"/>
      <c r="AN55" s="10"/>
      <c r="AO55" s="85"/>
    </row>
    <row r="56" spans="1:41" ht="12.75" customHeight="1" x14ac:dyDescent="0.25">
      <c r="A56" s="233" t="s">
        <v>44</v>
      </c>
      <c r="B56" s="234"/>
      <c r="C56" s="234"/>
      <c r="D56" s="234"/>
      <c r="E56" s="235"/>
      <c r="F56" s="15"/>
      <c r="G56" s="16"/>
      <c r="H56" s="124"/>
      <c r="I56" s="17"/>
      <c r="J56" s="17"/>
      <c r="K56" s="17"/>
      <c r="L56" s="18"/>
      <c r="M56" s="18"/>
      <c r="N56" s="16"/>
      <c r="O56" s="17"/>
      <c r="P56" s="17"/>
      <c r="Q56" s="17"/>
      <c r="R56" s="17"/>
      <c r="S56" s="17"/>
      <c r="T56" s="17"/>
      <c r="U56" s="17"/>
      <c r="V56" s="17"/>
      <c r="W56" s="17"/>
      <c r="X56" s="17"/>
      <c r="Y56" s="17"/>
      <c r="Z56" s="17"/>
      <c r="AA56" s="17"/>
      <c r="AB56" s="17"/>
      <c r="AC56" s="17"/>
      <c r="AD56" s="17"/>
      <c r="AE56" s="17"/>
      <c r="AF56" s="20"/>
      <c r="AG56" s="20"/>
    </row>
    <row r="57" spans="1:41" hidden="1" outlineLevel="1" x14ac:dyDescent="0.25">
      <c r="A57" s="21">
        <v>1</v>
      </c>
      <c r="B57" s="22"/>
      <c r="C57" s="45"/>
      <c r="D57" s="46"/>
      <c r="E57" s="55"/>
      <c r="F57" s="53"/>
      <c r="G57" s="53"/>
      <c r="H57" s="124"/>
      <c r="I57" s="48"/>
      <c r="J57" s="269"/>
      <c r="K57" s="269"/>
      <c r="L57" s="47"/>
      <c r="M57" s="47"/>
      <c r="N57" s="44"/>
      <c r="O57" s="27"/>
      <c r="P57" s="27"/>
      <c r="Q57" s="27"/>
      <c r="R57" s="28">
        <f>SUM(O57:Q57)</f>
        <v>0</v>
      </c>
      <c r="S57" s="27"/>
      <c r="T57" s="27"/>
      <c r="U57" s="27"/>
      <c r="V57" s="28">
        <f>SUM(S57:U57)</f>
        <v>0</v>
      </c>
      <c r="W57" s="27"/>
      <c r="X57" s="27"/>
      <c r="Y57" s="27"/>
      <c r="Z57" s="28">
        <f>SUM(W57:Y57)</f>
        <v>0</v>
      </c>
      <c r="AA57" s="27"/>
      <c r="AB57" s="27">
        <v>0</v>
      </c>
      <c r="AC57" s="27">
        <v>0</v>
      </c>
      <c r="AD57" s="28">
        <f>SUM(AA57:AC57)</f>
        <v>0</v>
      </c>
      <c r="AE57" s="28">
        <f t="shared" ref="AE57:AE66" si="32">SUM(R57,V57,Z57,AD57)</f>
        <v>0</v>
      </c>
      <c r="AF57" s="29">
        <f>IF(ISERROR(AE57/$H$67),0,AE57/$H$67)</f>
        <v>0</v>
      </c>
      <c r="AG57" s="30">
        <f t="shared" ref="AG57:AG66" si="33">IF(ISERROR(AE57/$AE$200),"-",AE57/$AE$200)</f>
        <v>0</v>
      </c>
      <c r="AH57" s="10"/>
      <c r="AI57" s="10"/>
      <c r="AJ57" s="10"/>
      <c r="AK57" s="10"/>
      <c r="AL57" s="10"/>
      <c r="AM57" s="10"/>
      <c r="AN57" s="10"/>
      <c r="AO57" s="85"/>
    </row>
    <row r="58" spans="1:41" hidden="1" outlineLevel="1" x14ac:dyDescent="0.25">
      <c r="A58" s="21">
        <v>2</v>
      </c>
      <c r="B58" s="22"/>
      <c r="C58" s="51"/>
      <c r="D58" s="52"/>
      <c r="E58" s="50"/>
      <c r="F58" s="53"/>
      <c r="G58" s="53"/>
      <c r="H58" s="124"/>
      <c r="I58" s="49"/>
      <c r="J58" s="269"/>
      <c r="K58" s="269"/>
      <c r="L58" s="47"/>
      <c r="M58" s="47"/>
      <c r="N58" s="44"/>
      <c r="O58" s="27"/>
      <c r="P58" s="27"/>
      <c r="Q58" s="27"/>
      <c r="R58" s="28">
        <f t="shared" ref="R58:R66" si="34">SUM(O58:Q58)</f>
        <v>0</v>
      </c>
      <c r="S58" s="27"/>
      <c r="T58" s="27"/>
      <c r="U58" s="27"/>
      <c r="V58" s="28">
        <f t="shared" ref="V58:V66" si="35">SUM(S58:U58)</f>
        <v>0</v>
      </c>
      <c r="W58" s="27"/>
      <c r="X58" s="27"/>
      <c r="Y58" s="27"/>
      <c r="Z58" s="28">
        <f t="shared" ref="Z58:Z66" si="36">SUM(W58:Y58)</f>
        <v>0</v>
      </c>
      <c r="AA58" s="27"/>
      <c r="AB58" s="27">
        <v>0</v>
      </c>
      <c r="AC58" s="27">
        <v>0</v>
      </c>
      <c r="AD58" s="28">
        <f t="shared" ref="AD58:AD66" si="37">SUM(AA58:AC58)</f>
        <v>0</v>
      </c>
      <c r="AE58" s="28">
        <f t="shared" si="32"/>
        <v>0</v>
      </c>
      <c r="AF58" s="29">
        <f t="shared" ref="AF58:AF66" si="38">IF(ISERROR(AE58/$H$67),0,AE58/$H$67)</f>
        <v>0</v>
      </c>
      <c r="AG58" s="30">
        <f t="shared" si="33"/>
        <v>0</v>
      </c>
      <c r="AH58" s="10"/>
      <c r="AI58" s="10"/>
      <c r="AJ58" s="10"/>
      <c r="AK58" s="10"/>
      <c r="AL58" s="10"/>
      <c r="AM58" s="10"/>
      <c r="AN58" s="10"/>
      <c r="AO58" s="85"/>
    </row>
    <row r="59" spans="1:41" ht="12.75" hidden="1" customHeight="1" outlineLevel="1" x14ac:dyDescent="0.25">
      <c r="A59" s="21">
        <v>3</v>
      </c>
      <c r="B59" s="22"/>
      <c r="C59" s="23"/>
      <c r="D59" s="24"/>
      <c r="E59" s="33"/>
      <c r="F59" s="33"/>
      <c r="G59" s="33"/>
      <c r="H59" s="124"/>
      <c r="I59" s="34"/>
      <c r="J59" s="268"/>
      <c r="K59" s="268"/>
      <c r="L59" s="27"/>
      <c r="M59" s="27"/>
      <c r="N59" s="33"/>
      <c r="O59" s="27"/>
      <c r="P59" s="27"/>
      <c r="Q59" s="27"/>
      <c r="R59" s="28">
        <f t="shared" si="34"/>
        <v>0</v>
      </c>
      <c r="S59" s="27"/>
      <c r="T59" s="27"/>
      <c r="U59" s="27"/>
      <c r="V59" s="28">
        <f t="shared" si="35"/>
        <v>0</v>
      </c>
      <c r="W59" s="27"/>
      <c r="X59" s="27"/>
      <c r="Y59" s="27"/>
      <c r="Z59" s="28">
        <f t="shared" si="36"/>
        <v>0</v>
      </c>
      <c r="AA59" s="27"/>
      <c r="AB59" s="27"/>
      <c r="AC59" s="27"/>
      <c r="AD59" s="28">
        <f t="shared" si="37"/>
        <v>0</v>
      </c>
      <c r="AE59" s="28">
        <f t="shared" si="32"/>
        <v>0</v>
      </c>
      <c r="AF59" s="29">
        <f t="shared" si="38"/>
        <v>0</v>
      </c>
      <c r="AG59" s="30">
        <f t="shared" si="33"/>
        <v>0</v>
      </c>
    </row>
    <row r="60" spans="1:41" ht="12.75" hidden="1" customHeight="1" outlineLevel="1" x14ac:dyDescent="0.25">
      <c r="A60" s="21">
        <v>4</v>
      </c>
      <c r="B60" s="22"/>
      <c r="C60" s="31"/>
      <c r="D60" s="32"/>
      <c r="E60" s="33"/>
      <c r="F60" s="33"/>
      <c r="G60" s="33"/>
      <c r="H60" s="124"/>
      <c r="I60" s="34"/>
      <c r="J60" s="268"/>
      <c r="K60" s="268"/>
      <c r="L60" s="27"/>
      <c r="M60" s="27"/>
      <c r="N60" s="33"/>
      <c r="O60" s="27"/>
      <c r="P60" s="27"/>
      <c r="Q60" s="27"/>
      <c r="R60" s="28">
        <f t="shared" si="34"/>
        <v>0</v>
      </c>
      <c r="S60" s="27"/>
      <c r="T60" s="27"/>
      <c r="U60" s="27"/>
      <c r="V60" s="28">
        <f t="shared" si="35"/>
        <v>0</v>
      </c>
      <c r="W60" s="27"/>
      <c r="X60" s="27"/>
      <c r="Y60" s="27"/>
      <c r="Z60" s="28">
        <f t="shared" si="36"/>
        <v>0</v>
      </c>
      <c r="AA60" s="27"/>
      <c r="AB60" s="27"/>
      <c r="AC60" s="27"/>
      <c r="AD60" s="28">
        <f t="shared" si="37"/>
        <v>0</v>
      </c>
      <c r="AE60" s="28">
        <f t="shared" si="32"/>
        <v>0</v>
      </c>
      <c r="AF60" s="29">
        <f t="shared" si="38"/>
        <v>0</v>
      </c>
      <c r="AG60" s="30">
        <f t="shared" si="33"/>
        <v>0</v>
      </c>
      <c r="AH60" s="10"/>
      <c r="AI60" s="10"/>
      <c r="AJ60" s="10"/>
      <c r="AK60" s="10"/>
      <c r="AL60" s="10"/>
      <c r="AM60" s="10"/>
      <c r="AN60" s="10"/>
      <c r="AO60" s="85"/>
    </row>
    <row r="61" spans="1:41" ht="12.75" hidden="1" customHeight="1" outlineLevel="1" x14ac:dyDescent="0.25">
      <c r="A61" s="21">
        <v>5</v>
      </c>
      <c r="B61" s="22"/>
      <c r="C61" s="31"/>
      <c r="D61" s="32"/>
      <c r="E61" s="33"/>
      <c r="F61" s="33"/>
      <c r="G61" s="33"/>
      <c r="H61" s="124"/>
      <c r="I61" s="34"/>
      <c r="J61" s="268"/>
      <c r="K61" s="268"/>
      <c r="L61" s="27"/>
      <c r="M61" s="27"/>
      <c r="N61" s="33"/>
      <c r="O61" s="27"/>
      <c r="P61" s="27"/>
      <c r="Q61" s="27"/>
      <c r="R61" s="28">
        <f t="shared" si="34"/>
        <v>0</v>
      </c>
      <c r="S61" s="27"/>
      <c r="T61" s="27"/>
      <c r="U61" s="27"/>
      <c r="V61" s="28">
        <f t="shared" si="35"/>
        <v>0</v>
      </c>
      <c r="W61" s="27"/>
      <c r="X61" s="27"/>
      <c r="Y61" s="27"/>
      <c r="Z61" s="28">
        <f t="shared" si="36"/>
        <v>0</v>
      </c>
      <c r="AA61" s="27"/>
      <c r="AB61" s="27"/>
      <c r="AC61" s="27"/>
      <c r="AD61" s="28">
        <f t="shared" si="37"/>
        <v>0</v>
      </c>
      <c r="AE61" s="28">
        <f t="shared" si="32"/>
        <v>0</v>
      </c>
      <c r="AF61" s="29">
        <f t="shared" si="38"/>
        <v>0</v>
      </c>
      <c r="AG61" s="30">
        <f t="shared" si="33"/>
        <v>0</v>
      </c>
      <c r="AH61" s="10"/>
      <c r="AI61" s="10"/>
      <c r="AJ61" s="10"/>
      <c r="AK61" s="10"/>
      <c r="AL61" s="10"/>
      <c r="AM61" s="10"/>
      <c r="AN61" s="10"/>
      <c r="AO61" s="85"/>
    </row>
    <row r="62" spans="1:41" ht="12.75" hidden="1" customHeight="1" outlineLevel="1" x14ac:dyDescent="0.25">
      <c r="A62" s="21">
        <v>6</v>
      </c>
      <c r="B62" s="22"/>
      <c r="C62" s="31"/>
      <c r="D62" s="32"/>
      <c r="E62" s="33"/>
      <c r="F62" s="33"/>
      <c r="G62" s="33"/>
      <c r="H62" s="124"/>
      <c r="I62" s="34"/>
      <c r="J62" s="268"/>
      <c r="K62" s="268"/>
      <c r="L62" s="27"/>
      <c r="M62" s="27"/>
      <c r="N62" s="33"/>
      <c r="O62" s="27"/>
      <c r="P62" s="27"/>
      <c r="Q62" s="27"/>
      <c r="R62" s="28">
        <f t="shared" si="34"/>
        <v>0</v>
      </c>
      <c r="S62" s="27"/>
      <c r="T62" s="27"/>
      <c r="U62" s="27"/>
      <c r="V62" s="28">
        <f t="shared" si="35"/>
        <v>0</v>
      </c>
      <c r="W62" s="27"/>
      <c r="X62" s="27"/>
      <c r="Y62" s="27"/>
      <c r="Z62" s="28">
        <f t="shared" si="36"/>
        <v>0</v>
      </c>
      <c r="AA62" s="27"/>
      <c r="AB62" s="27"/>
      <c r="AC62" s="27"/>
      <c r="AD62" s="28">
        <f t="shared" si="37"/>
        <v>0</v>
      </c>
      <c r="AE62" s="28">
        <f t="shared" si="32"/>
        <v>0</v>
      </c>
      <c r="AF62" s="29">
        <f t="shared" si="38"/>
        <v>0</v>
      </c>
      <c r="AG62" s="30">
        <f t="shared" si="33"/>
        <v>0</v>
      </c>
    </row>
    <row r="63" spans="1:41" ht="12.75" hidden="1" customHeight="1" outlineLevel="1" x14ac:dyDescent="0.25">
      <c r="A63" s="21">
        <v>7</v>
      </c>
      <c r="B63" s="22"/>
      <c r="C63" s="31"/>
      <c r="D63" s="32"/>
      <c r="E63" s="33"/>
      <c r="F63" s="33"/>
      <c r="G63" s="33"/>
      <c r="H63" s="124"/>
      <c r="I63" s="34"/>
      <c r="J63" s="268"/>
      <c r="K63" s="268"/>
      <c r="L63" s="27"/>
      <c r="M63" s="27"/>
      <c r="N63" s="33"/>
      <c r="O63" s="27"/>
      <c r="P63" s="27"/>
      <c r="Q63" s="27"/>
      <c r="R63" s="28">
        <f t="shared" si="34"/>
        <v>0</v>
      </c>
      <c r="S63" s="27"/>
      <c r="T63" s="27"/>
      <c r="U63" s="27"/>
      <c r="V63" s="28">
        <f t="shared" si="35"/>
        <v>0</v>
      </c>
      <c r="W63" s="27"/>
      <c r="X63" s="27"/>
      <c r="Y63" s="27"/>
      <c r="Z63" s="28">
        <f t="shared" si="36"/>
        <v>0</v>
      </c>
      <c r="AA63" s="27"/>
      <c r="AB63" s="27"/>
      <c r="AC63" s="27"/>
      <c r="AD63" s="28">
        <f t="shared" si="37"/>
        <v>0</v>
      </c>
      <c r="AE63" s="28">
        <f t="shared" si="32"/>
        <v>0</v>
      </c>
      <c r="AF63" s="29">
        <f t="shared" si="38"/>
        <v>0</v>
      </c>
      <c r="AG63" s="30">
        <f t="shared" si="33"/>
        <v>0</v>
      </c>
      <c r="AH63" s="10"/>
      <c r="AI63" s="10"/>
      <c r="AJ63" s="10"/>
      <c r="AK63" s="10"/>
      <c r="AL63" s="10"/>
      <c r="AM63" s="10"/>
      <c r="AN63" s="10"/>
      <c r="AO63" s="85"/>
    </row>
    <row r="64" spans="1:41" ht="12.75" hidden="1" customHeight="1" outlineLevel="1" x14ac:dyDescent="0.25">
      <c r="A64" s="21">
        <v>8</v>
      </c>
      <c r="B64" s="22"/>
      <c r="C64" s="31"/>
      <c r="D64" s="32"/>
      <c r="E64" s="33"/>
      <c r="F64" s="33"/>
      <c r="G64" s="33"/>
      <c r="H64" s="124"/>
      <c r="I64" s="34"/>
      <c r="J64" s="268"/>
      <c r="K64" s="268"/>
      <c r="L64" s="27"/>
      <c r="M64" s="27"/>
      <c r="N64" s="33"/>
      <c r="O64" s="27"/>
      <c r="P64" s="27"/>
      <c r="Q64" s="27"/>
      <c r="R64" s="28">
        <f t="shared" si="34"/>
        <v>0</v>
      </c>
      <c r="S64" s="27"/>
      <c r="T64" s="27"/>
      <c r="U64" s="27"/>
      <c r="V64" s="28">
        <f t="shared" si="35"/>
        <v>0</v>
      </c>
      <c r="W64" s="27"/>
      <c r="X64" s="27"/>
      <c r="Y64" s="27"/>
      <c r="Z64" s="28">
        <f t="shared" si="36"/>
        <v>0</v>
      </c>
      <c r="AA64" s="27"/>
      <c r="AB64" s="27"/>
      <c r="AC64" s="27"/>
      <c r="AD64" s="28">
        <f t="shared" si="37"/>
        <v>0</v>
      </c>
      <c r="AE64" s="28">
        <f t="shared" si="32"/>
        <v>0</v>
      </c>
      <c r="AF64" s="29">
        <f t="shared" si="38"/>
        <v>0</v>
      </c>
      <c r="AG64" s="30">
        <f t="shared" si="33"/>
        <v>0</v>
      </c>
      <c r="AH64" s="10"/>
      <c r="AI64" s="10"/>
      <c r="AJ64" s="10"/>
      <c r="AK64" s="10"/>
      <c r="AL64" s="10"/>
      <c r="AM64" s="10"/>
      <c r="AN64" s="10"/>
      <c r="AO64" s="85"/>
    </row>
    <row r="65" spans="1:41" ht="12.75" hidden="1" customHeight="1" outlineLevel="1" x14ac:dyDescent="0.25">
      <c r="A65" s="21">
        <v>9</v>
      </c>
      <c r="B65" s="22"/>
      <c r="C65" s="31"/>
      <c r="D65" s="32"/>
      <c r="E65" s="33"/>
      <c r="F65" s="33"/>
      <c r="G65" s="33"/>
      <c r="H65" s="124"/>
      <c r="I65" s="34"/>
      <c r="J65" s="268"/>
      <c r="K65" s="268"/>
      <c r="L65" s="27"/>
      <c r="M65" s="27"/>
      <c r="N65" s="33"/>
      <c r="O65" s="27"/>
      <c r="P65" s="27"/>
      <c r="Q65" s="27"/>
      <c r="R65" s="28">
        <f t="shared" si="34"/>
        <v>0</v>
      </c>
      <c r="S65" s="27"/>
      <c r="T65" s="27"/>
      <c r="U65" s="27"/>
      <c r="V65" s="28">
        <f t="shared" si="35"/>
        <v>0</v>
      </c>
      <c r="W65" s="27"/>
      <c r="X65" s="27"/>
      <c r="Y65" s="27"/>
      <c r="Z65" s="28">
        <f t="shared" si="36"/>
        <v>0</v>
      </c>
      <c r="AA65" s="27"/>
      <c r="AB65" s="27"/>
      <c r="AC65" s="27"/>
      <c r="AD65" s="28">
        <f t="shared" si="37"/>
        <v>0</v>
      </c>
      <c r="AE65" s="28">
        <f t="shared" si="32"/>
        <v>0</v>
      </c>
      <c r="AF65" s="29">
        <f t="shared" si="38"/>
        <v>0</v>
      </c>
      <c r="AG65" s="30">
        <f t="shared" si="33"/>
        <v>0</v>
      </c>
    </row>
    <row r="66" spans="1:41" ht="12.75" hidden="1" customHeight="1" outlineLevel="1" x14ac:dyDescent="0.25">
      <c r="A66" s="21">
        <v>10</v>
      </c>
      <c r="B66" s="22"/>
      <c r="C66" s="31"/>
      <c r="D66" s="32"/>
      <c r="E66" s="33"/>
      <c r="F66" s="33"/>
      <c r="G66" s="33"/>
      <c r="H66" s="124"/>
      <c r="I66" s="35"/>
      <c r="J66" s="268"/>
      <c r="K66" s="268"/>
      <c r="L66" s="27"/>
      <c r="M66" s="27"/>
      <c r="N66" s="33"/>
      <c r="O66" s="27"/>
      <c r="P66" s="27"/>
      <c r="Q66" s="27"/>
      <c r="R66" s="28">
        <f t="shared" si="34"/>
        <v>0</v>
      </c>
      <c r="S66" s="27"/>
      <c r="T66" s="27"/>
      <c r="U66" s="27"/>
      <c r="V66" s="28">
        <f t="shared" si="35"/>
        <v>0</v>
      </c>
      <c r="W66" s="27"/>
      <c r="X66" s="27"/>
      <c r="Y66" s="27"/>
      <c r="Z66" s="28">
        <f t="shared" si="36"/>
        <v>0</v>
      </c>
      <c r="AA66" s="27"/>
      <c r="AB66" s="27"/>
      <c r="AC66" s="27"/>
      <c r="AD66" s="28">
        <f t="shared" si="37"/>
        <v>0</v>
      </c>
      <c r="AE66" s="28">
        <f t="shared" si="32"/>
        <v>0</v>
      </c>
      <c r="AF66" s="29">
        <f t="shared" si="38"/>
        <v>0</v>
      </c>
      <c r="AG66" s="30">
        <f t="shared" si="33"/>
        <v>0</v>
      </c>
      <c r="AH66" s="10"/>
      <c r="AI66" s="10"/>
      <c r="AJ66" s="10"/>
      <c r="AK66" s="10"/>
      <c r="AL66" s="10"/>
      <c r="AM66" s="10"/>
      <c r="AN66" s="10"/>
      <c r="AO66" s="85"/>
    </row>
    <row r="67" spans="1:41" ht="12.75" customHeight="1" collapsed="1" x14ac:dyDescent="0.25">
      <c r="A67" s="228" t="s">
        <v>45</v>
      </c>
      <c r="B67" s="229"/>
      <c r="C67" s="230"/>
      <c r="D67" s="230"/>
      <c r="E67" s="230"/>
      <c r="F67" s="230"/>
      <c r="G67" s="230"/>
      <c r="H67" s="92">
        <f>SUM(H57:H66)</f>
        <v>0</v>
      </c>
      <c r="I67" s="92">
        <f>SUM(I57:I66)</f>
        <v>0</v>
      </c>
      <c r="J67" s="92"/>
      <c r="K67" s="92"/>
      <c r="L67" s="92">
        <f>SUM(L57:L66)</f>
        <v>0</v>
      </c>
      <c r="M67" s="92">
        <f>SUM(M57:M66)</f>
        <v>0</v>
      </c>
      <c r="N67" s="93"/>
      <c r="O67" s="92">
        <f t="shared" ref="O67:AE67" si="39">SUM(O57:O66)</f>
        <v>0</v>
      </c>
      <c r="P67" s="92">
        <f t="shared" si="39"/>
        <v>0</v>
      </c>
      <c r="Q67" s="92">
        <f t="shared" si="39"/>
        <v>0</v>
      </c>
      <c r="R67" s="92">
        <f t="shared" si="39"/>
        <v>0</v>
      </c>
      <c r="S67" s="92">
        <f t="shared" si="39"/>
        <v>0</v>
      </c>
      <c r="T67" s="92">
        <f t="shared" si="39"/>
        <v>0</v>
      </c>
      <c r="U67" s="92">
        <f t="shared" si="39"/>
        <v>0</v>
      </c>
      <c r="V67" s="92">
        <f t="shared" si="39"/>
        <v>0</v>
      </c>
      <c r="W67" s="92">
        <f t="shared" si="39"/>
        <v>0</v>
      </c>
      <c r="X67" s="92">
        <f t="shared" si="39"/>
        <v>0</v>
      </c>
      <c r="Y67" s="92">
        <f t="shared" si="39"/>
        <v>0</v>
      </c>
      <c r="Z67" s="92">
        <f t="shared" si="39"/>
        <v>0</v>
      </c>
      <c r="AA67" s="92">
        <f t="shared" si="39"/>
        <v>0</v>
      </c>
      <c r="AB67" s="92">
        <f t="shared" si="39"/>
        <v>0</v>
      </c>
      <c r="AC67" s="92">
        <f t="shared" si="39"/>
        <v>0</v>
      </c>
      <c r="AD67" s="92">
        <f t="shared" si="39"/>
        <v>0</v>
      </c>
      <c r="AE67" s="92">
        <f t="shared" si="39"/>
        <v>0</v>
      </c>
      <c r="AF67" s="95">
        <f>IF(ISERROR(AE67/H67),0,AE67/H67)</f>
        <v>0</v>
      </c>
      <c r="AG67" s="95">
        <f>IF(ISERROR(AE67/$AE$200),0,AE67/$AE$200)</f>
        <v>0</v>
      </c>
      <c r="AH67" s="10"/>
      <c r="AI67" s="10"/>
      <c r="AJ67" s="10"/>
      <c r="AK67" s="10"/>
      <c r="AL67" s="10"/>
      <c r="AM67" s="10"/>
      <c r="AN67" s="10"/>
      <c r="AO67" s="85"/>
    </row>
    <row r="68" spans="1:41" ht="12.75" customHeight="1" x14ac:dyDescent="0.25">
      <c r="A68" s="233" t="s">
        <v>46</v>
      </c>
      <c r="B68" s="234"/>
      <c r="C68" s="234"/>
      <c r="D68" s="234"/>
      <c r="E68" s="235"/>
      <c r="F68" s="15"/>
      <c r="G68" s="16"/>
      <c r="H68" s="124"/>
      <c r="I68" s="17"/>
      <c r="J68" s="17"/>
      <c r="K68" s="17"/>
      <c r="L68" s="18"/>
      <c r="M68" s="18"/>
      <c r="N68" s="16"/>
      <c r="O68" s="17"/>
      <c r="P68" s="17"/>
      <c r="Q68" s="17"/>
      <c r="R68" s="17"/>
      <c r="S68" s="17"/>
      <c r="T68" s="17"/>
      <c r="U68" s="17"/>
      <c r="V68" s="17"/>
      <c r="W68" s="17"/>
      <c r="X68" s="17"/>
      <c r="Y68" s="17"/>
      <c r="Z68" s="17"/>
      <c r="AA68" s="17"/>
      <c r="AB68" s="17"/>
      <c r="AC68" s="17"/>
      <c r="AD68" s="17"/>
      <c r="AE68" s="17"/>
      <c r="AF68" s="20"/>
      <c r="AG68" s="20"/>
    </row>
    <row r="69" spans="1:41" ht="12.75" hidden="1" customHeight="1" outlineLevel="1" x14ac:dyDescent="0.25">
      <c r="A69" s="21">
        <v>1</v>
      </c>
      <c r="B69" s="22"/>
      <c r="C69" s="23"/>
      <c r="D69" s="24"/>
      <c r="E69" s="25"/>
      <c r="F69" s="25"/>
      <c r="G69" s="25"/>
      <c r="H69" s="124"/>
      <c r="I69" s="26"/>
      <c r="J69" s="268"/>
      <c r="K69" s="268"/>
      <c r="L69" s="27"/>
      <c r="M69" s="27"/>
      <c r="N69" s="25"/>
      <c r="O69" s="27"/>
      <c r="P69" s="27"/>
      <c r="Q69" s="27"/>
      <c r="R69" s="28">
        <f>SUM(O69:Q69)</f>
        <v>0</v>
      </c>
      <c r="S69" s="27"/>
      <c r="T69" s="27"/>
      <c r="U69" s="27"/>
      <c r="V69" s="28">
        <f>SUM(S69:U69)</f>
        <v>0</v>
      </c>
      <c r="W69" s="27"/>
      <c r="X69" s="27"/>
      <c r="Y69" s="27"/>
      <c r="Z69" s="28">
        <f>SUM(W69:Y69)</f>
        <v>0</v>
      </c>
      <c r="AA69" s="27"/>
      <c r="AB69" s="27"/>
      <c r="AC69" s="27"/>
      <c r="AD69" s="28">
        <f>SUM(AA69:AC69)</f>
        <v>0</v>
      </c>
      <c r="AE69" s="28">
        <f t="shared" ref="AE69:AE78" si="40">SUM(R69,V69,Z69,AD69)</f>
        <v>0</v>
      </c>
      <c r="AF69" s="29">
        <f>IF(ISERROR(AE69/$H$79),0,AE69/$H$79)</f>
        <v>0</v>
      </c>
      <c r="AG69" s="30">
        <f t="shared" ref="AG69:AG78" si="41">IF(ISERROR(AE69/$AE$200),"-",AE69/$AE$200)</f>
        <v>0</v>
      </c>
      <c r="AH69" s="10"/>
      <c r="AI69" s="10"/>
      <c r="AJ69" s="10"/>
      <c r="AK69" s="10"/>
      <c r="AL69" s="10"/>
      <c r="AM69" s="10"/>
      <c r="AN69" s="10"/>
      <c r="AO69" s="85"/>
    </row>
    <row r="70" spans="1:41" ht="12.75" hidden="1" customHeight="1" outlineLevel="1" x14ac:dyDescent="0.25">
      <c r="A70" s="21">
        <v>2</v>
      </c>
      <c r="B70" s="22"/>
      <c r="C70" s="31"/>
      <c r="D70" s="32"/>
      <c r="E70" s="33"/>
      <c r="F70" s="33"/>
      <c r="G70" s="33"/>
      <c r="H70" s="124"/>
      <c r="I70" s="34"/>
      <c r="J70" s="268"/>
      <c r="K70" s="268"/>
      <c r="L70" s="27"/>
      <c r="M70" s="27"/>
      <c r="N70" s="33"/>
      <c r="O70" s="27"/>
      <c r="P70" s="27"/>
      <c r="Q70" s="27"/>
      <c r="R70" s="28">
        <f t="shared" ref="R70:R78" si="42">SUM(O70:Q70)</f>
        <v>0</v>
      </c>
      <c r="S70" s="27"/>
      <c r="T70" s="27"/>
      <c r="U70" s="27"/>
      <c r="V70" s="28">
        <f t="shared" ref="V70:V78" si="43">SUM(S70:U70)</f>
        <v>0</v>
      </c>
      <c r="W70" s="27"/>
      <c r="X70" s="27"/>
      <c r="Y70" s="27"/>
      <c r="Z70" s="28">
        <f t="shared" ref="Z70:Z78" si="44">SUM(W70:Y70)</f>
        <v>0</v>
      </c>
      <c r="AA70" s="27"/>
      <c r="AB70" s="27"/>
      <c r="AC70" s="27"/>
      <c r="AD70" s="28">
        <f t="shared" ref="AD70:AD78" si="45">SUM(AA70:AC70)</f>
        <v>0</v>
      </c>
      <c r="AE70" s="28">
        <f t="shared" si="40"/>
        <v>0</v>
      </c>
      <c r="AF70" s="29">
        <f t="shared" ref="AF70:AF78" si="46">IF(ISERROR(AE70/$H$79),0,AE70/$H$79)</f>
        <v>0</v>
      </c>
      <c r="AG70" s="30">
        <f t="shared" si="41"/>
        <v>0</v>
      </c>
      <c r="AH70" s="10"/>
      <c r="AI70" s="10"/>
      <c r="AJ70" s="10"/>
      <c r="AK70" s="10"/>
      <c r="AL70" s="10"/>
      <c r="AM70" s="10"/>
      <c r="AN70" s="10"/>
      <c r="AO70" s="85"/>
    </row>
    <row r="71" spans="1:41" ht="12.75" hidden="1" customHeight="1" outlineLevel="1" x14ac:dyDescent="0.25">
      <c r="A71" s="21">
        <v>3</v>
      </c>
      <c r="B71" s="22"/>
      <c r="C71" s="31"/>
      <c r="D71" s="32"/>
      <c r="E71" s="33"/>
      <c r="F71" s="33"/>
      <c r="G71" s="33"/>
      <c r="H71" s="124"/>
      <c r="I71" s="34"/>
      <c r="J71" s="268"/>
      <c r="K71" s="268"/>
      <c r="L71" s="27"/>
      <c r="M71" s="27"/>
      <c r="N71" s="33"/>
      <c r="O71" s="27"/>
      <c r="P71" s="27"/>
      <c r="Q71" s="27"/>
      <c r="R71" s="28">
        <f t="shared" si="42"/>
        <v>0</v>
      </c>
      <c r="S71" s="27"/>
      <c r="T71" s="27"/>
      <c r="U71" s="27"/>
      <c r="V71" s="28">
        <f t="shared" si="43"/>
        <v>0</v>
      </c>
      <c r="W71" s="27"/>
      <c r="X71" s="27"/>
      <c r="Y71" s="27"/>
      <c r="Z71" s="28">
        <f t="shared" si="44"/>
        <v>0</v>
      </c>
      <c r="AA71" s="27"/>
      <c r="AB71" s="27"/>
      <c r="AC71" s="27"/>
      <c r="AD71" s="28">
        <f t="shared" si="45"/>
        <v>0</v>
      </c>
      <c r="AE71" s="28">
        <f t="shared" si="40"/>
        <v>0</v>
      </c>
      <c r="AF71" s="29">
        <f t="shared" si="46"/>
        <v>0</v>
      </c>
      <c r="AG71" s="30">
        <f t="shared" si="41"/>
        <v>0</v>
      </c>
    </row>
    <row r="72" spans="1:41" ht="12.75" hidden="1" customHeight="1" outlineLevel="1" x14ac:dyDescent="0.25">
      <c r="A72" s="21">
        <v>4</v>
      </c>
      <c r="B72" s="22"/>
      <c r="C72" s="31"/>
      <c r="D72" s="32"/>
      <c r="E72" s="33"/>
      <c r="F72" s="33"/>
      <c r="G72" s="33"/>
      <c r="H72" s="124"/>
      <c r="I72" s="34"/>
      <c r="J72" s="268"/>
      <c r="K72" s="268"/>
      <c r="L72" s="27"/>
      <c r="M72" s="27"/>
      <c r="N72" s="33"/>
      <c r="O72" s="27"/>
      <c r="P72" s="27"/>
      <c r="Q72" s="27"/>
      <c r="R72" s="28">
        <f t="shared" si="42"/>
        <v>0</v>
      </c>
      <c r="S72" s="27"/>
      <c r="T72" s="27"/>
      <c r="U72" s="27"/>
      <c r="V72" s="28">
        <f t="shared" si="43"/>
        <v>0</v>
      </c>
      <c r="W72" s="27"/>
      <c r="X72" s="27"/>
      <c r="Y72" s="27"/>
      <c r="Z72" s="28">
        <f t="shared" si="44"/>
        <v>0</v>
      </c>
      <c r="AA72" s="27"/>
      <c r="AB72" s="27"/>
      <c r="AC72" s="27"/>
      <c r="AD72" s="28">
        <f t="shared" si="45"/>
        <v>0</v>
      </c>
      <c r="AE72" s="28">
        <f t="shared" si="40"/>
        <v>0</v>
      </c>
      <c r="AF72" s="29">
        <f t="shared" si="46"/>
        <v>0</v>
      </c>
      <c r="AG72" s="30">
        <f t="shared" si="41"/>
        <v>0</v>
      </c>
      <c r="AH72" s="10"/>
      <c r="AI72" s="10"/>
      <c r="AJ72" s="10"/>
      <c r="AK72" s="10"/>
      <c r="AL72" s="10"/>
      <c r="AM72" s="10"/>
      <c r="AN72" s="10"/>
      <c r="AO72" s="85"/>
    </row>
    <row r="73" spans="1:41" ht="12.75" hidden="1" customHeight="1" outlineLevel="1" x14ac:dyDescent="0.25">
      <c r="A73" s="21">
        <v>5</v>
      </c>
      <c r="B73" s="22"/>
      <c r="C73" s="31"/>
      <c r="D73" s="32"/>
      <c r="E73" s="33"/>
      <c r="F73" s="33"/>
      <c r="G73" s="33"/>
      <c r="H73" s="124"/>
      <c r="I73" s="34"/>
      <c r="J73" s="268"/>
      <c r="K73" s="268"/>
      <c r="L73" s="27"/>
      <c r="M73" s="27"/>
      <c r="N73" s="33"/>
      <c r="O73" s="27"/>
      <c r="P73" s="27"/>
      <c r="Q73" s="27"/>
      <c r="R73" s="28">
        <f t="shared" si="42"/>
        <v>0</v>
      </c>
      <c r="S73" s="27"/>
      <c r="T73" s="27"/>
      <c r="U73" s="27"/>
      <c r="V73" s="28">
        <f t="shared" si="43"/>
        <v>0</v>
      </c>
      <c r="W73" s="27"/>
      <c r="X73" s="27"/>
      <c r="Y73" s="27"/>
      <c r="Z73" s="28">
        <f t="shared" si="44"/>
        <v>0</v>
      </c>
      <c r="AA73" s="27"/>
      <c r="AB73" s="27"/>
      <c r="AC73" s="27"/>
      <c r="AD73" s="28">
        <f t="shared" si="45"/>
        <v>0</v>
      </c>
      <c r="AE73" s="28">
        <f t="shared" si="40"/>
        <v>0</v>
      </c>
      <c r="AF73" s="29">
        <f t="shared" si="46"/>
        <v>0</v>
      </c>
      <c r="AG73" s="30">
        <f t="shared" si="41"/>
        <v>0</v>
      </c>
      <c r="AH73" s="10"/>
      <c r="AI73" s="10"/>
      <c r="AJ73" s="10"/>
      <c r="AK73" s="10"/>
      <c r="AL73" s="10"/>
      <c r="AM73" s="10"/>
      <c r="AN73" s="10"/>
      <c r="AO73" s="85"/>
    </row>
    <row r="74" spans="1:41" ht="12.75" hidden="1" customHeight="1" outlineLevel="1" x14ac:dyDescent="0.25">
      <c r="A74" s="21">
        <v>6</v>
      </c>
      <c r="B74" s="22"/>
      <c r="C74" s="31"/>
      <c r="D74" s="32"/>
      <c r="E74" s="33"/>
      <c r="F74" s="33"/>
      <c r="G74" s="33"/>
      <c r="H74" s="124"/>
      <c r="I74" s="34"/>
      <c r="J74" s="268"/>
      <c r="K74" s="268"/>
      <c r="L74" s="27"/>
      <c r="M74" s="27"/>
      <c r="N74" s="33"/>
      <c r="O74" s="27"/>
      <c r="P74" s="27"/>
      <c r="Q74" s="27"/>
      <c r="R74" s="28">
        <f t="shared" si="42"/>
        <v>0</v>
      </c>
      <c r="S74" s="27"/>
      <c r="T74" s="27"/>
      <c r="U74" s="27"/>
      <c r="V74" s="28">
        <f t="shared" si="43"/>
        <v>0</v>
      </c>
      <c r="W74" s="27"/>
      <c r="X74" s="27"/>
      <c r="Y74" s="27"/>
      <c r="Z74" s="28">
        <f t="shared" si="44"/>
        <v>0</v>
      </c>
      <c r="AA74" s="27"/>
      <c r="AB74" s="27"/>
      <c r="AC74" s="27"/>
      <c r="AD74" s="28">
        <f t="shared" si="45"/>
        <v>0</v>
      </c>
      <c r="AE74" s="28">
        <f t="shared" si="40"/>
        <v>0</v>
      </c>
      <c r="AF74" s="29">
        <f t="shared" si="46"/>
        <v>0</v>
      </c>
      <c r="AG74" s="30">
        <f t="shared" si="41"/>
        <v>0</v>
      </c>
    </row>
    <row r="75" spans="1:41" ht="12.75" hidden="1" customHeight="1" outlineLevel="1" x14ac:dyDescent="0.25">
      <c r="A75" s="21">
        <v>7</v>
      </c>
      <c r="B75" s="22"/>
      <c r="C75" s="31"/>
      <c r="D75" s="32"/>
      <c r="E75" s="33"/>
      <c r="F75" s="33"/>
      <c r="G75" s="33"/>
      <c r="H75" s="124"/>
      <c r="I75" s="34"/>
      <c r="J75" s="268"/>
      <c r="K75" s="268"/>
      <c r="L75" s="27"/>
      <c r="M75" s="27"/>
      <c r="N75" s="33"/>
      <c r="O75" s="27"/>
      <c r="P75" s="27"/>
      <c r="Q75" s="27"/>
      <c r="R75" s="28">
        <f t="shared" si="42"/>
        <v>0</v>
      </c>
      <c r="S75" s="27"/>
      <c r="T75" s="27"/>
      <c r="U75" s="27"/>
      <c r="V75" s="28">
        <f t="shared" si="43"/>
        <v>0</v>
      </c>
      <c r="W75" s="27"/>
      <c r="X75" s="27"/>
      <c r="Y75" s="27"/>
      <c r="Z75" s="28">
        <f t="shared" si="44"/>
        <v>0</v>
      </c>
      <c r="AA75" s="27"/>
      <c r="AB75" s="27"/>
      <c r="AC75" s="27"/>
      <c r="AD75" s="28">
        <f t="shared" si="45"/>
        <v>0</v>
      </c>
      <c r="AE75" s="28">
        <f t="shared" si="40"/>
        <v>0</v>
      </c>
      <c r="AF75" s="29">
        <f t="shared" si="46"/>
        <v>0</v>
      </c>
      <c r="AG75" s="30">
        <f t="shared" si="41"/>
        <v>0</v>
      </c>
      <c r="AH75" s="10"/>
      <c r="AI75" s="10"/>
      <c r="AJ75" s="10"/>
      <c r="AK75" s="10"/>
      <c r="AL75" s="10"/>
      <c r="AM75" s="10"/>
      <c r="AN75" s="10"/>
      <c r="AO75" s="85"/>
    </row>
    <row r="76" spans="1:41" ht="12.75" hidden="1" customHeight="1" outlineLevel="1" x14ac:dyDescent="0.25">
      <c r="A76" s="21">
        <v>8</v>
      </c>
      <c r="B76" s="22"/>
      <c r="C76" s="31"/>
      <c r="D76" s="32"/>
      <c r="E76" s="33"/>
      <c r="F76" s="33"/>
      <c r="G76" s="33"/>
      <c r="H76" s="124"/>
      <c r="I76" s="34"/>
      <c r="J76" s="268"/>
      <c r="K76" s="268"/>
      <c r="L76" s="27"/>
      <c r="M76" s="27"/>
      <c r="N76" s="33"/>
      <c r="O76" s="27"/>
      <c r="P76" s="27"/>
      <c r="Q76" s="27"/>
      <c r="R76" s="28">
        <f t="shared" si="42"/>
        <v>0</v>
      </c>
      <c r="S76" s="27"/>
      <c r="T76" s="27"/>
      <c r="U76" s="27"/>
      <c r="V76" s="28">
        <f t="shared" si="43"/>
        <v>0</v>
      </c>
      <c r="W76" s="27"/>
      <c r="X76" s="27"/>
      <c r="Y76" s="27"/>
      <c r="Z76" s="28">
        <f t="shared" si="44"/>
        <v>0</v>
      </c>
      <c r="AA76" s="27"/>
      <c r="AB76" s="27"/>
      <c r="AC76" s="27"/>
      <c r="AD76" s="28">
        <f t="shared" si="45"/>
        <v>0</v>
      </c>
      <c r="AE76" s="28">
        <f t="shared" si="40"/>
        <v>0</v>
      </c>
      <c r="AF76" s="29">
        <f t="shared" si="46"/>
        <v>0</v>
      </c>
      <c r="AG76" s="30">
        <f t="shared" si="41"/>
        <v>0</v>
      </c>
      <c r="AH76" s="10"/>
      <c r="AI76" s="10"/>
      <c r="AJ76" s="10"/>
      <c r="AK76" s="10"/>
      <c r="AL76" s="10"/>
      <c r="AM76" s="10"/>
      <c r="AN76" s="10"/>
      <c r="AO76" s="85"/>
    </row>
    <row r="77" spans="1:41" ht="12.75" hidden="1" customHeight="1" outlineLevel="1" x14ac:dyDescent="0.25">
      <c r="A77" s="21">
        <v>9</v>
      </c>
      <c r="B77" s="22"/>
      <c r="C77" s="31"/>
      <c r="D77" s="32"/>
      <c r="E77" s="33"/>
      <c r="F77" s="33"/>
      <c r="G77" s="33"/>
      <c r="H77" s="124"/>
      <c r="I77" s="34"/>
      <c r="J77" s="268"/>
      <c r="K77" s="268"/>
      <c r="L77" s="27"/>
      <c r="M77" s="27"/>
      <c r="N77" s="33"/>
      <c r="O77" s="27"/>
      <c r="P77" s="27"/>
      <c r="Q77" s="27"/>
      <c r="R77" s="28">
        <f t="shared" si="42"/>
        <v>0</v>
      </c>
      <c r="S77" s="27"/>
      <c r="T77" s="27"/>
      <c r="U77" s="27"/>
      <c r="V77" s="28">
        <f t="shared" si="43"/>
        <v>0</v>
      </c>
      <c r="W77" s="27"/>
      <c r="X77" s="27"/>
      <c r="Y77" s="27"/>
      <c r="Z77" s="28">
        <f t="shared" si="44"/>
        <v>0</v>
      </c>
      <c r="AA77" s="27"/>
      <c r="AB77" s="27"/>
      <c r="AC77" s="27"/>
      <c r="AD77" s="28">
        <f t="shared" si="45"/>
        <v>0</v>
      </c>
      <c r="AE77" s="28">
        <f t="shared" si="40"/>
        <v>0</v>
      </c>
      <c r="AF77" s="29">
        <f t="shared" si="46"/>
        <v>0</v>
      </c>
      <c r="AG77" s="30">
        <f t="shared" si="41"/>
        <v>0</v>
      </c>
    </row>
    <row r="78" spans="1:41" ht="12.75" hidden="1" customHeight="1" outlineLevel="1" x14ac:dyDescent="0.25">
      <c r="A78" s="21">
        <v>10</v>
      </c>
      <c r="B78" s="22"/>
      <c r="C78" s="31"/>
      <c r="D78" s="32"/>
      <c r="E78" s="33"/>
      <c r="F78" s="33"/>
      <c r="G78" s="33"/>
      <c r="H78" s="124"/>
      <c r="I78" s="35"/>
      <c r="J78" s="268"/>
      <c r="K78" s="268"/>
      <c r="L78" s="27"/>
      <c r="M78" s="27"/>
      <c r="N78" s="33"/>
      <c r="O78" s="27"/>
      <c r="P78" s="27"/>
      <c r="Q78" s="27"/>
      <c r="R78" s="28">
        <f t="shared" si="42"/>
        <v>0</v>
      </c>
      <c r="S78" s="27"/>
      <c r="T78" s="27"/>
      <c r="U78" s="27"/>
      <c r="V78" s="28">
        <f t="shared" si="43"/>
        <v>0</v>
      </c>
      <c r="W78" s="27"/>
      <c r="X78" s="27"/>
      <c r="Y78" s="27"/>
      <c r="Z78" s="28">
        <f t="shared" si="44"/>
        <v>0</v>
      </c>
      <c r="AA78" s="27"/>
      <c r="AB78" s="27"/>
      <c r="AC78" s="27"/>
      <c r="AD78" s="28">
        <f t="shared" si="45"/>
        <v>0</v>
      </c>
      <c r="AE78" s="28">
        <f t="shared" si="40"/>
        <v>0</v>
      </c>
      <c r="AF78" s="29">
        <f t="shared" si="46"/>
        <v>0</v>
      </c>
      <c r="AG78" s="30">
        <f t="shared" si="41"/>
        <v>0</v>
      </c>
      <c r="AH78" s="10"/>
      <c r="AI78" s="10"/>
      <c r="AJ78" s="10"/>
      <c r="AK78" s="10"/>
      <c r="AL78" s="10"/>
      <c r="AM78" s="10"/>
      <c r="AN78" s="10"/>
      <c r="AO78" s="85"/>
    </row>
    <row r="79" spans="1:41" ht="12.75" customHeight="1" collapsed="1" x14ac:dyDescent="0.25">
      <c r="A79" s="228" t="s">
        <v>47</v>
      </c>
      <c r="B79" s="229"/>
      <c r="C79" s="230"/>
      <c r="D79" s="230"/>
      <c r="E79" s="230"/>
      <c r="F79" s="230"/>
      <c r="G79" s="230"/>
      <c r="H79" s="92">
        <f>SUM(H69:H78)</f>
        <v>0</v>
      </c>
      <c r="I79" s="92">
        <f>SUM(I69:I78)</f>
        <v>0</v>
      </c>
      <c r="J79" s="92"/>
      <c r="K79" s="92"/>
      <c r="L79" s="92">
        <f>SUM(L69:L78)</f>
        <v>0</v>
      </c>
      <c r="M79" s="92">
        <f>SUM(M69:M78)</f>
        <v>0</v>
      </c>
      <c r="N79" s="93"/>
      <c r="O79" s="92">
        <f t="shared" ref="O79:AE79" si="47">SUM(O69:O78)</f>
        <v>0</v>
      </c>
      <c r="P79" s="92">
        <f t="shared" si="47"/>
        <v>0</v>
      </c>
      <c r="Q79" s="92">
        <f t="shared" si="47"/>
        <v>0</v>
      </c>
      <c r="R79" s="92">
        <f t="shared" si="47"/>
        <v>0</v>
      </c>
      <c r="S79" s="92">
        <f t="shared" si="47"/>
        <v>0</v>
      </c>
      <c r="T79" s="92">
        <f t="shared" si="47"/>
        <v>0</v>
      </c>
      <c r="U79" s="92">
        <f t="shared" si="47"/>
        <v>0</v>
      </c>
      <c r="V79" s="92">
        <f t="shared" si="47"/>
        <v>0</v>
      </c>
      <c r="W79" s="92">
        <f t="shared" si="47"/>
        <v>0</v>
      </c>
      <c r="X79" s="92">
        <f t="shared" si="47"/>
        <v>0</v>
      </c>
      <c r="Y79" s="92">
        <f t="shared" si="47"/>
        <v>0</v>
      </c>
      <c r="Z79" s="92">
        <f t="shared" si="47"/>
        <v>0</v>
      </c>
      <c r="AA79" s="92">
        <f t="shared" si="47"/>
        <v>0</v>
      </c>
      <c r="AB79" s="92">
        <f t="shared" si="47"/>
        <v>0</v>
      </c>
      <c r="AC79" s="92">
        <f t="shared" si="47"/>
        <v>0</v>
      </c>
      <c r="AD79" s="92">
        <f t="shared" si="47"/>
        <v>0</v>
      </c>
      <c r="AE79" s="92">
        <f t="shared" si="47"/>
        <v>0</v>
      </c>
      <c r="AF79" s="95">
        <f>IF(ISERROR(AE79/H79),0,AE79/H79)</f>
        <v>0</v>
      </c>
      <c r="AG79" s="95">
        <f>IF(ISERROR(AE79/$AE$200),0,AE79/$AE$200)</f>
        <v>0</v>
      </c>
      <c r="AH79" s="10"/>
      <c r="AI79" s="10"/>
      <c r="AJ79" s="10"/>
      <c r="AK79" s="10"/>
      <c r="AL79" s="10"/>
      <c r="AM79" s="10"/>
      <c r="AN79" s="10"/>
      <c r="AO79" s="85"/>
    </row>
    <row r="80" spans="1:41" ht="12.75" customHeight="1" x14ac:dyDescent="0.25">
      <c r="A80" s="233" t="s">
        <v>48</v>
      </c>
      <c r="B80" s="234"/>
      <c r="C80" s="234"/>
      <c r="D80" s="234"/>
      <c r="E80" s="235"/>
      <c r="F80" s="15"/>
      <c r="G80" s="16"/>
      <c r="H80" s="124"/>
      <c r="I80" s="17"/>
      <c r="J80" s="17"/>
      <c r="K80" s="17"/>
      <c r="L80" s="18"/>
      <c r="M80" s="18"/>
      <c r="N80" s="16"/>
      <c r="O80" s="17"/>
      <c r="P80" s="17"/>
      <c r="Q80" s="17"/>
      <c r="R80" s="17"/>
      <c r="S80" s="17"/>
      <c r="T80" s="17"/>
      <c r="U80" s="17"/>
      <c r="V80" s="17"/>
      <c r="W80" s="17"/>
      <c r="X80" s="17"/>
      <c r="Y80" s="17"/>
      <c r="Z80" s="17"/>
      <c r="AA80" s="17"/>
      <c r="AB80" s="17"/>
      <c r="AC80" s="17"/>
      <c r="AD80" s="17"/>
      <c r="AE80" s="17"/>
      <c r="AF80" s="20"/>
      <c r="AG80" s="20"/>
    </row>
    <row r="81" spans="1:41" ht="12.75" hidden="1" customHeight="1" outlineLevel="1" x14ac:dyDescent="0.25">
      <c r="A81" s="21">
        <v>1</v>
      </c>
      <c r="B81" s="22"/>
      <c r="C81" s="23"/>
      <c r="D81" s="24"/>
      <c r="E81" s="25"/>
      <c r="F81" s="25"/>
      <c r="G81" s="25"/>
      <c r="H81" s="124"/>
      <c r="I81" s="26"/>
      <c r="J81" s="268"/>
      <c r="K81" s="268"/>
      <c r="L81" s="27"/>
      <c r="M81" s="27"/>
      <c r="N81" s="25"/>
      <c r="O81" s="27"/>
      <c r="P81" s="27"/>
      <c r="Q81" s="27"/>
      <c r="R81" s="28">
        <f>SUM(O81:Q81)</f>
        <v>0</v>
      </c>
      <c r="S81" s="27"/>
      <c r="T81" s="27"/>
      <c r="U81" s="27"/>
      <c r="V81" s="28">
        <f>SUM(S81:U81)</f>
        <v>0</v>
      </c>
      <c r="W81" s="27"/>
      <c r="X81" s="27"/>
      <c r="Y81" s="27"/>
      <c r="Z81" s="28">
        <f>SUM(W81:Y81)</f>
        <v>0</v>
      </c>
      <c r="AA81" s="27"/>
      <c r="AB81" s="27"/>
      <c r="AC81" s="27"/>
      <c r="AD81" s="28">
        <f>SUM(AA81:AC81)</f>
        <v>0</v>
      </c>
      <c r="AE81" s="28">
        <f t="shared" ref="AE81:AE90" si="48">SUM(R81,V81,Z81,AD81)</f>
        <v>0</v>
      </c>
      <c r="AF81" s="29">
        <f>IF(ISERROR(AE81/$H$91),0,AE81/$H$91)</f>
        <v>0</v>
      </c>
      <c r="AG81" s="30">
        <f t="shared" ref="AG81:AG90" si="49">IF(ISERROR(AE81/$AE$200),"-",AE81/$AE$200)</f>
        <v>0</v>
      </c>
      <c r="AH81" s="10"/>
      <c r="AI81" s="10"/>
      <c r="AJ81" s="10"/>
      <c r="AK81" s="10"/>
      <c r="AL81" s="10"/>
      <c r="AM81" s="10"/>
      <c r="AN81" s="10"/>
      <c r="AO81" s="85"/>
    </row>
    <row r="82" spans="1:41" ht="12.75" hidden="1" customHeight="1" outlineLevel="1" x14ac:dyDescent="0.25">
      <c r="A82" s="21">
        <v>2</v>
      </c>
      <c r="B82" s="22"/>
      <c r="C82" s="31"/>
      <c r="D82" s="32"/>
      <c r="E82" s="33"/>
      <c r="F82" s="33"/>
      <c r="G82" s="33"/>
      <c r="H82" s="124"/>
      <c r="I82" s="34"/>
      <c r="J82" s="268"/>
      <c r="K82" s="268"/>
      <c r="L82" s="27"/>
      <c r="M82" s="27"/>
      <c r="N82" s="33"/>
      <c r="O82" s="27"/>
      <c r="P82" s="27"/>
      <c r="Q82" s="27"/>
      <c r="R82" s="28">
        <f t="shared" ref="R82:R90" si="50">SUM(O82:Q82)</f>
        <v>0</v>
      </c>
      <c r="S82" s="27"/>
      <c r="T82" s="27"/>
      <c r="U82" s="27"/>
      <c r="V82" s="28">
        <f t="shared" ref="V82:V90" si="51">SUM(S82:U82)</f>
        <v>0</v>
      </c>
      <c r="W82" s="27"/>
      <c r="X82" s="27"/>
      <c r="Y82" s="27"/>
      <c r="Z82" s="28">
        <f t="shared" ref="Z82:Z90" si="52">SUM(W82:Y82)</f>
        <v>0</v>
      </c>
      <c r="AA82" s="27"/>
      <c r="AB82" s="27"/>
      <c r="AC82" s="27"/>
      <c r="AD82" s="28">
        <f t="shared" ref="AD82:AD90" si="53">SUM(AA82:AC82)</f>
        <v>0</v>
      </c>
      <c r="AE82" s="28">
        <f t="shared" si="48"/>
        <v>0</v>
      </c>
      <c r="AF82" s="29">
        <f t="shared" ref="AF82:AF90" si="54">IF(ISERROR(AE82/$H$91),0,AE82/$H$91)</f>
        <v>0</v>
      </c>
      <c r="AG82" s="30">
        <f t="shared" si="49"/>
        <v>0</v>
      </c>
      <c r="AH82" s="10"/>
      <c r="AI82" s="10"/>
      <c r="AJ82" s="10"/>
      <c r="AK82" s="10"/>
      <c r="AL82" s="10"/>
      <c r="AM82" s="10"/>
      <c r="AN82" s="10"/>
      <c r="AO82" s="85"/>
    </row>
    <row r="83" spans="1:41" ht="12.75" hidden="1" customHeight="1" outlineLevel="1" x14ac:dyDescent="0.25">
      <c r="A83" s="21">
        <v>3</v>
      </c>
      <c r="B83" s="22"/>
      <c r="C83" s="31"/>
      <c r="D83" s="32"/>
      <c r="E83" s="33"/>
      <c r="F83" s="33"/>
      <c r="G83" s="33"/>
      <c r="H83" s="124"/>
      <c r="I83" s="34"/>
      <c r="J83" s="268"/>
      <c r="K83" s="268"/>
      <c r="L83" s="27"/>
      <c r="M83" s="27"/>
      <c r="N83" s="33"/>
      <c r="O83" s="27"/>
      <c r="P83" s="27"/>
      <c r="Q83" s="27"/>
      <c r="R83" s="28">
        <f t="shared" si="50"/>
        <v>0</v>
      </c>
      <c r="S83" s="27"/>
      <c r="T83" s="27"/>
      <c r="U83" s="27"/>
      <c r="V83" s="28">
        <f t="shared" si="51"/>
        <v>0</v>
      </c>
      <c r="W83" s="27"/>
      <c r="X83" s="27"/>
      <c r="Y83" s="27"/>
      <c r="Z83" s="28">
        <f t="shared" si="52"/>
        <v>0</v>
      </c>
      <c r="AA83" s="27"/>
      <c r="AB83" s="27"/>
      <c r="AC83" s="27"/>
      <c r="AD83" s="28">
        <f t="shared" si="53"/>
        <v>0</v>
      </c>
      <c r="AE83" s="28">
        <f t="shared" si="48"/>
        <v>0</v>
      </c>
      <c r="AF83" s="29">
        <f t="shared" si="54"/>
        <v>0</v>
      </c>
      <c r="AG83" s="30">
        <f t="shared" si="49"/>
        <v>0</v>
      </c>
    </row>
    <row r="84" spans="1:41" ht="12.75" hidden="1" customHeight="1" outlineLevel="1" x14ac:dyDescent="0.25">
      <c r="A84" s="21">
        <v>4</v>
      </c>
      <c r="B84" s="22"/>
      <c r="C84" s="31"/>
      <c r="D84" s="32"/>
      <c r="E84" s="33"/>
      <c r="F84" s="33"/>
      <c r="G84" s="33"/>
      <c r="H84" s="124"/>
      <c r="I84" s="34"/>
      <c r="J84" s="268"/>
      <c r="K84" s="268"/>
      <c r="L84" s="27"/>
      <c r="M84" s="27"/>
      <c r="N84" s="33"/>
      <c r="O84" s="27"/>
      <c r="P84" s="27"/>
      <c r="Q84" s="27"/>
      <c r="R84" s="28">
        <f t="shared" si="50"/>
        <v>0</v>
      </c>
      <c r="S84" s="27"/>
      <c r="T84" s="27"/>
      <c r="U84" s="27"/>
      <c r="V84" s="28">
        <f t="shared" si="51"/>
        <v>0</v>
      </c>
      <c r="W84" s="27"/>
      <c r="X84" s="27"/>
      <c r="Y84" s="27"/>
      <c r="Z84" s="28">
        <f t="shared" si="52"/>
        <v>0</v>
      </c>
      <c r="AA84" s="27"/>
      <c r="AB84" s="27"/>
      <c r="AC84" s="27"/>
      <c r="AD84" s="28">
        <f t="shared" si="53"/>
        <v>0</v>
      </c>
      <c r="AE84" s="28">
        <f t="shared" si="48"/>
        <v>0</v>
      </c>
      <c r="AF84" s="29">
        <f t="shared" si="54"/>
        <v>0</v>
      </c>
      <c r="AG84" s="30">
        <f t="shared" si="49"/>
        <v>0</v>
      </c>
      <c r="AH84" s="10"/>
      <c r="AI84" s="10"/>
      <c r="AJ84" s="10"/>
      <c r="AK84" s="10"/>
      <c r="AL84" s="10"/>
      <c r="AM84" s="10"/>
      <c r="AN84" s="10"/>
      <c r="AO84" s="85"/>
    </row>
    <row r="85" spans="1:41" ht="12.75" hidden="1" customHeight="1" outlineLevel="1" x14ac:dyDescent="0.25">
      <c r="A85" s="21">
        <v>5</v>
      </c>
      <c r="B85" s="22"/>
      <c r="C85" s="31"/>
      <c r="D85" s="32"/>
      <c r="E85" s="33"/>
      <c r="F85" s="33"/>
      <c r="G85" s="33"/>
      <c r="H85" s="124"/>
      <c r="I85" s="34"/>
      <c r="J85" s="268"/>
      <c r="K85" s="268"/>
      <c r="L85" s="27"/>
      <c r="M85" s="27"/>
      <c r="N85" s="33"/>
      <c r="O85" s="27"/>
      <c r="P85" s="27"/>
      <c r="Q85" s="27"/>
      <c r="R85" s="28">
        <f t="shared" si="50"/>
        <v>0</v>
      </c>
      <c r="S85" s="27"/>
      <c r="T85" s="27"/>
      <c r="U85" s="27"/>
      <c r="V85" s="28">
        <f t="shared" si="51"/>
        <v>0</v>
      </c>
      <c r="W85" s="27"/>
      <c r="X85" s="27"/>
      <c r="Y85" s="27"/>
      <c r="Z85" s="28">
        <f t="shared" si="52"/>
        <v>0</v>
      </c>
      <c r="AA85" s="27"/>
      <c r="AB85" s="27"/>
      <c r="AC85" s="27"/>
      <c r="AD85" s="28">
        <f t="shared" si="53"/>
        <v>0</v>
      </c>
      <c r="AE85" s="28">
        <f t="shared" si="48"/>
        <v>0</v>
      </c>
      <c r="AF85" s="29">
        <f t="shared" si="54"/>
        <v>0</v>
      </c>
      <c r="AG85" s="30">
        <f t="shared" si="49"/>
        <v>0</v>
      </c>
      <c r="AH85" s="10"/>
      <c r="AI85" s="10"/>
      <c r="AJ85" s="10"/>
      <c r="AK85" s="10"/>
      <c r="AL85" s="10"/>
      <c r="AM85" s="10"/>
      <c r="AN85" s="10"/>
      <c r="AO85" s="85"/>
    </row>
    <row r="86" spans="1:41" ht="12.75" hidden="1" customHeight="1" outlineLevel="1" x14ac:dyDescent="0.25">
      <c r="A86" s="21">
        <v>6</v>
      </c>
      <c r="B86" s="22"/>
      <c r="C86" s="31"/>
      <c r="D86" s="32"/>
      <c r="E86" s="33"/>
      <c r="F86" s="33"/>
      <c r="G86" s="33"/>
      <c r="H86" s="124"/>
      <c r="I86" s="34"/>
      <c r="J86" s="268"/>
      <c r="K86" s="268"/>
      <c r="L86" s="27"/>
      <c r="M86" s="27"/>
      <c r="N86" s="33"/>
      <c r="O86" s="27"/>
      <c r="P86" s="27"/>
      <c r="Q86" s="27"/>
      <c r="R86" s="28">
        <f t="shared" si="50"/>
        <v>0</v>
      </c>
      <c r="S86" s="27"/>
      <c r="T86" s="27"/>
      <c r="U86" s="27"/>
      <c r="V86" s="28">
        <f t="shared" si="51"/>
        <v>0</v>
      </c>
      <c r="W86" s="27"/>
      <c r="X86" s="27"/>
      <c r="Y86" s="27"/>
      <c r="Z86" s="28">
        <f t="shared" si="52"/>
        <v>0</v>
      </c>
      <c r="AA86" s="27"/>
      <c r="AB86" s="27"/>
      <c r="AC86" s="27"/>
      <c r="AD86" s="28">
        <f t="shared" si="53"/>
        <v>0</v>
      </c>
      <c r="AE86" s="28">
        <f t="shared" si="48"/>
        <v>0</v>
      </c>
      <c r="AF86" s="29">
        <f t="shared" si="54"/>
        <v>0</v>
      </c>
      <c r="AG86" s="30">
        <f t="shared" si="49"/>
        <v>0</v>
      </c>
    </row>
    <row r="87" spans="1:41" ht="12.75" hidden="1" customHeight="1" outlineLevel="1" x14ac:dyDescent="0.25">
      <c r="A87" s="21">
        <v>7</v>
      </c>
      <c r="B87" s="22"/>
      <c r="C87" s="31"/>
      <c r="D87" s="32"/>
      <c r="E87" s="33"/>
      <c r="F87" s="33"/>
      <c r="G87" s="33"/>
      <c r="H87" s="124"/>
      <c r="I87" s="34"/>
      <c r="J87" s="268"/>
      <c r="K87" s="268"/>
      <c r="L87" s="27"/>
      <c r="M87" s="27"/>
      <c r="N87" s="33"/>
      <c r="O87" s="27"/>
      <c r="P87" s="27"/>
      <c r="Q87" s="27"/>
      <c r="R87" s="28">
        <f t="shared" si="50"/>
        <v>0</v>
      </c>
      <c r="S87" s="27"/>
      <c r="T87" s="27"/>
      <c r="U87" s="27"/>
      <c r="V87" s="28">
        <f t="shared" si="51"/>
        <v>0</v>
      </c>
      <c r="W87" s="27"/>
      <c r="X87" s="27"/>
      <c r="Y87" s="27"/>
      <c r="Z87" s="28">
        <f t="shared" si="52"/>
        <v>0</v>
      </c>
      <c r="AA87" s="27"/>
      <c r="AB87" s="27"/>
      <c r="AC87" s="27"/>
      <c r="AD87" s="28">
        <f t="shared" si="53"/>
        <v>0</v>
      </c>
      <c r="AE87" s="28">
        <f t="shared" si="48"/>
        <v>0</v>
      </c>
      <c r="AF87" s="29">
        <f t="shared" si="54"/>
        <v>0</v>
      </c>
      <c r="AG87" s="30">
        <f t="shared" si="49"/>
        <v>0</v>
      </c>
      <c r="AH87" s="10"/>
      <c r="AI87" s="10"/>
      <c r="AJ87" s="10"/>
      <c r="AK87" s="10"/>
      <c r="AL87" s="10"/>
      <c r="AM87" s="10"/>
      <c r="AN87" s="10"/>
      <c r="AO87" s="85"/>
    </row>
    <row r="88" spans="1:41" ht="12.75" hidden="1" customHeight="1" outlineLevel="1" x14ac:dyDescent="0.25">
      <c r="A88" s="21">
        <v>8</v>
      </c>
      <c r="B88" s="22"/>
      <c r="C88" s="31"/>
      <c r="D88" s="32"/>
      <c r="E88" s="33"/>
      <c r="F88" s="33"/>
      <c r="G88" s="33"/>
      <c r="H88" s="124"/>
      <c r="I88" s="34"/>
      <c r="J88" s="268"/>
      <c r="K88" s="268"/>
      <c r="L88" s="27"/>
      <c r="M88" s="27"/>
      <c r="N88" s="33"/>
      <c r="O88" s="27"/>
      <c r="P88" s="27"/>
      <c r="Q88" s="27"/>
      <c r="R88" s="28">
        <f t="shared" si="50"/>
        <v>0</v>
      </c>
      <c r="S88" s="27"/>
      <c r="T88" s="27"/>
      <c r="U88" s="27"/>
      <c r="V88" s="28">
        <f t="shared" si="51"/>
        <v>0</v>
      </c>
      <c r="W88" s="27"/>
      <c r="X88" s="27"/>
      <c r="Y88" s="27"/>
      <c r="Z88" s="28">
        <f t="shared" si="52"/>
        <v>0</v>
      </c>
      <c r="AA88" s="27"/>
      <c r="AB88" s="27"/>
      <c r="AC88" s="27"/>
      <c r="AD88" s="28">
        <f t="shared" si="53"/>
        <v>0</v>
      </c>
      <c r="AE88" s="28">
        <f t="shared" si="48"/>
        <v>0</v>
      </c>
      <c r="AF88" s="29">
        <f t="shared" si="54"/>
        <v>0</v>
      </c>
      <c r="AG88" s="30">
        <f t="shared" si="49"/>
        <v>0</v>
      </c>
      <c r="AH88" s="10"/>
      <c r="AI88" s="10"/>
      <c r="AJ88" s="10"/>
      <c r="AK88" s="10"/>
      <c r="AL88" s="10"/>
      <c r="AM88" s="10"/>
      <c r="AN88" s="10"/>
      <c r="AO88" s="85"/>
    </row>
    <row r="89" spans="1:41" ht="12.75" hidden="1" customHeight="1" outlineLevel="1" x14ac:dyDescent="0.25">
      <c r="A89" s="21">
        <v>9</v>
      </c>
      <c r="B89" s="22"/>
      <c r="C89" s="31"/>
      <c r="D89" s="32"/>
      <c r="E89" s="33"/>
      <c r="F89" s="33"/>
      <c r="G89" s="33"/>
      <c r="H89" s="124"/>
      <c r="I89" s="34"/>
      <c r="J89" s="268"/>
      <c r="K89" s="268"/>
      <c r="L89" s="27"/>
      <c r="M89" s="27"/>
      <c r="N89" s="33"/>
      <c r="O89" s="27"/>
      <c r="P89" s="27"/>
      <c r="Q89" s="27"/>
      <c r="R89" s="28">
        <f t="shared" si="50"/>
        <v>0</v>
      </c>
      <c r="S89" s="27"/>
      <c r="T89" s="27"/>
      <c r="U89" s="27"/>
      <c r="V89" s="28">
        <f t="shared" si="51"/>
        <v>0</v>
      </c>
      <c r="W89" s="27"/>
      <c r="X89" s="27"/>
      <c r="Y89" s="27"/>
      <c r="Z89" s="28">
        <f t="shared" si="52"/>
        <v>0</v>
      </c>
      <c r="AA89" s="27"/>
      <c r="AB89" s="27"/>
      <c r="AC89" s="27"/>
      <c r="AD89" s="28">
        <f t="shared" si="53"/>
        <v>0</v>
      </c>
      <c r="AE89" s="28">
        <f t="shared" si="48"/>
        <v>0</v>
      </c>
      <c r="AF89" s="29">
        <f t="shared" si="54"/>
        <v>0</v>
      </c>
      <c r="AG89" s="30">
        <f t="shared" si="49"/>
        <v>0</v>
      </c>
    </row>
    <row r="90" spans="1:41" ht="12.75" hidden="1" customHeight="1" outlineLevel="1" x14ac:dyDescent="0.25">
      <c r="A90" s="21">
        <v>10</v>
      </c>
      <c r="B90" s="22"/>
      <c r="C90" s="31"/>
      <c r="D90" s="32"/>
      <c r="E90" s="33"/>
      <c r="F90" s="33"/>
      <c r="G90" s="33"/>
      <c r="H90" s="124"/>
      <c r="I90" s="35"/>
      <c r="J90" s="268"/>
      <c r="K90" s="268"/>
      <c r="L90" s="27"/>
      <c r="M90" s="27"/>
      <c r="N90" s="33"/>
      <c r="O90" s="27"/>
      <c r="P90" s="27"/>
      <c r="Q90" s="27"/>
      <c r="R90" s="28">
        <f t="shared" si="50"/>
        <v>0</v>
      </c>
      <c r="S90" s="27"/>
      <c r="T90" s="27"/>
      <c r="U90" s="27"/>
      <c r="V90" s="28">
        <f t="shared" si="51"/>
        <v>0</v>
      </c>
      <c r="W90" s="27"/>
      <c r="X90" s="27"/>
      <c r="Y90" s="27"/>
      <c r="Z90" s="28">
        <f t="shared" si="52"/>
        <v>0</v>
      </c>
      <c r="AA90" s="27"/>
      <c r="AB90" s="27"/>
      <c r="AC90" s="27"/>
      <c r="AD90" s="28">
        <f t="shared" si="53"/>
        <v>0</v>
      </c>
      <c r="AE90" s="28">
        <f t="shared" si="48"/>
        <v>0</v>
      </c>
      <c r="AF90" s="29">
        <f t="shared" si="54"/>
        <v>0</v>
      </c>
      <c r="AG90" s="30">
        <f t="shared" si="49"/>
        <v>0</v>
      </c>
      <c r="AH90" s="10"/>
      <c r="AI90" s="10"/>
      <c r="AJ90" s="10"/>
      <c r="AK90" s="10"/>
      <c r="AL90" s="10"/>
      <c r="AM90" s="10"/>
      <c r="AN90" s="10"/>
      <c r="AO90" s="85"/>
    </row>
    <row r="91" spans="1:41" ht="12.75" customHeight="1" collapsed="1" x14ac:dyDescent="0.25">
      <c r="A91" s="228" t="s">
        <v>49</v>
      </c>
      <c r="B91" s="229"/>
      <c r="C91" s="230"/>
      <c r="D91" s="230"/>
      <c r="E91" s="230"/>
      <c r="F91" s="230"/>
      <c r="G91" s="230"/>
      <c r="H91" s="92">
        <f>SUM(H81:H90)</f>
        <v>0</v>
      </c>
      <c r="I91" s="92">
        <f>SUM(I81:I90)</f>
        <v>0</v>
      </c>
      <c r="J91" s="92"/>
      <c r="K91" s="92"/>
      <c r="L91" s="92">
        <f>SUM(L81:L90)</f>
        <v>0</v>
      </c>
      <c r="M91" s="92">
        <f>SUM(M81:M90)</f>
        <v>0</v>
      </c>
      <c r="N91" s="93"/>
      <c r="O91" s="92">
        <f t="shared" ref="O91:AE91" si="55">SUM(O81:O90)</f>
        <v>0</v>
      </c>
      <c r="P91" s="92">
        <f t="shared" si="55"/>
        <v>0</v>
      </c>
      <c r="Q91" s="92">
        <f t="shared" si="55"/>
        <v>0</v>
      </c>
      <c r="R91" s="92">
        <f t="shared" si="55"/>
        <v>0</v>
      </c>
      <c r="S91" s="92">
        <f t="shared" si="55"/>
        <v>0</v>
      </c>
      <c r="T91" s="92">
        <f t="shared" si="55"/>
        <v>0</v>
      </c>
      <c r="U91" s="92">
        <f t="shared" si="55"/>
        <v>0</v>
      </c>
      <c r="V91" s="92">
        <f t="shared" si="55"/>
        <v>0</v>
      </c>
      <c r="W91" s="92">
        <f t="shared" si="55"/>
        <v>0</v>
      </c>
      <c r="X91" s="92">
        <f t="shared" si="55"/>
        <v>0</v>
      </c>
      <c r="Y91" s="92">
        <f t="shared" si="55"/>
        <v>0</v>
      </c>
      <c r="Z91" s="92">
        <f t="shared" si="55"/>
        <v>0</v>
      </c>
      <c r="AA91" s="92">
        <f t="shared" si="55"/>
        <v>0</v>
      </c>
      <c r="AB91" s="92">
        <f t="shared" si="55"/>
        <v>0</v>
      </c>
      <c r="AC91" s="92">
        <f t="shared" si="55"/>
        <v>0</v>
      </c>
      <c r="AD91" s="92">
        <f t="shared" si="55"/>
        <v>0</v>
      </c>
      <c r="AE91" s="92">
        <f t="shared" si="55"/>
        <v>0</v>
      </c>
      <c r="AF91" s="95">
        <f>IF(ISERROR(AE91/H91),0,AE91/H91)</f>
        <v>0</v>
      </c>
      <c r="AG91" s="95">
        <f>IF(ISERROR(AE91/$AE$200),0,AE91/$AE$200)</f>
        <v>0</v>
      </c>
      <c r="AH91" s="10"/>
      <c r="AI91" s="10"/>
      <c r="AJ91" s="10"/>
      <c r="AK91" s="10"/>
      <c r="AL91" s="10"/>
      <c r="AM91" s="10"/>
      <c r="AN91" s="10"/>
      <c r="AO91" s="85"/>
    </row>
    <row r="92" spans="1:41" ht="12.75" customHeight="1" x14ac:dyDescent="0.25">
      <c r="A92" s="233" t="s">
        <v>50</v>
      </c>
      <c r="B92" s="234"/>
      <c r="C92" s="234"/>
      <c r="D92" s="234"/>
      <c r="E92" s="235"/>
      <c r="F92" s="15"/>
      <c r="G92" s="16"/>
      <c r="H92" s="124"/>
      <c r="I92" s="17"/>
      <c r="J92" s="17"/>
      <c r="K92" s="17"/>
      <c r="L92" s="18"/>
      <c r="M92" s="18"/>
      <c r="N92" s="16"/>
      <c r="O92" s="17"/>
      <c r="P92" s="17"/>
      <c r="Q92" s="17"/>
      <c r="R92" s="17"/>
      <c r="S92" s="17"/>
      <c r="T92" s="17"/>
      <c r="U92" s="17"/>
      <c r="V92" s="17"/>
      <c r="W92" s="17"/>
      <c r="X92" s="17"/>
      <c r="Y92" s="17"/>
      <c r="Z92" s="17"/>
      <c r="AA92" s="17"/>
      <c r="AB92" s="17"/>
      <c r="AC92" s="17"/>
      <c r="AD92" s="17"/>
      <c r="AE92" s="17"/>
      <c r="AF92" s="20"/>
      <c r="AG92" s="20"/>
    </row>
    <row r="93" spans="1:41" ht="12.75" hidden="1" customHeight="1" outlineLevel="1" x14ac:dyDescent="0.25">
      <c r="A93" s="21">
        <v>1</v>
      </c>
      <c r="B93" s="22"/>
      <c r="C93" s="23"/>
      <c r="D93" s="24"/>
      <c r="E93" s="25"/>
      <c r="F93" s="25"/>
      <c r="G93" s="25"/>
      <c r="H93" s="124"/>
      <c r="I93" s="26"/>
      <c r="J93" s="268"/>
      <c r="K93" s="268"/>
      <c r="L93" s="27"/>
      <c r="M93" s="27"/>
      <c r="N93" s="25"/>
      <c r="O93" s="27"/>
      <c r="P93" s="27"/>
      <c r="Q93" s="27"/>
      <c r="R93" s="28">
        <f>SUM(O93:Q93)</f>
        <v>0</v>
      </c>
      <c r="S93" s="27"/>
      <c r="T93" s="27"/>
      <c r="U93" s="27"/>
      <c r="V93" s="28">
        <f>SUM(S93:U93)</f>
        <v>0</v>
      </c>
      <c r="W93" s="27"/>
      <c r="X93" s="27"/>
      <c r="Y93" s="27"/>
      <c r="Z93" s="28">
        <f>SUM(W93:Y93)</f>
        <v>0</v>
      </c>
      <c r="AA93" s="27"/>
      <c r="AB93" s="27"/>
      <c r="AC93" s="27"/>
      <c r="AD93" s="28">
        <f>SUM(AA93:AC93)</f>
        <v>0</v>
      </c>
      <c r="AE93" s="28">
        <f t="shared" ref="AE93:AE102" si="56">SUM(R93,V93,Z93,AD93)</f>
        <v>0</v>
      </c>
      <c r="AF93" s="29">
        <f>IF(ISERROR(AE93/$H$103),0,AE93/$H$103)</f>
        <v>0</v>
      </c>
      <c r="AG93" s="30">
        <f t="shared" ref="AG93:AG102" si="57">IF(ISERROR(AE93/$AE$200),"-",AE93/$AE$200)</f>
        <v>0</v>
      </c>
      <c r="AH93" s="10"/>
      <c r="AI93" s="10"/>
      <c r="AJ93" s="10"/>
      <c r="AK93" s="10"/>
      <c r="AL93" s="10"/>
      <c r="AM93" s="10"/>
      <c r="AN93" s="10"/>
      <c r="AO93" s="85"/>
    </row>
    <row r="94" spans="1:41" ht="12.75" hidden="1" customHeight="1" outlineLevel="1" x14ac:dyDescent="0.25">
      <c r="A94" s="21">
        <v>2</v>
      </c>
      <c r="B94" s="22"/>
      <c r="C94" s="31"/>
      <c r="D94" s="32"/>
      <c r="E94" s="33"/>
      <c r="F94" s="33"/>
      <c r="G94" s="33"/>
      <c r="H94" s="124"/>
      <c r="I94" s="34"/>
      <c r="J94" s="268"/>
      <c r="K94" s="268"/>
      <c r="L94" s="27"/>
      <c r="M94" s="27"/>
      <c r="N94" s="33"/>
      <c r="O94" s="27"/>
      <c r="P94" s="27"/>
      <c r="Q94" s="27"/>
      <c r="R94" s="28">
        <f t="shared" ref="R94:R102" si="58">SUM(O94:Q94)</f>
        <v>0</v>
      </c>
      <c r="S94" s="27"/>
      <c r="T94" s="27"/>
      <c r="U94" s="27"/>
      <c r="V94" s="28">
        <f t="shared" ref="V94:V102" si="59">SUM(S94:U94)</f>
        <v>0</v>
      </c>
      <c r="W94" s="27"/>
      <c r="X94" s="27"/>
      <c r="Y94" s="27"/>
      <c r="Z94" s="28">
        <f t="shared" ref="Z94:Z102" si="60">SUM(W94:Y94)</f>
        <v>0</v>
      </c>
      <c r="AA94" s="27"/>
      <c r="AB94" s="27"/>
      <c r="AC94" s="27"/>
      <c r="AD94" s="28">
        <f t="shared" ref="AD94:AD102" si="61">SUM(AA94:AC94)</f>
        <v>0</v>
      </c>
      <c r="AE94" s="28">
        <f t="shared" si="56"/>
        <v>0</v>
      </c>
      <c r="AF94" s="29">
        <f t="shared" ref="AF94:AF102" si="62">IF(ISERROR(AE94/$H$103),0,AE94/$H$103)</f>
        <v>0</v>
      </c>
      <c r="AG94" s="30">
        <f t="shared" si="57"/>
        <v>0</v>
      </c>
      <c r="AH94" s="10"/>
      <c r="AI94" s="10"/>
      <c r="AJ94" s="10"/>
      <c r="AK94" s="10"/>
      <c r="AL94" s="10"/>
      <c r="AM94" s="10"/>
      <c r="AN94" s="10"/>
      <c r="AO94" s="85"/>
    </row>
    <row r="95" spans="1:41" ht="12.75" hidden="1" customHeight="1" outlineLevel="1" x14ac:dyDescent="0.25">
      <c r="A95" s="21">
        <v>3</v>
      </c>
      <c r="B95" s="22"/>
      <c r="C95" s="31"/>
      <c r="D95" s="32"/>
      <c r="E95" s="33"/>
      <c r="F95" s="33"/>
      <c r="G95" s="33"/>
      <c r="H95" s="124"/>
      <c r="I95" s="34"/>
      <c r="J95" s="268"/>
      <c r="K95" s="268"/>
      <c r="L95" s="27"/>
      <c r="M95" s="27"/>
      <c r="N95" s="33"/>
      <c r="O95" s="27"/>
      <c r="P95" s="27"/>
      <c r="Q95" s="27"/>
      <c r="R95" s="28">
        <f t="shared" si="58"/>
        <v>0</v>
      </c>
      <c r="S95" s="27"/>
      <c r="T95" s="27"/>
      <c r="U95" s="27"/>
      <c r="V95" s="28">
        <f t="shared" si="59"/>
        <v>0</v>
      </c>
      <c r="W95" s="27"/>
      <c r="X95" s="27"/>
      <c r="Y95" s="27"/>
      <c r="Z95" s="28">
        <f t="shared" si="60"/>
        <v>0</v>
      </c>
      <c r="AA95" s="27"/>
      <c r="AB95" s="27"/>
      <c r="AC95" s="27"/>
      <c r="AD95" s="28">
        <f t="shared" si="61"/>
        <v>0</v>
      </c>
      <c r="AE95" s="28">
        <f t="shared" si="56"/>
        <v>0</v>
      </c>
      <c r="AF95" s="29">
        <f t="shared" si="62"/>
        <v>0</v>
      </c>
      <c r="AG95" s="30">
        <f t="shared" si="57"/>
        <v>0</v>
      </c>
    </row>
    <row r="96" spans="1:41" ht="12.75" hidden="1" customHeight="1" outlineLevel="1" x14ac:dyDescent="0.25">
      <c r="A96" s="21">
        <v>4</v>
      </c>
      <c r="B96" s="22"/>
      <c r="C96" s="31"/>
      <c r="D96" s="32"/>
      <c r="E96" s="33"/>
      <c r="F96" s="33"/>
      <c r="G96" s="33"/>
      <c r="H96" s="124"/>
      <c r="I96" s="34"/>
      <c r="J96" s="268"/>
      <c r="K96" s="268"/>
      <c r="L96" s="27"/>
      <c r="M96" s="27"/>
      <c r="N96" s="33"/>
      <c r="O96" s="27"/>
      <c r="P96" s="27"/>
      <c r="Q96" s="27"/>
      <c r="R96" s="28">
        <f t="shared" si="58"/>
        <v>0</v>
      </c>
      <c r="S96" s="27"/>
      <c r="T96" s="27"/>
      <c r="U96" s="27"/>
      <c r="V96" s="28">
        <f t="shared" si="59"/>
        <v>0</v>
      </c>
      <c r="W96" s="27"/>
      <c r="X96" s="27"/>
      <c r="Y96" s="27"/>
      <c r="Z96" s="28">
        <f t="shared" si="60"/>
        <v>0</v>
      </c>
      <c r="AA96" s="27"/>
      <c r="AB96" s="27"/>
      <c r="AC96" s="27"/>
      <c r="AD96" s="28">
        <f t="shared" si="61"/>
        <v>0</v>
      </c>
      <c r="AE96" s="28">
        <f t="shared" si="56"/>
        <v>0</v>
      </c>
      <c r="AF96" s="29">
        <f t="shared" si="62"/>
        <v>0</v>
      </c>
      <c r="AG96" s="30">
        <f t="shared" si="57"/>
        <v>0</v>
      </c>
      <c r="AH96" s="10"/>
      <c r="AI96" s="10"/>
      <c r="AJ96" s="10"/>
      <c r="AK96" s="10"/>
      <c r="AL96" s="10"/>
      <c r="AM96" s="10"/>
      <c r="AN96" s="10"/>
      <c r="AO96" s="85"/>
    </row>
    <row r="97" spans="1:41" ht="12.75" hidden="1" customHeight="1" outlineLevel="1" x14ac:dyDescent="0.25">
      <c r="A97" s="21">
        <v>5</v>
      </c>
      <c r="B97" s="22"/>
      <c r="C97" s="31"/>
      <c r="D97" s="32"/>
      <c r="E97" s="33"/>
      <c r="F97" s="33"/>
      <c r="G97" s="33"/>
      <c r="H97" s="124"/>
      <c r="I97" s="34"/>
      <c r="J97" s="268"/>
      <c r="K97" s="268"/>
      <c r="L97" s="27"/>
      <c r="M97" s="27"/>
      <c r="N97" s="33"/>
      <c r="O97" s="27"/>
      <c r="P97" s="27"/>
      <c r="Q97" s="27"/>
      <c r="R97" s="28">
        <f t="shared" si="58"/>
        <v>0</v>
      </c>
      <c r="S97" s="27"/>
      <c r="T97" s="27"/>
      <c r="U97" s="27"/>
      <c r="V97" s="28">
        <f t="shared" si="59"/>
        <v>0</v>
      </c>
      <c r="W97" s="27"/>
      <c r="X97" s="27"/>
      <c r="Y97" s="27"/>
      <c r="Z97" s="28">
        <f t="shared" si="60"/>
        <v>0</v>
      </c>
      <c r="AA97" s="27"/>
      <c r="AB97" s="27"/>
      <c r="AC97" s="27"/>
      <c r="AD97" s="28">
        <f t="shared" si="61"/>
        <v>0</v>
      </c>
      <c r="AE97" s="28">
        <f t="shared" si="56"/>
        <v>0</v>
      </c>
      <c r="AF97" s="29">
        <f t="shared" si="62"/>
        <v>0</v>
      </c>
      <c r="AG97" s="30">
        <f t="shared" si="57"/>
        <v>0</v>
      </c>
      <c r="AH97" s="10"/>
      <c r="AI97" s="10"/>
      <c r="AJ97" s="10"/>
      <c r="AK97" s="10"/>
      <c r="AL97" s="10"/>
      <c r="AM97" s="10"/>
      <c r="AN97" s="10"/>
      <c r="AO97" s="85"/>
    </row>
    <row r="98" spans="1:41" ht="12.75" hidden="1" customHeight="1" outlineLevel="1" x14ac:dyDescent="0.25">
      <c r="A98" s="21">
        <v>6</v>
      </c>
      <c r="B98" s="22"/>
      <c r="C98" s="31"/>
      <c r="D98" s="32"/>
      <c r="E98" s="33"/>
      <c r="F98" s="33"/>
      <c r="G98" s="33"/>
      <c r="H98" s="124"/>
      <c r="I98" s="34"/>
      <c r="J98" s="268"/>
      <c r="K98" s="268"/>
      <c r="L98" s="27"/>
      <c r="M98" s="27"/>
      <c r="N98" s="33"/>
      <c r="O98" s="27"/>
      <c r="P98" s="27"/>
      <c r="Q98" s="27"/>
      <c r="R98" s="28">
        <f t="shared" si="58"/>
        <v>0</v>
      </c>
      <c r="S98" s="27"/>
      <c r="T98" s="27"/>
      <c r="U98" s="27"/>
      <c r="V98" s="28">
        <f t="shared" si="59"/>
        <v>0</v>
      </c>
      <c r="W98" s="27"/>
      <c r="X98" s="27"/>
      <c r="Y98" s="27"/>
      <c r="Z98" s="28">
        <f t="shared" si="60"/>
        <v>0</v>
      </c>
      <c r="AA98" s="27"/>
      <c r="AB98" s="27"/>
      <c r="AC98" s="27"/>
      <c r="AD98" s="28">
        <f t="shared" si="61"/>
        <v>0</v>
      </c>
      <c r="AE98" s="28">
        <f t="shared" si="56"/>
        <v>0</v>
      </c>
      <c r="AF98" s="29">
        <f t="shared" si="62"/>
        <v>0</v>
      </c>
      <c r="AG98" s="30">
        <f t="shared" si="57"/>
        <v>0</v>
      </c>
    </row>
    <row r="99" spans="1:41" ht="12.75" hidden="1" customHeight="1" outlineLevel="1" x14ac:dyDescent="0.25">
      <c r="A99" s="21">
        <v>7</v>
      </c>
      <c r="B99" s="22"/>
      <c r="C99" s="31"/>
      <c r="D99" s="32"/>
      <c r="E99" s="33"/>
      <c r="F99" s="33"/>
      <c r="G99" s="33"/>
      <c r="H99" s="124"/>
      <c r="I99" s="34"/>
      <c r="J99" s="268"/>
      <c r="K99" s="268"/>
      <c r="L99" s="27"/>
      <c r="M99" s="27"/>
      <c r="N99" s="33"/>
      <c r="O99" s="27"/>
      <c r="P99" s="27"/>
      <c r="Q99" s="27"/>
      <c r="R99" s="28">
        <f t="shared" si="58"/>
        <v>0</v>
      </c>
      <c r="S99" s="27"/>
      <c r="T99" s="27"/>
      <c r="U99" s="27"/>
      <c r="V99" s="28">
        <f t="shared" si="59"/>
        <v>0</v>
      </c>
      <c r="W99" s="27"/>
      <c r="X99" s="27"/>
      <c r="Y99" s="27"/>
      <c r="Z99" s="28">
        <f t="shared" si="60"/>
        <v>0</v>
      </c>
      <c r="AA99" s="27"/>
      <c r="AB99" s="27"/>
      <c r="AC99" s="27"/>
      <c r="AD99" s="28">
        <f t="shared" si="61"/>
        <v>0</v>
      </c>
      <c r="AE99" s="28">
        <f t="shared" si="56"/>
        <v>0</v>
      </c>
      <c r="AF99" s="29">
        <f t="shared" si="62"/>
        <v>0</v>
      </c>
      <c r="AG99" s="30">
        <f t="shared" si="57"/>
        <v>0</v>
      </c>
      <c r="AH99" s="10"/>
      <c r="AI99" s="10"/>
      <c r="AJ99" s="10"/>
      <c r="AK99" s="10"/>
      <c r="AL99" s="10"/>
      <c r="AM99" s="10"/>
      <c r="AN99" s="10"/>
      <c r="AO99" s="85"/>
    </row>
    <row r="100" spans="1:41" ht="12.75" hidden="1" customHeight="1" outlineLevel="1" x14ac:dyDescent="0.25">
      <c r="A100" s="21">
        <v>8</v>
      </c>
      <c r="B100" s="22"/>
      <c r="C100" s="31"/>
      <c r="D100" s="32"/>
      <c r="E100" s="33"/>
      <c r="F100" s="33"/>
      <c r="G100" s="33"/>
      <c r="H100" s="124"/>
      <c r="I100" s="34"/>
      <c r="J100" s="268"/>
      <c r="K100" s="268"/>
      <c r="L100" s="27"/>
      <c r="M100" s="27"/>
      <c r="N100" s="33"/>
      <c r="O100" s="27"/>
      <c r="P100" s="27"/>
      <c r="Q100" s="27"/>
      <c r="R100" s="28">
        <f t="shared" si="58"/>
        <v>0</v>
      </c>
      <c r="S100" s="27"/>
      <c r="T100" s="27"/>
      <c r="U100" s="27"/>
      <c r="V100" s="28">
        <f t="shared" si="59"/>
        <v>0</v>
      </c>
      <c r="W100" s="27"/>
      <c r="X100" s="27"/>
      <c r="Y100" s="27"/>
      <c r="Z100" s="28">
        <f t="shared" si="60"/>
        <v>0</v>
      </c>
      <c r="AA100" s="27"/>
      <c r="AB100" s="27"/>
      <c r="AC100" s="27"/>
      <c r="AD100" s="28">
        <f t="shared" si="61"/>
        <v>0</v>
      </c>
      <c r="AE100" s="28">
        <f t="shared" si="56"/>
        <v>0</v>
      </c>
      <c r="AF100" s="29">
        <f t="shared" si="62"/>
        <v>0</v>
      </c>
      <c r="AG100" s="30">
        <f t="shared" si="57"/>
        <v>0</v>
      </c>
      <c r="AH100" s="10"/>
      <c r="AI100" s="10"/>
      <c r="AJ100" s="10"/>
      <c r="AK100" s="10"/>
      <c r="AL100" s="10"/>
      <c r="AM100" s="10"/>
      <c r="AN100" s="10"/>
      <c r="AO100" s="85"/>
    </row>
    <row r="101" spans="1:41" ht="12.75" hidden="1" customHeight="1" outlineLevel="1" x14ac:dyDescent="0.25">
      <c r="A101" s="21">
        <v>9</v>
      </c>
      <c r="B101" s="22"/>
      <c r="C101" s="31"/>
      <c r="D101" s="32"/>
      <c r="E101" s="33"/>
      <c r="F101" s="33"/>
      <c r="G101" s="33"/>
      <c r="H101" s="124"/>
      <c r="I101" s="34"/>
      <c r="J101" s="268"/>
      <c r="K101" s="268"/>
      <c r="L101" s="27"/>
      <c r="M101" s="27"/>
      <c r="N101" s="33"/>
      <c r="O101" s="27"/>
      <c r="P101" s="27"/>
      <c r="Q101" s="27"/>
      <c r="R101" s="28">
        <f t="shared" si="58"/>
        <v>0</v>
      </c>
      <c r="S101" s="27"/>
      <c r="T101" s="27"/>
      <c r="U101" s="27"/>
      <c r="V101" s="28">
        <f t="shared" si="59"/>
        <v>0</v>
      </c>
      <c r="W101" s="27"/>
      <c r="X101" s="27"/>
      <c r="Y101" s="27"/>
      <c r="Z101" s="28">
        <f t="shared" si="60"/>
        <v>0</v>
      </c>
      <c r="AA101" s="27"/>
      <c r="AB101" s="27"/>
      <c r="AC101" s="27"/>
      <c r="AD101" s="28">
        <f t="shared" si="61"/>
        <v>0</v>
      </c>
      <c r="AE101" s="28">
        <f t="shared" si="56"/>
        <v>0</v>
      </c>
      <c r="AF101" s="29">
        <f t="shared" si="62"/>
        <v>0</v>
      </c>
      <c r="AG101" s="30">
        <f t="shared" si="57"/>
        <v>0</v>
      </c>
    </row>
    <row r="102" spans="1:41" ht="12.75" hidden="1" customHeight="1" outlineLevel="1" x14ac:dyDescent="0.25">
      <c r="A102" s="21">
        <v>10</v>
      </c>
      <c r="B102" s="22"/>
      <c r="C102" s="31"/>
      <c r="D102" s="32"/>
      <c r="E102" s="33"/>
      <c r="F102" s="33"/>
      <c r="G102" s="33"/>
      <c r="H102" s="124"/>
      <c r="I102" s="35"/>
      <c r="J102" s="268"/>
      <c r="K102" s="268"/>
      <c r="L102" s="27"/>
      <c r="M102" s="27"/>
      <c r="N102" s="33"/>
      <c r="O102" s="27"/>
      <c r="P102" s="27"/>
      <c r="Q102" s="27"/>
      <c r="R102" s="28">
        <f t="shared" si="58"/>
        <v>0</v>
      </c>
      <c r="S102" s="27"/>
      <c r="T102" s="27"/>
      <c r="U102" s="27"/>
      <c r="V102" s="28">
        <f t="shared" si="59"/>
        <v>0</v>
      </c>
      <c r="W102" s="27"/>
      <c r="X102" s="27"/>
      <c r="Y102" s="27"/>
      <c r="Z102" s="28">
        <f t="shared" si="60"/>
        <v>0</v>
      </c>
      <c r="AA102" s="27"/>
      <c r="AB102" s="27"/>
      <c r="AC102" s="27"/>
      <c r="AD102" s="28">
        <f t="shared" si="61"/>
        <v>0</v>
      </c>
      <c r="AE102" s="28">
        <f t="shared" si="56"/>
        <v>0</v>
      </c>
      <c r="AF102" s="29">
        <f t="shared" si="62"/>
        <v>0</v>
      </c>
      <c r="AG102" s="30">
        <f t="shared" si="57"/>
        <v>0</v>
      </c>
      <c r="AH102" s="10"/>
      <c r="AI102" s="10"/>
      <c r="AJ102" s="10"/>
      <c r="AK102" s="10"/>
      <c r="AL102" s="10"/>
      <c r="AM102" s="10"/>
      <c r="AN102" s="10"/>
      <c r="AO102" s="85"/>
    </row>
    <row r="103" spans="1:41" ht="12.75" customHeight="1" collapsed="1" x14ac:dyDescent="0.25">
      <c r="A103" s="228" t="s">
        <v>51</v>
      </c>
      <c r="B103" s="229"/>
      <c r="C103" s="230"/>
      <c r="D103" s="230"/>
      <c r="E103" s="230"/>
      <c r="F103" s="230"/>
      <c r="G103" s="230"/>
      <c r="H103" s="92">
        <f>SUM(H93:H102)</f>
        <v>0</v>
      </c>
      <c r="I103" s="92">
        <f>SUM(I93:I102)</f>
        <v>0</v>
      </c>
      <c r="J103" s="92"/>
      <c r="K103" s="92"/>
      <c r="L103" s="92">
        <f>SUM(L93:L102)</f>
        <v>0</v>
      </c>
      <c r="M103" s="92">
        <f>SUM(M93:M102)</f>
        <v>0</v>
      </c>
      <c r="N103" s="93"/>
      <c r="O103" s="92">
        <f t="shared" ref="O103:AE103" si="63">SUM(O93:O102)</f>
        <v>0</v>
      </c>
      <c r="P103" s="92">
        <f t="shared" si="63"/>
        <v>0</v>
      </c>
      <c r="Q103" s="92">
        <f t="shared" si="63"/>
        <v>0</v>
      </c>
      <c r="R103" s="92">
        <f t="shared" si="63"/>
        <v>0</v>
      </c>
      <c r="S103" s="92">
        <f t="shared" si="63"/>
        <v>0</v>
      </c>
      <c r="T103" s="92">
        <f t="shared" si="63"/>
        <v>0</v>
      </c>
      <c r="U103" s="92">
        <f t="shared" si="63"/>
        <v>0</v>
      </c>
      <c r="V103" s="92">
        <f t="shared" si="63"/>
        <v>0</v>
      </c>
      <c r="W103" s="92">
        <f t="shared" si="63"/>
        <v>0</v>
      </c>
      <c r="X103" s="92">
        <f t="shared" si="63"/>
        <v>0</v>
      </c>
      <c r="Y103" s="92">
        <f t="shared" si="63"/>
        <v>0</v>
      </c>
      <c r="Z103" s="92">
        <f t="shared" si="63"/>
        <v>0</v>
      </c>
      <c r="AA103" s="92">
        <f t="shared" si="63"/>
        <v>0</v>
      </c>
      <c r="AB103" s="92">
        <f t="shared" si="63"/>
        <v>0</v>
      </c>
      <c r="AC103" s="92">
        <f t="shared" si="63"/>
        <v>0</v>
      </c>
      <c r="AD103" s="92">
        <f t="shared" si="63"/>
        <v>0</v>
      </c>
      <c r="AE103" s="92">
        <f t="shared" si="63"/>
        <v>0</v>
      </c>
      <c r="AF103" s="95">
        <f>IF(ISERROR(AE103/H103),0,AE103/H103)</f>
        <v>0</v>
      </c>
      <c r="AG103" s="95">
        <f>IF(ISERROR(AE103/$AE$200),0,AE103/$AE$200)</f>
        <v>0</v>
      </c>
      <c r="AH103" s="10"/>
      <c r="AI103" s="10"/>
      <c r="AJ103" s="10"/>
      <c r="AK103" s="10"/>
      <c r="AL103" s="10"/>
      <c r="AM103" s="10"/>
      <c r="AN103" s="10"/>
      <c r="AO103" s="85"/>
    </row>
    <row r="104" spans="1:41" ht="12.75" customHeight="1" x14ac:dyDescent="0.25">
      <c r="A104" s="233" t="s">
        <v>52</v>
      </c>
      <c r="B104" s="234"/>
      <c r="C104" s="234"/>
      <c r="D104" s="234"/>
      <c r="E104" s="235"/>
      <c r="F104" s="15"/>
      <c r="G104" s="16"/>
      <c r="H104" s="124"/>
      <c r="I104" s="17"/>
      <c r="J104" s="17"/>
      <c r="K104" s="17"/>
      <c r="L104" s="18"/>
      <c r="M104" s="18"/>
      <c r="N104" s="16"/>
      <c r="O104" s="17"/>
      <c r="P104" s="17"/>
      <c r="Q104" s="17"/>
      <c r="R104" s="17"/>
      <c r="S104" s="17"/>
      <c r="T104" s="17"/>
      <c r="U104" s="17"/>
      <c r="V104" s="17"/>
      <c r="W104" s="17"/>
      <c r="X104" s="17"/>
      <c r="Y104" s="17"/>
      <c r="Z104" s="17"/>
      <c r="AA104" s="17"/>
      <c r="AB104" s="17"/>
      <c r="AC104" s="17"/>
      <c r="AD104" s="17"/>
      <c r="AE104" s="17"/>
      <c r="AF104" s="20"/>
      <c r="AG104" s="20"/>
    </row>
    <row r="105" spans="1:41" hidden="1" outlineLevel="1" x14ac:dyDescent="0.25">
      <c r="A105" s="21">
        <v>1</v>
      </c>
      <c r="B105" s="22"/>
      <c r="C105" s="45"/>
      <c r="D105" s="46"/>
      <c r="E105" s="55"/>
      <c r="F105" s="53"/>
      <c r="G105" s="53"/>
      <c r="H105" s="124"/>
      <c r="I105" s="48"/>
      <c r="J105" s="269"/>
      <c r="K105" s="269"/>
      <c r="L105" s="47"/>
      <c r="M105" s="47"/>
      <c r="N105" s="44"/>
      <c r="O105" s="27"/>
      <c r="P105" s="27"/>
      <c r="Q105" s="27"/>
      <c r="R105" s="28">
        <f>SUM(O105:Q105)</f>
        <v>0</v>
      </c>
      <c r="S105" s="27"/>
      <c r="T105" s="27"/>
      <c r="U105" s="27"/>
      <c r="V105" s="28">
        <f>SUM(S105:U105)</f>
        <v>0</v>
      </c>
      <c r="W105" s="27"/>
      <c r="X105" s="27"/>
      <c r="Y105" s="27"/>
      <c r="Z105" s="28">
        <f>SUM(W105:Y105)</f>
        <v>0</v>
      </c>
      <c r="AA105" s="27"/>
      <c r="AB105" s="27">
        <v>0</v>
      </c>
      <c r="AC105" s="27">
        <v>0</v>
      </c>
      <c r="AD105" s="28">
        <f>SUM(AA105:AC105)</f>
        <v>0</v>
      </c>
      <c r="AE105" s="28">
        <f t="shared" ref="AE105:AE114" si="64">SUM(R105,V105,Z105,AD105)</f>
        <v>0</v>
      </c>
      <c r="AF105" s="29">
        <f>IF(ISERROR(AE105/$H$115),0,AE105/$H$115)</f>
        <v>0</v>
      </c>
      <c r="AG105" s="30">
        <f t="shared" ref="AG105:AG114" si="65">IF(ISERROR(AE105/$AE$200),"-",AE105/$AE$200)</f>
        <v>0</v>
      </c>
      <c r="AH105" s="10"/>
      <c r="AI105" s="10"/>
      <c r="AJ105" s="10"/>
      <c r="AK105" s="10"/>
      <c r="AL105" s="10"/>
      <c r="AM105" s="10"/>
      <c r="AN105" s="10"/>
      <c r="AO105" s="85"/>
    </row>
    <row r="106" spans="1:41" ht="12.75" hidden="1" customHeight="1" outlineLevel="1" x14ac:dyDescent="0.25">
      <c r="A106" s="21">
        <v>2</v>
      </c>
      <c r="B106" s="22"/>
      <c r="C106" s="23"/>
      <c r="D106" s="24"/>
      <c r="E106" s="33"/>
      <c r="F106" s="33"/>
      <c r="G106" s="33"/>
      <c r="H106" s="124"/>
      <c r="I106" s="34"/>
      <c r="J106" s="268"/>
      <c r="K106" s="268"/>
      <c r="L106" s="27"/>
      <c r="M106" s="27"/>
      <c r="N106" s="33"/>
      <c r="O106" s="27"/>
      <c r="P106" s="27"/>
      <c r="Q106" s="27"/>
      <c r="R106" s="28">
        <f t="shared" ref="R106:R114" si="66">SUM(O106:Q106)</f>
        <v>0</v>
      </c>
      <c r="S106" s="27"/>
      <c r="T106" s="27"/>
      <c r="U106" s="27"/>
      <c r="V106" s="28">
        <f t="shared" ref="V106:V114" si="67">SUM(S106:U106)</f>
        <v>0</v>
      </c>
      <c r="W106" s="27"/>
      <c r="X106" s="27"/>
      <c r="Y106" s="27"/>
      <c r="Z106" s="28">
        <f t="shared" ref="Z106:Z114" si="68">SUM(W106:Y106)</f>
        <v>0</v>
      </c>
      <c r="AA106" s="27"/>
      <c r="AB106" s="27"/>
      <c r="AC106" s="27"/>
      <c r="AD106" s="28">
        <f t="shared" ref="AD106:AD114" si="69">SUM(AA106:AC106)</f>
        <v>0</v>
      </c>
      <c r="AE106" s="28">
        <f t="shared" si="64"/>
        <v>0</v>
      </c>
      <c r="AF106" s="29">
        <f t="shared" ref="AF106:AF114" si="70">IF(ISERROR(AE106/$H$115),0,AE106/$H$115)</f>
        <v>0</v>
      </c>
      <c r="AG106" s="30">
        <f t="shared" si="65"/>
        <v>0</v>
      </c>
      <c r="AH106" s="10"/>
      <c r="AI106" s="10"/>
      <c r="AJ106" s="10"/>
      <c r="AK106" s="10"/>
      <c r="AL106" s="10"/>
      <c r="AM106" s="10"/>
      <c r="AN106" s="10"/>
      <c r="AO106" s="85"/>
    </row>
    <row r="107" spans="1:41" ht="12.75" hidden="1" customHeight="1" outlineLevel="1" x14ac:dyDescent="0.25">
      <c r="A107" s="21">
        <v>3</v>
      </c>
      <c r="B107" s="22"/>
      <c r="C107" s="31"/>
      <c r="D107" s="32"/>
      <c r="E107" s="33"/>
      <c r="F107" s="33"/>
      <c r="G107" s="33"/>
      <c r="H107" s="124"/>
      <c r="I107" s="34"/>
      <c r="J107" s="268"/>
      <c r="K107" s="268"/>
      <c r="L107" s="27"/>
      <c r="M107" s="27"/>
      <c r="N107" s="33"/>
      <c r="O107" s="27"/>
      <c r="P107" s="27"/>
      <c r="Q107" s="27"/>
      <c r="R107" s="28">
        <f t="shared" si="66"/>
        <v>0</v>
      </c>
      <c r="S107" s="27"/>
      <c r="T107" s="27"/>
      <c r="U107" s="27"/>
      <c r="V107" s="28">
        <f t="shared" si="67"/>
        <v>0</v>
      </c>
      <c r="W107" s="27"/>
      <c r="X107" s="27"/>
      <c r="Y107" s="27"/>
      <c r="Z107" s="28">
        <f t="shared" si="68"/>
        <v>0</v>
      </c>
      <c r="AA107" s="27"/>
      <c r="AB107" s="27"/>
      <c r="AC107" s="27"/>
      <c r="AD107" s="28">
        <f t="shared" si="69"/>
        <v>0</v>
      </c>
      <c r="AE107" s="28">
        <f t="shared" si="64"/>
        <v>0</v>
      </c>
      <c r="AF107" s="29">
        <f t="shared" si="70"/>
        <v>0</v>
      </c>
      <c r="AG107" s="30">
        <f t="shared" si="65"/>
        <v>0</v>
      </c>
    </row>
    <row r="108" spans="1:41" ht="12.75" hidden="1" customHeight="1" outlineLevel="1" x14ac:dyDescent="0.25">
      <c r="A108" s="21">
        <v>4</v>
      </c>
      <c r="B108" s="22"/>
      <c r="C108" s="31"/>
      <c r="D108" s="32"/>
      <c r="E108" s="33"/>
      <c r="F108" s="33"/>
      <c r="G108" s="33"/>
      <c r="H108" s="124"/>
      <c r="I108" s="34"/>
      <c r="J108" s="268"/>
      <c r="K108" s="268"/>
      <c r="L108" s="27"/>
      <c r="M108" s="27"/>
      <c r="N108" s="33"/>
      <c r="O108" s="27"/>
      <c r="P108" s="27"/>
      <c r="Q108" s="27"/>
      <c r="R108" s="28">
        <f t="shared" si="66"/>
        <v>0</v>
      </c>
      <c r="S108" s="27"/>
      <c r="T108" s="27"/>
      <c r="U108" s="27"/>
      <c r="V108" s="28">
        <f t="shared" si="67"/>
        <v>0</v>
      </c>
      <c r="W108" s="27"/>
      <c r="X108" s="27"/>
      <c r="Y108" s="27"/>
      <c r="Z108" s="28">
        <f t="shared" si="68"/>
        <v>0</v>
      </c>
      <c r="AA108" s="27"/>
      <c r="AB108" s="27"/>
      <c r="AC108" s="27"/>
      <c r="AD108" s="28">
        <f t="shared" si="69"/>
        <v>0</v>
      </c>
      <c r="AE108" s="28">
        <f t="shared" si="64"/>
        <v>0</v>
      </c>
      <c r="AF108" s="29">
        <f t="shared" si="70"/>
        <v>0</v>
      </c>
      <c r="AG108" s="30">
        <f t="shared" si="65"/>
        <v>0</v>
      </c>
      <c r="AH108" s="10"/>
      <c r="AI108" s="10"/>
      <c r="AJ108" s="10"/>
      <c r="AK108" s="10"/>
      <c r="AL108" s="10"/>
      <c r="AM108" s="10"/>
      <c r="AN108" s="10"/>
      <c r="AO108" s="85"/>
    </row>
    <row r="109" spans="1:41" ht="12.75" hidden="1" customHeight="1" outlineLevel="1" x14ac:dyDescent="0.25">
      <c r="A109" s="21">
        <v>5</v>
      </c>
      <c r="B109" s="22"/>
      <c r="C109" s="31"/>
      <c r="D109" s="32"/>
      <c r="E109" s="33"/>
      <c r="F109" s="33"/>
      <c r="G109" s="33"/>
      <c r="H109" s="124"/>
      <c r="I109" s="34"/>
      <c r="J109" s="268"/>
      <c r="K109" s="268"/>
      <c r="L109" s="27"/>
      <c r="M109" s="27"/>
      <c r="N109" s="33"/>
      <c r="O109" s="27"/>
      <c r="P109" s="27"/>
      <c r="Q109" s="27"/>
      <c r="R109" s="28">
        <f t="shared" si="66"/>
        <v>0</v>
      </c>
      <c r="S109" s="27"/>
      <c r="T109" s="27"/>
      <c r="U109" s="27"/>
      <c r="V109" s="28">
        <f t="shared" si="67"/>
        <v>0</v>
      </c>
      <c r="W109" s="27"/>
      <c r="X109" s="27"/>
      <c r="Y109" s="27"/>
      <c r="Z109" s="28">
        <f t="shared" si="68"/>
        <v>0</v>
      </c>
      <c r="AA109" s="27"/>
      <c r="AB109" s="27"/>
      <c r="AC109" s="27"/>
      <c r="AD109" s="28">
        <f t="shared" si="69"/>
        <v>0</v>
      </c>
      <c r="AE109" s="28">
        <f t="shared" si="64"/>
        <v>0</v>
      </c>
      <c r="AF109" s="29">
        <f t="shared" si="70"/>
        <v>0</v>
      </c>
      <c r="AG109" s="30">
        <f t="shared" si="65"/>
        <v>0</v>
      </c>
      <c r="AH109" s="10"/>
      <c r="AI109" s="10"/>
      <c r="AJ109" s="10"/>
      <c r="AK109" s="10"/>
      <c r="AL109" s="10"/>
      <c r="AM109" s="10"/>
      <c r="AN109" s="10"/>
      <c r="AO109" s="85"/>
    </row>
    <row r="110" spans="1:41" ht="12.75" hidden="1" customHeight="1" outlineLevel="1" x14ac:dyDescent="0.25">
      <c r="A110" s="21">
        <v>6</v>
      </c>
      <c r="B110" s="22"/>
      <c r="C110" s="31"/>
      <c r="D110" s="32"/>
      <c r="E110" s="33"/>
      <c r="F110" s="33"/>
      <c r="G110" s="33"/>
      <c r="H110" s="124"/>
      <c r="I110" s="34"/>
      <c r="J110" s="268"/>
      <c r="K110" s="268"/>
      <c r="L110" s="27"/>
      <c r="M110" s="27"/>
      <c r="N110" s="33"/>
      <c r="O110" s="27"/>
      <c r="P110" s="27"/>
      <c r="Q110" s="27"/>
      <c r="R110" s="28">
        <f t="shared" si="66"/>
        <v>0</v>
      </c>
      <c r="S110" s="27"/>
      <c r="T110" s="27"/>
      <c r="U110" s="27"/>
      <c r="V110" s="28">
        <f t="shared" si="67"/>
        <v>0</v>
      </c>
      <c r="W110" s="27"/>
      <c r="X110" s="27"/>
      <c r="Y110" s="27"/>
      <c r="Z110" s="28">
        <f t="shared" si="68"/>
        <v>0</v>
      </c>
      <c r="AA110" s="27"/>
      <c r="AB110" s="27"/>
      <c r="AC110" s="27"/>
      <c r="AD110" s="28">
        <f t="shared" si="69"/>
        <v>0</v>
      </c>
      <c r="AE110" s="28">
        <f t="shared" si="64"/>
        <v>0</v>
      </c>
      <c r="AF110" s="29">
        <f t="shared" si="70"/>
        <v>0</v>
      </c>
      <c r="AG110" s="30">
        <f t="shared" si="65"/>
        <v>0</v>
      </c>
    </row>
    <row r="111" spans="1:41" ht="12.75" hidden="1" customHeight="1" outlineLevel="1" x14ac:dyDescent="0.25">
      <c r="A111" s="21">
        <v>7</v>
      </c>
      <c r="B111" s="22"/>
      <c r="C111" s="31"/>
      <c r="D111" s="32"/>
      <c r="E111" s="33"/>
      <c r="F111" s="33"/>
      <c r="G111" s="33"/>
      <c r="H111" s="124"/>
      <c r="I111" s="34"/>
      <c r="J111" s="268"/>
      <c r="K111" s="268"/>
      <c r="L111" s="27"/>
      <c r="M111" s="27"/>
      <c r="N111" s="33"/>
      <c r="O111" s="27"/>
      <c r="P111" s="27"/>
      <c r="Q111" s="27"/>
      <c r="R111" s="28">
        <f t="shared" si="66"/>
        <v>0</v>
      </c>
      <c r="S111" s="27"/>
      <c r="T111" s="27"/>
      <c r="U111" s="27"/>
      <c r="V111" s="28">
        <f t="shared" si="67"/>
        <v>0</v>
      </c>
      <c r="W111" s="27"/>
      <c r="X111" s="27"/>
      <c r="Y111" s="27"/>
      <c r="Z111" s="28">
        <f t="shared" si="68"/>
        <v>0</v>
      </c>
      <c r="AA111" s="27"/>
      <c r="AB111" s="27"/>
      <c r="AC111" s="27"/>
      <c r="AD111" s="28">
        <f t="shared" si="69"/>
        <v>0</v>
      </c>
      <c r="AE111" s="28">
        <f t="shared" si="64"/>
        <v>0</v>
      </c>
      <c r="AF111" s="29">
        <f t="shared" si="70"/>
        <v>0</v>
      </c>
      <c r="AG111" s="30">
        <f t="shared" si="65"/>
        <v>0</v>
      </c>
      <c r="AH111" s="10"/>
      <c r="AI111" s="10"/>
      <c r="AJ111" s="10"/>
      <c r="AK111" s="10"/>
      <c r="AL111" s="10"/>
      <c r="AM111" s="10"/>
      <c r="AN111" s="10"/>
      <c r="AO111" s="85"/>
    </row>
    <row r="112" spans="1:41" ht="12.75" hidden="1" customHeight="1" outlineLevel="1" x14ac:dyDescent="0.25">
      <c r="A112" s="21">
        <v>8</v>
      </c>
      <c r="B112" s="22"/>
      <c r="C112" s="31"/>
      <c r="D112" s="32"/>
      <c r="E112" s="33"/>
      <c r="F112" s="33"/>
      <c r="G112" s="33"/>
      <c r="H112" s="124"/>
      <c r="I112" s="34"/>
      <c r="J112" s="268"/>
      <c r="K112" s="268"/>
      <c r="L112" s="27"/>
      <c r="M112" s="27"/>
      <c r="N112" s="33"/>
      <c r="O112" s="27"/>
      <c r="P112" s="27"/>
      <c r="Q112" s="27"/>
      <c r="R112" s="28">
        <f t="shared" si="66"/>
        <v>0</v>
      </c>
      <c r="S112" s="27"/>
      <c r="T112" s="27"/>
      <c r="U112" s="27"/>
      <c r="V112" s="28">
        <f t="shared" si="67"/>
        <v>0</v>
      </c>
      <c r="W112" s="27"/>
      <c r="X112" s="27"/>
      <c r="Y112" s="27"/>
      <c r="Z112" s="28">
        <f t="shared" si="68"/>
        <v>0</v>
      </c>
      <c r="AA112" s="27"/>
      <c r="AB112" s="27"/>
      <c r="AC112" s="27"/>
      <c r="AD112" s="28">
        <f t="shared" si="69"/>
        <v>0</v>
      </c>
      <c r="AE112" s="28">
        <f t="shared" si="64"/>
        <v>0</v>
      </c>
      <c r="AF112" s="29">
        <f t="shared" si="70"/>
        <v>0</v>
      </c>
      <c r="AG112" s="30">
        <f t="shared" si="65"/>
        <v>0</v>
      </c>
      <c r="AH112" s="10"/>
      <c r="AI112" s="10"/>
      <c r="AJ112" s="10"/>
      <c r="AK112" s="10"/>
      <c r="AL112" s="10"/>
      <c r="AM112" s="10"/>
      <c r="AN112" s="10"/>
      <c r="AO112" s="85"/>
    </row>
    <row r="113" spans="1:41" ht="12.75" hidden="1" customHeight="1" outlineLevel="1" x14ac:dyDescent="0.25">
      <c r="A113" s="21">
        <v>9</v>
      </c>
      <c r="B113" s="22"/>
      <c r="C113" s="31"/>
      <c r="D113" s="32"/>
      <c r="E113" s="33"/>
      <c r="F113" s="33"/>
      <c r="G113" s="33"/>
      <c r="H113" s="124"/>
      <c r="I113" s="34"/>
      <c r="J113" s="268"/>
      <c r="K113" s="268"/>
      <c r="L113" s="27"/>
      <c r="M113" s="27"/>
      <c r="N113" s="33"/>
      <c r="O113" s="27"/>
      <c r="P113" s="27"/>
      <c r="Q113" s="27"/>
      <c r="R113" s="28">
        <f t="shared" si="66"/>
        <v>0</v>
      </c>
      <c r="S113" s="27"/>
      <c r="T113" s="27"/>
      <c r="U113" s="27"/>
      <c r="V113" s="28">
        <f t="shared" si="67"/>
        <v>0</v>
      </c>
      <c r="W113" s="27"/>
      <c r="X113" s="27"/>
      <c r="Y113" s="27"/>
      <c r="Z113" s="28">
        <f t="shared" si="68"/>
        <v>0</v>
      </c>
      <c r="AA113" s="27"/>
      <c r="AB113" s="27"/>
      <c r="AC113" s="27"/>
      <c r="AD113" s="28">
        <f t="shared" si="69"/>
        <v>0</v>
      </c>
      <c r="AE113" s="28">
        <f t="shared" si="64"/>
        <v>0</v>
      </c>
      <c r="AF113" s="29">
        <f t="shared" si="70"/>
        <v>0</v>
      </c>
      <c r="AG113" s="30">
        <f t="shared" si="65"/>
        <v>0</v>
      </c>
    </row>
    <row r="114" spans="1:41" ht="12.75" hidden="1" customHeight="1" outlineLevel="1" x14ac:dyDescent="0.25">
      <c r="A114" s="21">
        <v>10</v>
      </c>
      <c r="B114" s="22"/>
      <c r="C114" s="31"/>
      <c r="D114" s="32"/>
      <c r="E114" s="33"/>
      <c r="F114" s="33"/>
      <c r="G114" s="33"/>
      <c r="H114" s="124"/>
      <c r="I114" s="35"/>
      <c r="J114" s="268"/>
      <c r="K114" s="268"/>
      <c r="L114" s="27"/>
      <c r="M114" s="27"/>
      <c r="N114" s="33"/>
      <c r="O114" s="27"/>
      <c r="P114" s="27"/>
      <c r="Q114" s="27"/>
      <c r="R114" s="28">
        <f t="shared" si="66"/>
        <v>0</v>
      </c>
      <c r="S114" s="27"/>
      <c r="T114" s="27"/>
      <c r="U114" s="27"/>
      <c r="V114" s="28">
        <f t="shared" si="67"/>
        <v>0</v>
      </c>
      <c r="W114" s="27"/>
      <c r="X114" s="27"/>
      <c r="Y114" s="27"/>
      <c r="Z114" s="28">
        <f t="shared" si="68"/>
        <v>0</v>
      </c>
      <c r="AA114" s="27"/>
      <c r="AB114" s="27"/>
      <c r="AC114" s="27"/>
      <c r="AD114" s="28">
        <f t="shared" si="69"/>
        <v>0</v>
      </c>
      <c r="AE114" s="28">
        <f t="shared" si="64"/>
        <v>0</v>
      </c>
      <c r="AF114" s="29">
        <f t="shared" si="70"/>
        <v>0</v>
      </c>
      <c r="AG114" s="30">
        <f t="shared" si="65"/>
        <v>0</v>
      </c>
      <c r="AH114" s="10"/>
      <c r="AI114" s="10"/>
      <c r="AJ114" s="10"/>
      <c r="AK114" s="10"/>
      <c r="AL114" s="10"/>
      <c r="AM114" s="10"/>
      <c r="AN114" s="10"/>
      <c r="AO114" s="85"/>
    </row>
    <row r="115" spans="1:41" ht="12.75" customHeight="1" collapsed="1" x14ac:dyDescent="0.25">
      <c r="A115" s="228" t="s">
        <v>53</v>
      </c>
      <c r="B115" s="229"/>
      <c r="C115" s="230"/>
      <c r="D115" s="230"/>
      <c r="E115" s="230"/>
      <c r="F115" s="230"/>
      <c r="G115" s="230"/>
      <c r="H115" s="92">
        <f>SUM(H105:H114)</f>
        <v>0</v>
      </c>
      <c r="I115" s="92">
        <f>SUM(I105:I114)</f>
        <v>0</v>
      </c>
      <c r="J115" s="92"/>
      <c r="K115" s="92"/>
      <c r="L115" s="92">
        <f>SUM(L105:L114)</f>
        <v>0</v>
      </c>
      <c r="M115" s="92">
        <f>SUM(M105:M114)</f>
        <v>0</v>
      </c>
      <c r="N115" s="93"/>
      <c r="O115" s="92">
        <f t="shared" ref="O115:AE115" si="71">SUM(O105:O114)</f>
        <v>0</v>
      </c>
      <c r="P115" s="92">
        <f t="shared" si="71"/>
        <v>0</v>
      </c>
      <c r="Q115" s="92">
        <f t="shared" si="71"/>
        <v>0</v>
      </c>
      <c r="R115" s="92">
        <f t="shared" si="71"/>
        <v>0</v>
      </c>
      <c r="S115" s="92">
        <f t="shared" si="71"/>
        <v>0</v>
      </c>
      <c r="T115" s="92">
        <f t="shared" si="71"/>
        <v>0</v>
      </c>
      <c r="U115" s="92">
        <f t="shared" si="71"/>
        <v>0</v>
      </c>
      <c r="V115" s="92">
        <f t="shared" si="71"/>
        <v>0</v>
      </c>
      <c r="W115" s="92">
        <f t="shared" si="71"/>
        <v>0</v>
      </c>
      <c r="X115" s="92">
        <f t="shared" si="71"/>
        <v>0</v>
      </c>
      <c r="Y115" s="92">
        <f t="shared" si="71"/>
        <v>0</v>
      </c>
      <c r="Z115" s="92">
        <f t="shared" si="71"/>
        <v>0</v>
      </c>
      <c r="AA115" s="92">
        <f t="shared" si="71"/>
        <v>0</v>
      </c>
      <c r="AB115" s="92">
        <f t="shared" si="71"/>
        <v>0</v>
      </c>
      <c r="AC115" s="92">
        <f t="shared" si="71"/>
        <v>0</v>
      </c>
      <c r="AD115" s="92">
        <f t="shared" si="71"/>
        <v>0</v>
      </c>
      <c r="AE115" s="92">
        <f t="shared" si="71"/>
        <v>0</v>
      </c>
      <c r="AF115" s="95">
        <f>IF(ISERROR(AE115/H115),0,AE115/H115)</f>
        <v>0</v>
      </c>
      <c r="AG115" s="95">
        <f>IF(ISERROR(AE115/$AE$200),0,AE115/$AE$200)</f>
        <v>0</v>
      </c>
      <c r="AH115" s="10"/>
      <c r="AI115" s="10"/>
      <c r="AJ115" s="10"/>
      <c r="AK115" s="10"/>
      <c r="AL115" s="10"/>
      <c r="AM115" s="10"/>
      <c r="AN115" s="10"/>
      <c r="AO115" s="85"/>
    </row>
    <row r="116" spans="1:41" ht="12.75" customHeight="1" x14ac:dyDescent="0.25">
      <c r="A116" s="233" t="s">
        <v>54</v>
      </c>
      <c r="B116" s="234"/>
      <c r="C116" s="234"/>
      <c r="D116" s="234"/>
      <c r="E116" s="235"/>
      <c r="F116" s="15"/>
      <c r="G116" s="16"/>
      <c r="H116" s="124"/>
      <c r="I116" s="17"/>
      <c r="J116" s="17"/>
      <c r="K116" s="17"/>
      <c r="L116" s="18"/>
      <c r="M116" s="18"/>
      <c r="N116" s="16"/>
      <c r="O116" s="17"/>
      <c r="P116" s="17"/>
      <c r="Q116" s="17"/>
      <c r="R116" s="17"/>
      <c r="S116" s="17"/>
      <c r="T116" s="17"/>
      <c r="U116" s="17"/>
      <c r="V116" s="17"/>
      <c r="W116" s="17"/>
      <c r="X116" s="17"/>
      <c r="Y116" s="17"/>
      <c r="Z116" s="17"/>
      <c r="AA116" s="17"/>
      <c r="AB116" s="17"/>
      <c r="AC116" s="17"/>
      <c r="AD116" s="17"/>
      <c r="AE116" s="17"/>
      <c r="AF116" s="20"/>
      <c r="AG116" s="20"/>
    </row>
    <row r="117" spans="1:41" hidden="1" outlineLevel="1" x14ac:dyDescent="0.25">
      <c r="A117" s="21">
        <v>1</v>
      </c>
      <c r="B117" s="22"/>
      <c r="C117" s="45"/>
      <c r="D117" s="46"/>
      <c r="E117" s="56"/>
      <c r="F117" s="53"/>
      <c r="G117" s="53"/>
      <c r="H117" s="124"/>
      <c r="I117" s="43"/>
      <c r="J117" s="269"/>
      <c r="K117" s="269"/>
      <c r="L117" s="47"/>
      <c r="M117" s="47"/>
      <c r="N117" s="44"/>
      <c r="O117" s="27">
        <v>0</v>
      </c>
      <c r="P117" s="27">
        <v>0</v>
      </c>
      <c r="Q117" s="27">
        <v>0</v>
      </c>
      <c r="R117" s="28">
        <f>SUM(O117:Q117)</f>
        <v>0</v>
      </c>
      <c r="S117" s="27">
        <v>0</v>
      </c>
      <c r="T117" s="27">
        <v>0</v>
      </c>
      <c r="U117" s="27">
        <v>0</v>
      </c>
      <c r="V117" s="28">
        <f>SUM(S117:U117)</f>
        <v>0</v>
      </c>
      <c r="W117" s="27">
        <v>0</v>
      </c>
      <c r="X117" s="27">
        <v>0</v>
      </c>
      <c r="Y117" s="27">
        <v>0</v>
      </c>
      <c r="Z117" s="28">
        <f>SUM(W117:Y117)</f>
        <v>0</v>
      </c>
      <c r="AA117" s="27">
        <v>0</v>
      </c>
      <c r="AB117" s="27">
        <v>0</v>
      </c>
      <c r="AC117" s="27">
        <v>0</v>
      </c>
      <c r="AD117" s="28">
        <f>SUM(AA117:AC117)</f>
        <v>0</v>
      </c>
      <c r="AE117" s="28">
        <f t="shared" ref="AE117:AE126" si="72">SUM(R117,V117,Z117,AD117)</f>
        <v>0</v>
      </c>
      <c r="AF117" s="29">
        <f>IF(ISERROR(AE117/$H$127),0,AE117/$H$127)</f>
        <v>0</v>
      </c>
      <c r="AG117" s="30">
        <f t="shared" ref="AG117:AG126" si="73">IF(ISERROR(AE117/$AE$200),"-",AE117/$AE$200)</f>
        <v>0</v>
      </c>
      <c r="AH117" s="10"/>
      <c r="AI117" s="10"/>
      <c r="AJ117" s="10"/>
      <c r="AK117" s="10"/>
      <c r="AL117" s="10"/>
      <c r="AM117" s="10"/>
      <c r="AN117" s="10"/>
      <c r="AO117" s="85"/>
    </row>
    <row r="118" spans="1:41" ht="12.75" hidden="1" customHeight="1" outlineLevel="1" x14ac:dyDescent="0.25">
      <c r="A118" s="21">
        <v>2</v>
      </c>
      <c r="B118" s="22"/>
      <c r="C118" s="23"/>
      <c r="D118" s="24"/>
      <c r="E118" s="33"/>
      <c r="F118" s="25"/>
      <c r="G118" s="25"/>
      <c r="H118" s="124"/>
      <c r="I118" s="34"/>
      <c r="J118" s="268"/>
      <c r="K118" s="268"/>
      <c r="L118" s="27"/>
      <c r="M118" s="27"/>
      <c r="N118" s="33"/>
      <c r="O118" s="27"/>
      <c r="P118" s="27"/>
      <c r="Q118" s="27"/>
      <c r="R118" s="28">
        <f t="shared" ref="R118:R126" si="74">SUM(O118:Q118)</f>
        <v>0</v>
      </c>
      <c r="S118" s="27"/>
      <c r="T118" s="27"/>
      <c r="U118" s="27"/>
      <c r="V118" s="28">
        <f t="shared" ref="V118:V126" si="75">SUM(S118:U118)</f>
        <v>0</v>
      </c>
      <c r="W118" s="27"/>
      <c r="X118" s="27"/>
      <c r="Y118" s="27"/>
      <c r="Z118" s="28">
        <f t="shared" ref="Z118:Z126" si="76">SUM(W118:Y118)</f>
        <v>0</v>
      </c>
      <c r="AA118" s="27"/>
      <c r="AB118" s="27"/>
      <c r="AC118" s="27"/>
      <c r="AD118" s="28">
        <f t="shared" ref="AD118:AD126" si="77">SUM(AA118:AC118)</f>
        <v>0</v>
      </c>
      <c r="AE118" s="28">
        <f t="shared" si="72"/>
        <v>0</v>
      </c>
      <c r="AF118" s="29">
        <f t="shared" ref="AF118:AF126" si="78">IF(ISERROR(AE118/$H$127),0,AE118/$H$127)</f>
        <v>0</v>
      </c>
      <c r="AG118" s="30">
        <f t="shared" si="73"/>
        <v>0</v>
      </c>
      <c r="AH118" s="10"/>
      <c r="AI118" s="10"/>
      <c r="AJ118" s="10"/>
      <c r="AK118" s="10"/>
      <c r="AL118" s="10"/>
      <c r="AM118" s="10"/>
      <c r="AN118" s="10"/>
      <c r="AO118" s="85"/>
    </row>
    <row r="119" spans="1:41" ht="12.75" hidden="1" customHeight="1" outlineLevel="1" x14ac:dyDescent="0.25">
      <c r="A119" s="21">
        <v>3</v>
      </c>
      <c r="B119" s="22"/>
      <c r="C119" s="31"/>
      <c r="D119" s="32"/>
      <c r="E119" s="33"/>
      <c r="F119" s="33"/>
      <c r="G119" s="33"/>
      <c r="H119" s="124"/>
      <c r="I119" s="34"/>
      <c r="J119" s="268"/>
      <c r="K119" s="268"/>
      <c r="L119" s="27"/>
      <c r="M119" s="27"/>
      <c r="N119" s="33"/>
      <c r="O119" s="27"/>
      <c r="P119" s="27"/>
      <c r="Q119" s="27"/>
      <c r="R119" s="28">
        <f t="shared" si="74"/>
        <v>0</v>
      </c>
      <c r="S119" s="27"/>
      <c r="T119" s="27"/>
      <c r="U119" s="27"/>
      <c r="V119" s="28">
        <f t="shared" si="75"/>
        <v>0</v>
      </c>
      <c r="W119" s="27"/>
      <c r="X119" s="27"/>
      <c r="Y119" s="27"/>
      <c r="Z119" s="28">
        <f t="shared" si="76"/>
        <v>0</v>
      </c>
      <c r="AA119" s="27"/>
      <c r="AB119" s="27"/>
      <c r="AC119" s="27"/>
      <c r="AD119" s="28">
        <f t="shared" si="77"/>
        <v>0</v>
      </c>
      <c r="AE119" s="28">
        <f t="shared" si="72"/>
        <v>0</v>
      </c>
      <c r="AF119" s="29">
        <f t="shared" si="78"/>
        <v>0</v>
      </c>
      <c r="AG119" s="30">
        <f t="shared" si="73"/>
        <v>0</v>
      </c>
    </row>
    <row r="120" spans="1:41" ht="12.75" hidden="1" customHeight="1" outlineLevel="1" x14ac:dyDescent="0.25">
      <c r="A120" s="21">
        <v>4</v>
      </c>
      <c r="B120" s="22"/>
      <c r="C120" s="31"/>
      <c r="D120" s="32"/>
      <c r="E120" s="33"/>
      <c r="F120" s="33"/>
      <c r="G120" s="33"/>
      <c r="H120" s="124"/>
      <c r="I120" s="34"/>
      <c r="J120" s="268"/>
      <c r="K120" s="268"/>
      <c r="L120" s="27"/>
      <c r="M120" s="27"/>
      <c r="N120" s="33"/>
      <c r="O120" s="27"/>
      <c r="P120" s="27"/>
      <c r="Q120" s="27"/>
      <c r="R120" s="28">
        <f t="shared" si="74"/>
        <v>0</v>
      </c>
      <c r="S120" s="27"/>
      <c r="T120" s="27"/>
      <c r="U120" s="27"/>
      <c r="V120" s="28">
        <f t="shared" si="75"/>
        <v>0</v>
      </c>
      <c r="W120" s="27"/>
      <c r="X120" s="27"/>
      <c r="Y120" s="27"/>
      <c r="Z120" s="28">
        <f t="shared" si="76"/>
        <v>0</v>
      </c>
      <c r="AA120" s="27"/>
      <c r="AB120" s="27"/>
      <c r="AC120" s="27"/>
      <c r="AD120" s="28">
        <f t="shared" si="77"/>
        <v>0</v>
      </c>
      <c r="AE120" s="28">
        <f t="shared" si="72"/>
        <v>0</v>
      </c>
      <c r="AF120" s="29">
        <f t="shared" si="78"/>
        <v>0</v>
      </c>
      <c r="AG120" s="30">
        <f t="shared" si="73"/>
        <v>0</v>
      </c>
      <c r="AH120" s="10"/>
      <c r="AI120" s="10"/>
      <c r="AJ120" s="10"/>
      <c r="AK120" s="10"/>
      <c r="AL120" s="10"/>
      <c r="AM120" s="10"/>
      <c r="AN120" s="10"/>
      <c r="AO120" s="85"/>
    </row>
    <row r="121" spans="1:41" ht="12.75" hidden="1" customHeight="1" outlineLevel="1" x14ac:dyDescent="0.25">
      <c r="A121" s="21">
        <v>5</v>
      </c>
      <c r="B121" s="22"/>
      <c r="C121" s="31"/>
      <c r="D121" s="32"/>
      <c r="E121" s="33"/>
      <c r="F121" s="33"/>
      <c r="G121" s="33"/>
      <c r="H121" s="124"/>
      <c r="I121" s="34"/>
      <c r="J121" s="268"/>
      <c r="K121" s="268"/>
      <c r="L121" s="27"/>
      <c r="M121" s="27"/>
      <c r="N121" s="33"/>
      <c r="O121" s="27"/>
      <c r="P121" s="27"/>
      <c r="Q121" s="27"/>
      <c r="R121" s="28">
        <f t="shared" si="74"/>
        <v>0</v>
      </c>
      <c r="S121" s="27"/>
      <c r="T121" s="27"/>
      <c r="U121" s="27"/>
      <c r="V121" s="28">
        <f t="shared" si="75"/>
        <v>0</v>
      </c>
      <c r="W121" s="27"/>
      <c r="X121" s="27"/>
      <c r="Y121" s="27"/>
      <c r="Z121" s="28">
        <f t="shared" si="76"/>
        <v>0</v>
      </c>
      <c r="AA121" s="27"/>
      <c r="AB121" s="27"/>
      <c r="AC121" s="27"/>
      <c r="AD121" s="28">
        <f t="shared" si="77"/>
        <v>0</v>
      </c>
      <c r="AE121" s="28">
        <f t="shared" si="72"/>
        <v>0</v>
      </c>
      <c r="AF121" s="29">
        <f t="shared" si="78"/>
        <v>0</v>
      </c>
      <c r="AG121" s="30">
        <f t="shared" si="73"/>
        <v>0</v>
      </c>
      <c r="AH121" s="10"/>
      <c r="AI121" s="10"/>
      <c r="AJ121" s="10"/>
      <c r="AK121" s="10"/>
      <c r="AL121" s="10"/>
      <c r="AM121" s="10"/>
      <c r="AN121" s="10"/>
      <c r="AO121" s="85"/>
    </row>
    <row r="122" spans="1:41" ht="12.75" hidden="1" customHeight="1" outlineLevel="1" x14ac:dyDescent="0.25">
      <c r="A122" s="21">
        <v>6</v>
      </c>
      <c r="B122" s="22"/>
      <c r="C122" s="31"/>
      <c r="D122" s="32"/>
      <c r="E122" s="33"/>
      <c r="F122" s="33"/>
      <c r="G122" s="33"/>
      <c r="H122" s="124"/>
      <c r="I122" s="34"/>
      <c r="J122" s="268"/>
      <c r="K122" s="268"/>
      <c r="L122" s="27"/>
      <c r="M122" s="27"/>
      <c r="N122" s="33"/>
      <c r="O122" s="27"/>
      <c r="P122" s="27"/>
      <c r="Q122" s="27"/>
      <c r="R122" s="28">
        <f t="shared" si="74"/>
        <v>0</v>
      </c>
      <c r="S122" s="27"/>
      <c r="T122" s="27"/>
      <c r="U122" s="27"/>
      <c r="V122" s="28">
        <f t="shared" si="75"/>
        <v>0</v>
      </c>
      <c r="W122" s="27"/>
      <c r="X122" s="27"/>
      <c r="Y122" s="27"/>
      <c r="Z122" s="28">
        <f t="shared" si="76"/>
        <v>0</v>
      </c>
      <c r="AA122" s="27"/>
      <c r="AB122" s="27"/>
      <c r="AC122" s="27"/>
      <c r="AD122" s="28">
        <f t="shared" si="77"/>
        <v>0</v>
      </c>
      <c r="AE122" s="28">
        <f t="shared" si="72"/>
        <v>0</v>
      </c>
      <c r="AF122" s="29">
        <f t="shared" si="78"/>
        <v>0</v>
      </c>
      <c r="AG122" s="30">
        <f t="shared" si="73"/>
        <v>0</v>
      </c>
    </row>
    <row r="123" spans="1:41" ht="12.75" hidden="1" customHeight="1" outlineLevel="1" x14ac:dyDescent="0.25">
      <c r="A123" s="21">
        <v>7</v>
      </c>
      <c r="B123" s="22"/>
      <c r="C123" s="31"/>
      <c r="D123" s="32"/>
      <c r="E123" s="33"/>
      <c r="F123" s="33"/>
      <c r="G123" s="33"/>
      <c r="H123" s="124"/>
      <c r="I123" s="34"/>
      <c r="J123" s="268"/>
      <c r="K123" s="268"/>
      <c r="L123" s="27"/>
      <c r="M123" s="27"/>
      <c r="N123" s="33"/>
      <c r="O123" s="27"/>
      <c r="P123" s="27"/>
      <c r="Q123" s="27"/>
      <c r="R123" s="28">
        <f t="shared" si="74"/>
        <v>0</v>
      </c>
      <c r="S123" s="27"/>
      <c r="T123" s="27"/>
      <c r="U123" s="27"/>
      <c r="V123" s="28">
        <f t="shared" si="75"/>
        <v>0</v>
      </c>
      <c r="W123" s="27"/>
      <c r="X123" s="27"/>
      <c r="Y123" s="27"/>
      <c r="Z123" s="28">
        <f t="shared" si="76"/>
        <v>0</v>
      </c>
      <c r="AA123" s="27"/>
      <c r="AB123" s="27"/>
      <c r="AC123" s="27"/>
      <c r="AD123" s="28">
        <f t="shared" si="77"/>
        <v>0</v>
      </c>
      <c r="AE123" s="28">
        <f t="shared" si="72"/>
        <v>0</v>
      </c>
      <c r="AF123" s="29">
        <f t="shared" si="78"/>
        <v>0</v>
      </c>
      <c r="AG123" s="30">
        <f t="shared" si="73"/>
        <v>0</v>
      </c>
      <c r="AH123" s="10"/>
      <c r="AI123" s="10"/>
      <c r="AJ123" s="10"/>
      <c r="AK123" s="10"/>
      <c r="AL123" s="10"/>
      <c r="AM123" s="10"/>
      <c r="AN123" s="10"/>
      <c r="AO123" s="85"/>
    </row>
    <row r="124" spans="1:41" ht="12.75" hidden="1" customHeight="1" outlineLevel="1" x14ac:dyDescent="0.25">
      <c r="A124" s="21">
        <v>8</v>
      </c>
      <c r="B124" s="22"/>
      <c r="C124" s="31"/>
      <c r="D124" s="32"/>
      <c r="E124" s="33"/>
      <c r="F124" s="33"/>
      <c r="G124" s="33"/>
      <c r="H124" s="124"/>
      <c r="I124" s="34"/>
      <c r="J124" s="268"/>
      <c r="K124" s="268"/>
      <c r="L124" s="27"/>
      <c r="M124" s="27"/>
      <c r="N124" s="33"/>
      <c r="O124" s="27"/>
      <c r="P124" s="27"/>
      <c r="Q124" s="27"/>
      <c r="R124" s="28">
        <f t="shared" si="74"/>
        <v>0</v>
      </c>
      <c r="S124" s="27"/>
      <c r="T124" s="27"/>
      <c r="U124" s="27"/>
      <c r="V124" s="28">
        <f t="shared" si="75"/>
        <v>0</v>
      </c>
      <c r="W124" s="27"/>
      <c r="X124" s="27"/>
      <c r="Y124" s="27"/>
      <c r="Z124" s="28">
        <f t="shared" si="76"/>
        <v>0</v>
      </c>
      <c r="AA124" s="27"/>
      <c r="AB124" s="27"/>
      <c r="AC124" s="27"/>
      <c r="AD124" s="28">
        <f t="shared" si="77"/>
        <v>0</v>
      </c>
      <c r="AE124" s="28">
        <f t="shared" si="72"/>
        <v>0</v>
      </c>
      <c r="AF124" s="29">
        <f t="shared" si="78"/>
        <v>0</v>
      </c>
      <c r="AG124" s="30">
        <f t="shared" si="73"/>
        <v>0</v>
      </c>
      <c r="AH124" s="10"/>
      <c r="AI124" s="10"/>
      <c r="AJ124" s="10"/>
      <c r="AK124" s="10"/>
      <c r="AL124" s="10"/>
      <c r="AM124" s="10"/>
      <c r="AN124" s="10"/>
      <c r="AO124" s="85"/>
    </row>
    <row r="125" spans="1:41" ht="12.75" hidden="1" customHeight="1" outlineLevel="1" x14ac:dyDescent="0.25">
      <c r="A125" s="21">
        <v>9</v>
      </c>
      <c r="B125" s="22"/>
      <c r="C125" s="31"/>
      <c r="D125" s="32"/>
      <c r="E125" s="33"/>
      <c r="F125" s="33"/>
      <c r="G125" s="33"/>
      <c r="H125" s="124"/>
      <c r="I125" s="34"/>
      <c r="J125" s="268"/>
      <c r="K125" s="268"/>
      <c r="L125" s="27"/>
      <c r="M125" s="27"/>
      <c r="N125" s="33"/>
      <c r="O125" s="27"/>
      <c r="P125" s="27"/>
      <c r="Q125" s="27"/>
      <c r="R125" s="28">
        <f t="shared" si="74"/>
        <v>0</v>
      </c>
      <c r="S125" s="27"/>
      <c r="T125" s="27"/>
      <c r="U125" s="27"/>
      <c r="V125" s="28">
        <f t="shared" si="75"/>
        <v>0</v>
      </c>
      <c r="W125" s="27"/>
      <c r="X125" s="27"/>
      <c r="Y125" s="27"/>
      <c r="Z125" s="28">
        <f t="shared" si="76"/>
        <v>0</v>
      </c>
      <c r="AA125" s="27"/>
      <c r="AB125" s="27"/>
      <c r="AC125" s="27"/>
      <c r="AD125" s="28">
        <f t="shared" si="77"/>
        <v>0</v>
      </c>
      <c r="AE125" s="28">
        <f t="shared" si="72"/>
        <v>0</v>
      </c>
      <c r="AF125" s="29">
        <f t="shared" si="78"/>
        <v>0</v>
      </c>
      <c r="AG125" s="30">
        <f t="shared" si="73"/>
        <v>0</v>
      </c>
    </row>
    <row r="126" spans="1:41" ht="12.75" hidden="1" customHeight="1" outlineLevel="1" x14ac:dyDescent="0.25">
      <c r="A126" s="21">
        <v>10</v>
      </c>
      <c r="B126" s="22"/>
      <c r="C126" s="31"/>
      <c r="D126" s="32"/>
      <c r="E126" s="33"/>
      <c r="F126" s="33"/>
      <c r="G126" s="33"/>
      <c r="H126" s="124"/>
      <c r="I126" s="35"/>
      <c r="J126" s="268"/>
      <c r="K126" s="268"/>
      <c r="L126" s="27"/>
      <c r="M126" s="27"/>
      <c r="N126" s="33"/>
      <c r="O126" s="27"/>
      <c r="P126" s="27"/>
      <c r="Q126" s="27"/>
      <c r="R126" s="28">
        <f t="shared" si="74"/>
        <v>0</v>
      </c>
      <c r="S126" s="27"/>
      <c r="T126" s="27"/>
      <c r="U126" s="27"/>
      <c r="V126" s="28">
        <f t="shared" si="75"/>
        <v>0</v>
      </c>
      <c r="W126" s="27"/>
      <c r="X126" s="27"/>
      <c r="Y126" s="27"/>
      <c r="Z126" s="28">
        <f t="shared" si="76"/>
        <v>0</v>
      </c>
      <c r="AA126" s="27"/>
      <c r="AB126" s="27"/>
      <c r="AC126" s="27"/>
      <c r="AD126" s="28">
        <f t="shared" si="77"/>
        <v>0</v>
      </c>
      <c r="AE126" s="28">
        <f t="shared" si="72"/>
        <v>0</v>
      </c>
      <c r="AF126" s="29">
        <f t="shared" si="78"/>
        <v>0</v>
      </c>
      <c r="AG126" s="30">
        <f t="shared" si="73"/>
        <v>0</v>
      </c>
      <c r="AH126" s="10"/>
      <c r="AI126" s="10"/>
      <c r="AJ126" s="10"/>
      <c r="AK126" s="10"/>
      <c r="AL126" s="10"/>
      <c r="AM126" s="10"/>
      <c r="AN126" s="10"/>
      <c r="AO126" s="85"/>
    </row>
    <row r="127" spans="1:41" ht="12.75" customHeight="1" collapsed="1" x14ac:dyDescent="0.25">
      <c r="A127" s="228" t="s">
        <v>55</v>
      </c>
      <c r="B127" s="229"/>
      <c r="C127" s="230"/>
      <c r="D127" s="230"/>
      <c r="E127" s="230"/>
      <c r="F127" s="230"/>
      <c r="G127" s="230"/>
      <c r="H127" s="92">
        <f>SUM(H117:H126)</f>
        <v>0</v>
      </c>
      <c r="I127" s="92">
        <f>SUM(I117:I126)</f>
        <v>0</v>
      </c>
      <c r="J127" s="92"/>
      <c r="K127" s="92"/>
      <c r="L127" s="92">
        <f>SUM(L117:L126)</f>
        <v>0</v>
      </c>
      <c r="M127" s="92">
        <f>SUM(M117:M126)</f>
        <v>0</v>
      </c>
      <c r="N127" s="93"/>
      <c r="O127" s="92">
        <f t="shared" ref="O127:AE127" si="79">SUM(O117:O126)</f>
        <v>0</v>
      </c>
      <c r="P127" s="92">
        <f t="shared" si="79"/>
        <v>0</v>
      </c>
      <c r="Q127" s="92">
        <f t="shared" si="79"/>
        <v>0</v>
      </c>
      <c r="R127" s="92">
        <f t="shared" si="79"/>
        <v>0</v>
      </c>
      <c r="S127" s="92">
        <f t="shared" si="79"/>
        <v>0</v>
      </c>
      <c r="T127" s="92">
        <f t="shared" si="79"/>
        <v>0</v>
      </c>
      <c r="U127" s="92">
        <f t="shared" si="79"/>
        <v>0</v>
      </c>
      <c r="V127" s="92">
        <f t="shared" si="79"/>
        <v>0</v>
      </c>
      <c r="W127" s="92">
        <f t="shared" si="79"/>
        <v>0</v>
      </c>
      <c r="X127" s="92">
        <f t="shared" si="79"/>
        <v>0</v>
      </c>
      <c r="Y127" s="92">
        <f t="shared" si="79"/>
        <v>0</v>
      </c>
      <c r="Z127" s="92">
        <f t="shared" si="79"/>
        <v>0</v>
      </c>
      <c r="AA127" s="92">
        <f t="shared" si="79"/>
        <v>0</v>
      </c>
      <c r="AB127" s="92">
        <f t="shared" si="79"/>
        <v>0</v>
      </c>
      <c r="AC127" s="92">
        <f t="shared" si="79"/>
        <v>0</v>
      </c>
      <c r="AD127" s="92">
        <f t="shared" si="79"/>
        <v>0</v>
      </c>
      <c r="AE127" s="92">
        <f t="shared" si="79"/>
        <v>0</v>
      </c>
      <c r="AF127" s="95">
        <f>IF(ISERROR(AE127/H127),0,AE127/H127)</f>
        <v>0</v>
      </c>
      <c r="AG127" s="95">
        <f>IF(ISERROR(AE127/$AE$200),0,AE127/$AE$200)</f>
        <v>0</v>
      </c>
      <c r="AH127" s="10"/>
      <c r="AI127" s="10"/>
      <c r="AJ127" s="10"/>
      <c r="AK127" s="10"/>
      <c r="AL127" s="10"/>
      <c r="AM127" s="10"/>
      <c r="AN127" s="10"/>
      <c r="AO127" s="85"/>
    </row>
    <row r="128" spans="1:41" ht="12.75" customHeight="1" x14ac:dyDescent="0.25">
      <c r="A128" s="233" t="s">
        <v>56</v>
      </c>
      <c r="B128" s="234"/>
      <c r="C128" s="234"/>
      <c r="D128" s="234"/>
      <c r="E128" s="235"/>
      <c r="F128" s="15"/>
      <c r="G128" s="16"/>
      <c r="H128" s="124"/>
      <c r="I128" s="17"/>
      <c r="J128" s="17"/>
      <c r="K128" s="17"/>
      <c r="L128" s="18"/>
      <c r="M128" s="18"/>
      <c r="N128" s="16"/>
      <c r="O128" s="17"/>
      <c r="P128" s="17"/>
      <c r="Q128" s="17"/>
      <c r="R128" s="17"/>
      <c r="S128" s="17"/>
      <c r="T128" s="17"/>
      <c r="U128" s="17"/>
      <c r="V128" s="17"/>
      <c r="W128" s="17"/>
      <c r="X128" s="17"/>
      <c r="Y128" s="17"/>
      <c r="Z128" s="17"/>
      <c r="AA128" s="17"/>
      <c r="AB128" s="17"/>
      <c r="AC128" s="17"/>
      <c r="AD128" s="17"/>
      <c r="AE128" s="17"/>
      <c r="AF128" s="20"/>
      <c r="AG128" s="20"/>
    </row>
    <row r="129" spans="1:41" hidden="1" outlineLevel="1" x14ac:dyDescent="0.25">
      <c r="A129" s="22">
        <v>1</v>
      </c>
      <c r="B129" s="1"/>
      <c r="C129" s="1"/>
      <c r="D129" s="2"/>
      <c r="E129" s="3"/>
      <c r="F129" s="4"/>
      <c r="G129" s="5"/>
      <c r="H129" s="124"/>
      <c r="I129" s="7"/>
      <c r="J129" s="7"/>
      <c r="K129" s="7"/>
      <c r="L129" s="8"/>
      <c r="M129" s="5"/>
      <c r="N129" s="5"/>
      <c r="O129" s="9"/>
      <c r="P129" s="9"/>
      <c r="Q129" s="9"/>
      <c r="R129" s="28">
        <f>SUM(O129:Q129)</f>
        <v>0</v>
      </c>
      <c r="S129" s="27"/>
      <c r="T129" s="27"/>
      <c r="U129" s="27"/>
      <c r="V129" s="28">
        <f>SUM(S129:U129)</f>
        <v>0</v>
      </c>
      <c r="W129" s="27"/>
      <c r="X129" s="27"/>
      <c r="Y129" s="27"/>
      <c r="Z129" s="28">
        <f>SUM(W129:Y129)</f>
        <v>0</v>
      </c>
      <c r="AA129" s="27"/>
      <c r="AB129" s="27"/>
      <c r="AC129" s="27"/>
      <c r="AD129" s="28">
        <f>SUM(AA129:AC129)</f>
        <v>0</v>
      </c>
      <c r="AE129" s="28">
        <f t="shared" ref="AE129:AE138" si="80">SUM(R129,V129,Z129,AD129)</f>
        <v>0</v>
      </c>
      <c r="AF129" s="29">
        <f>IF(ISERROR(AE129/$H$139),0,AE129/$H$139)</f>
        <v>0</v>
      </c>
      <c r="AG129" s="30">
        <f t="shared" ref="AG129:AG138" si="81">IF(ISERROR(AE129/$AE$200),"-",AE129/$AE$200)</f>
        <v>0</v>
      </c>
      <c r="AH129" s="10"/>
      <c r="AI129" s="10"/>
      <c r="AJ129" s="10"/>
      <c r="AK129" s="10"/>
      <c r="AL129" s="10"/>
      <c r="AM129" s="10"/>
      <c r="AN129" s="10"/>
      <c r="AO129" s="85"/>
    </row>
    <row r="130" spans="1:41" ht="12.75" hidden="1" customHeight="1" outlineLevel="1" x14ac:dyDescent="0.25">
      <c r="A130" s="22">
        <v>2</v>
      </c>
      <c r="B130" s="22"/>
      <c r="C130" s="36"/>
      <c r="D130" s="32"/>
      <c r="E130" s="36"/>
      <c r="F130" s="36"/>
      <c r="G130" s="36"/>
      <c r="H130" s="124"/>
      <c r="I130" s="34"/>
      <c r="J130" s="268"/>
      <c r="K130" s="268"/>
      <c r="L130" s="27"/>
      <c r="M130" s="27"/>
      <c r="N130" s="33"/>
      <c r="O130" s="27"/>
      <c r="P130" s="27"/>
      <c r="Q130" s="27"/>
      <c r="R130" s="28">
        <f t="shared" ref="R130:R138" si="82">SUM(O130:Q130)</f>
        <v>0</v>
      </c>
      <c r="S130" s="27"/>
      <c r="T130" s="27"/>
      <c r="U130" s="27"/>
      <c r="V130" s="28">
        <f t="shared" ref="V130:V138" si="83">SUM(S130:U130)</f>
        <v>0</v>
      </c>
      <c r="W130" s="27"/>
      <c r="X130" s="27"/>
      <c r="Y130" s="27"/>
      <c r="Z130" s="28">
        <f t="shared" ref="Z130:Z138" si="84">SUM(W130:Y130)</f>
        <v>0</v>
      </c>
      <c r="AA130" s="27"/>
      <c r="AB130" s="27"/>
      <c r="AC130" s="27"/>
      <c r="AD130" s="28">
        <f t="shared" ref="AD130:AD138" si="85">SUM(AA130:AC130)</f>
        <v>0</v>
      </c>
      <c r="AE130" s="28">
        <f t="shared" si="80"/>
        <v>0</v>
      </c>
      <c r="AF130" s="29">
        <f t="shared" ref="AF130:AF138" si="86">IF(ISERROR(AE130/$H$139),0,AE130/$H$139)</f>
        <v>0</v>
      </c>
      <c r="AG130" s="30">
        <f t="shared" si="81"/>
        <v>0</v>
      </c>
      <c r="AH130" s="10"/>
      <c r="AI130" s="10"/>
      <c r="AJ130" s="10"/>
      <c r="AK130" s="10"/>
      <c r="AL130" s="10"/>
      <c r="AM130" s="10"/>
      <c r="AN130" s="10"/>
      <c r="AO130" s="85"/>
    </row>
    <row r="131" spans="1:41" ht="12.75" hidden="1" customHeight="1" outlineLevel="1" x14ac:dyDescent="0.25">
      <c r="A131" s="22">
        <v>3</v>
      </c>
      <c r="B131" s="22"/>
      <c r="C131" s="36"/>
      <c r="D131" s="32"/>
      <c r="E131" s="36"/>
      <c r="F131" s="36"/>
      <c r="G131" s="36"/>
      <c r="H131" s="124"/>
      <c r="I131" s="34"/>
      <c r="J131" s="268"/>
      <c r="K131" s="268"/>
      <c r="L131" s="27"/>
      <c r="M131" s="27"/>
      <c r="N131" s="33"/>
      <c r="O131" s="27"/>
      <c r="P131" s="27"/>
      <c r="Q131" s="27"/>
      <c r="R131" s="28">
        <f t="shared" si="82"/>
        <v>0</v>
      </c>
      <c r="S131" s="27"/>
      <c r="T131" s="27"/>
      <c r="U131" s="27"/>
      <c r="V131" s="28">
        <f t="shared" si="83"/>
        <v>0</v>
      </c>
      <c r="W131" s="27"/>
      <c r="X131" s="27"/>
      <c r="Y131" s="27"/>
      <c r="Z131" s="28">
        <f t="shared" si="84"/>
        <v>0</v>
      </c>
      <c r="AA131" s="27"/>
      <c r="AB131" s="27"/>
      <c r="AC131" s="27"/>
      <c r="AD131" s="28">
        <f t="shared" si="85"/>
        <v>0</v>
      </c>
      <c r="AE131" s="28">
        <f t="shared" si="80"/>
        <v>0</v>
      </c>
      <c r="AF131" s="29">
        <f t="shared" si="86"/>
        <v>0</v>
      </c>
      <c r="AG131" s="30">
        <f t="shared" si="81"/>
        <v>0</v>
      </c>
    </row>
    <row r="132" spans="1:41" ht="12.75" hidden="1" customHeight="1" outlineLevel="1" x14ac:dyDescent="0.25">
      <c r="A132" s="22">
        <v>4</v>
      </c>
      <c r="B132" s="21"/>
      <c r="C132" s="36"/>
      <c r="D132" s="37"/>
      <c r="E132" s="36"/>
      <c r="F132" s="36"/>
      <c r="G132" s="36"/>
      <c r="H132" s="124"/>
      <c r="I132" s="34"/>
      <c r="J132" s="268"/>
      <c r="K132" s="268"/>
      <c r="L132" s="27"/>
      <c r="M132" s="27"/>
      <c r="N132" s="33"/>
      <c r="O132" s="27"/>
      <c r="P132" s="27"/>
      <c r="Q132" s="27"/>
      <c r="R132" s="28">
        <f t="shared" si="82"/>
        <v>0</v>
      </c>
      <c r="S132" s="27"/>
      <c r="T132" s="27"/>
      <c r="U132" s="27"/>
      <c r="V132" s="28">
        <f t="shared" si="83"/>
        <v>0</v>
      </c>
      <c r="W132" s="27"/>
      <c r="X132" s="27"/>
      <c r="Y132" s="27"/>
      <c r="Z132" s="28">
        <f t="shared" si="84"/>
        <v>0</v>
      </c>
      <c r="AA132" s="27"/>
      <c r="AB132" s="27"/>
      <c r="AC132" s="27"/>
      <c r="AD132" s="28">
        <f t="shared" si="85"/>
        <v>0</v>
      </c>
      <c r="AE132" s="28">
        <f t="shared" si="80"/>
        <v>0</v>
      </c>
      <c r="AF132" s="29">
        <f t="shared" si="86"/>
        <v>0</v>
      </c>
      <c r="AG132" s="30">
        <f t="shared" si="81"/>
        <v>0</v>
      </c>
      <c r="AH132" s="10"/>
      <c r="AI132" s="10"/>
      <c r="AJ132" s="10"/>
      <c r="AK132" s="10"/>
      <c r="AL132" s="10"/>
      <c r="AM132" s="10"/>
      <c r="AN132" s="10"/>
      <c r="AO132" s="85"/>
    </row>
    <row r="133" spans="1:41" ht="12.75" hidden="1" customHeight="1" outlineLevel="1" x14ac:dyDescent="0.25">
      <c r="A133" s="22">
        <v>5</v>
      </c>
      <c r="B133" s="21"/>
      <c r="C133" s="36"/>
      <c r="D133" s="37"/>
      <c r="E133" s="36"/>
      <c r="F133" s="36"/>
      <c r="G133" s="36"/>
      <c r="H133" s="124"/>
      <c r="I133" s="34"/>
      <c r="J133" s="268"/>
      <c r="K133" s="268"/>
      <c r="L133" s="27"/>
      <c r="M133" s="27"/>
      <c r="N133" s="33"/>
      <c r="O133" s="27"/>
      <c r="P133" s="27"/>
      <c r="Q133" s="27"/>
      <c r="R133" s="28">
        <f t="shared" si="82"/>
        <v>0</v>
      </c>
      <c r="S133" s="27"/>
      <c r="T133" s="27"/>
      <c r="U133" s="27"/>
      <c r="V133" s="28">
        <f t="shared" si="83"/>
        <v>0</v>
      </c>
      <c r="W133" s="27"/>
      <c r="X133" s="27"/>
      <c r="Y133" s="27"/>
      <c r="Z133" s="28">
        <f t="shared" si="84"/>
        <v>0</v>
      </c>
      <c r="AA133" s="27"/>
      <c r="AB133" s="27"/>
      <c r="AC133" s="27"/>
      <c r="AD133" s="28">
        <f t="shared" si="85"/>
        <v>0</v>
      </c>
      <c r="AE133" s="28">
        <f t="shared" si="80"/>
        <v>0</v>
      </c>
      <c r="AF133" s="29">
        <f t="shared" si="86"/>
        <v>0</v>
      </c>
      <c r="AG133" s="30">
        <f t="shared" si="81"/>
        <v>0</v>
      </c>
      <c r="AH133" s="10"/>
      <c r="AI133" s="10"/>
      <c r="AJ133" s="10"/>
      <c r="AK133" s="10"/>
      <c r="AL133" s="10"/>
      <c r="AM133" s="10"/>
      <c r="AN133" s="10"/>
      <c r="AO133" s="85"/>
    </row>
    <row r="134" spans="1:41" ht="12.75" hidden="1" customHeight="1" outlineLevel="1" x14ac:dyDescent="0.25">
      <c r="A134" s="22">
        <v>6</v>
      </c>
      <c r="B134" s="22"/>
      <c r="C134" s="36"/>
      <c r="D134" s="32"/>
      <c r="E134" s="36"/>
      <c r="F134" s="36"/>
      <c r="G134" s="36"/>
      <c r="H134" s="124"/>
      <c r="I134" s="34"/>
      <c r="J134" s="268"/>
      <c r="K134" s="268"/>
      <c r="L134" s="27"/>
      <c r="M134" s="27"/>
      <c r="N134" s="33"/>
      <c r="O134" s="27"/>
      <c r="P134" s="27"/>
      <c r="Q134" s="27"/>
      <c r="R134" s="28">
        <f t="shared" si="82"/>
        <v>0</v>
      </c>
      <c r="S134" s="27"/>
      <c r="T134" s="27"/>
      <c r="U134" s="27"/>
      <c r="V134" s="28">
        <f t="shared" si="83"/>
        <v>0</v>
      </c>
      <c r="W134" s="27"/>
      <c r="X134" s="27"/>
      <c r="Y134" s="27"/>
      <c r="Z134" s="28">
        <f t="shared" si="84"/>
        <v>0</v>
      </c>
      <c r="AA134" s="27"/>
      <c r="AB134" s="27"/>
      <c r="AC134" s="27"/>
      <c r="AD134" s="28">
        <f t="shared" si="85"/>
        <v>0</v>
      </c>
      <c r="AE134" s="28">
        <f t="shared" si="80"/>
        <v>0</v>
      </c>
      <c r="AF134" s="29">
        <f t="shared" si="86"/>
        <v>0</v>
      </c>
      <c r="AG134" s="30">
        <f t="shared" si="81"/>
        <v>0</v>
      </c>
    </row>
    <row r="135" spans="1:41" ht="12.75" hidden="1" customHeight="1" outlineLevel="1" x14ac:dyDescent="0.25">
      <c r="A135" s="22">
        <v>7</v>
      </c>
      <c r="B135" s="22"/>
      <c r="C135" s="36"/>
      <c r="D135" s="32"/>
      <c r="E135" s="36"/>
      <c r="F135" s="36"/>
      <c r="G135" s="36"/>
      <c r="H135" s="124"/>
      <c r="I135" s="34"/>
      <c r="J135" s="268"/>
      <c r="K135" s="268"/>
      <c r="L135" s="27"/>
      <c r="M135" s="27"/>
      <c r="N135" s="33"/>
      <c r="O135" s="27"/>
      <c r="P135" s="27"/>
      <c r="Q135" s="27"/>
      <c r="R135" s="28">
        <f t="shared" si="82"/>
        <v>0</v>
      </c>
      <c r="S135" s="27"/>
      <c r="T135" s="27"/>
      <c r="U135" s="27"/>
      <c r="V135" s="28">
        <f t="shared" si="83"/>
        <v>0</v>
      </c>
      <c r="W135" s="27"/>
      <c r="X135" s="27"/>
      <c r="Y135" s="27"/>
      <c r="Z135" s="28">
        <f t="shared" si="84"/>
        <v>0</v>
      </c>
      <c r="AA135" s="27"/>
      <c r="AB135" s="27"/>
      <c r="AC135" s="27"/>
      <c r="AD135" s="28">
        <f t="shared" si="85"/>
        <v>0</v>
      </c>
      <c r="AE135" s="28">
        <f t="shared" si="80"/>
        <v>0</v>
      </c>
      <c r="AF135" s="29">
        <f t="shared" si="86"/>
        <v>0</v>
      </c>
      <c r="AG135" s="30">
        <f t="shared" si="81"/>
        <v>0</v>
      </c>
      <c r="AH135" s="10"/>
      <c r="AI135" s="10"/>
      <c r="AJ135" s="10"/>
      <c r="AK135" s="10"/>
      <c r="AL135" s="10"/>
      <c r="AM135" s="10"/>
      <c r="AN135" s="10"/>
      <c r="AO135" s="85"/>
    </row>
    <row r="136" spans="1:41" ht="12.75" hidden="1" customHeight="1" outlineLevel="1" x14ac:dyDescent="0.25">
      <c r="A136" s="22">
        <v>8</v>
      </c>
      <c r="B136" s="22"/>
      <c r="C136" s="36"/>
      <c r="D136" s="32"/>
      <c r="E136" s="36"/>
      <c r="F136" s="36"/>
      <c r="G136" s="36"/>
      <c r="H136" s="124"/>
      <c r="I136" s="34"/>
      <c r="J136" s="268"/>
      <c r="K136" s="268"/>
      <c r="L136" s="27"/>
      <c r="M136" s="27"/>
      <c r="N136" s="33"/>
      <c r="O136" s="27"/>
      <c r="P136" s="27"/>
      <c r="Q136" s="27"/>
      <c r="R136" s="28">
        <f t="shared" si="82"/>
        <v>0</v>
      </c>
      <c r="S136" s="27"/>
      <c r="T136" s="27"/>
      <c r="U136" s="27"/>
      <c r="V136" s="28">
        <f t="shared" si="83"/>
        <v>0</v>
      </c>
      <c r="W136" s="27"/>
      <c r="X136" s="27"/>
      <c r="Y136" s="27"/>
      <c r="Z136" s="28">
        <f t="shared" si="84"/>
        <v>0</v>
      </c>
      <c r="AA136" s="27"/>
      <c r="AB136" s="27"/>
      <c r="AC136" s="27"/>
      <c r="AD136" s="28">
        <f t="shared" si="85"/>
        <v>0</v>
      </c>
      <c r="AE136" s="28">
        <f t="shared" si="80"/>
        <v>0</v>
      </c>
      <c r="AF136" s="29">
        <f t="shared" si="86"/>
        <v>0</v>
      </c>
      <c r="AG136" s="30">
        <f t="shared" si="81"/>
        <v>0</v>
      </c>
      <c r="AH136" s="10"/>
      <c r="AI136" s="10"/>
      <c r="AJ136" s="10"/>
      <c r="AK136" s="10"/>
      <c r="AL136" s="10"/>
      <c r="AM136" s="10"/>
      <c r="AN136" s="10"/>
      <c r="AO136" s="85"/>
    </row>
    <row r="137" spans="1:41" ht="12.75" hidden="1" customHeight="1" outlineLevel="1" x14ac:dyDescent="0.25">
      <c r="A137" s="22">
        <v>9</v>
      </c>
      <c r="B137" s="22"/>
      <c r="C137" s="36"/>
      <c r="D137" s="32"/>
      <c r="E137" s="36"/>
      <c r="F137" s="36"/>
      <c r="G137" s="36"/>
      <c r="H137" s="124"/>
      <c r="I137" s="34"/>
      <c r="J137" s="268"/>
      <c r="K137" s="268"/>
      <c r="L137" s="27"/>
      <c r="M137" s="27"/>
      <c r="N137" s="33"/>
      <c r="O137" s="27"/>
      <c r="P137" s="27"/>
      <c r="Q137" s="27"/>
      <c r="R137" s="28">
        <f t="shared" si="82"/>
        <v>0</v>
      </c>
      <c r="S137" s="27"/>
      <c r="T137" s="27"/>
      <c r="U137" s="27"/>
      <c r="V137" s="28">
        <f t="shared" si="83"/>
        <v>0</v>
      </c>
      <c r="W137" s="27"/>
      <c r="X137" s="27"/>
      <c r="Y137" s="27"/>
      <c r="Z137" s="28">
        <f t="shared" si="84"/>
        <v>0</v>
      </c>
      <c r="AA137" s="27"/>
      <c r="AB137" s="27"/>
      <c r="AC137" s="27"/>
      <c r="AD137" s="28">
        <f t="shared" si="85"/>
        <v>0</v>
      </c>
      <c r="AE137" s="28">
        <f t="shared" si="80"/>
        <v>0</v>
      </c>
      <c r="AF137" s="29">
        <f t="shared" si="86"/>
        <v>0</v>
      </c>
      <c r="AG137" s="30">
        <f t="shared" si="81"/>
        <v>0</v>
      </c>
    </row>
    <row r="138" spans="1:41" ht="12.75" hidden="1" customHeight="1" outlineLevel="1" x14ac:dyDescent="0.25">
      <c r="A138" s="22">
        <v>10</v>
      </c>
      <c r="B138" s="22"/>
      <c r="C138" s="36"/>
      <c r="D138" s="32"/>
      <c r="E138" s="36"/>
      <c r="F138" s="36"/>
      <c r="G138" s="36"/>
      <c r="H138" s="124"/>
      <c r="I138" s="35"/>
      <c r="J138" s="268"/>
      <c r="K138" s="268"/>
      <c r="L138" s="27"/>
      <c r="M138" s="27"/>
      <c r="N138" s="33"/>
      <c r="O138" s="27"/>
      <c r="P138" s="27"/>
      <c r="Q138" s="27"/>
      <c r="R138" s="28">
        <f t="shared" si="82"/>
        <v>0</v>
      </c>
      <c r="S138" s="27"/>
      <c r="T138" s="27"/>
      <c r="U138" s="27"/>
      <c r="V138" s="28">
        <f t="shared" si="83"/>
        <v>0</v>
      </c>
      <c r="W138" s="27"/>
      <c r="X138" s="27"/>
      <c r="Y138" s="27"/>
      <c r="Z138" s="28">
        <f t="shared" si="84"/>
        <v>0</v>
      </c>
      <c r="AA138" s="27"/>
      <c r="AB138" s="27"/>
      <c r="AC138" s="27"/>
      <c r="AD138" s="28">
        <f t="shared" si="85"/>
        <v>0</v>
      </c>
      <c r="AE138" s="28">
        <f t="shared" si="80"/>
        <v>0</v>
      </c>
      <c r="AF138" s="29">
        <f t="shared" si="86"/>
        <v>0</v>
      </c>
      <c r="AG138" s="30">
        <f t="shared" si="81"/>
        <v>0</v>
      </c>
      <c r="AH138" s="10"/>
      <c r="AI138" s="10"/>
      <c r="AJ138" s="10"/>
      <c r="AK138" s="10"/>
      <c r="AL138" s="10"/>
      <c r="AM138" s="10"/>
      <c r="AN138" s="10"/>
      <c r="AO138" s="85"/>
    </row>
    <row r="139" spans="1:41" ht="12.75" customHeight="1" collapsed="1" x14ac:dyDescent="0.25">
      <c r="A139" s="239" t="s">
        <v>57</v>
      </c>
      <c r="B139" s="239"/>
      <c r="C139" s="239"/>
      <c r="D139" s="239"/>
      <c r="E139" s="239"/>
      <c r="F139" s="239"/>
      <c r="G139" s="239"/>
      <c r="H139" s="92">
        <f>SUM(H129:H138)</f>
        <v>0</v>
      </c>
      <c r="I139" s="92">
        <v>0</v>
      </c>
      <c r="J139" s="92"/>
      <c r="K139" s="92"/>
      <c r="L139" s="92">
        <f>SUM(L129:L138)</f>
        <v>0</v>
      </c>
      <c r="M139" s="92">
        <f>SUM(M129:M138)</f>
        <v>0</v>
      </c>
      <c r="N139" s="93"/>
      <c r="O139" s="92">
        <f t="shared" ref="O139:AE139" si="87">SUM(O129:O138)</f>
        <v>0</v>
      </c>
      <c r="P139" s="92">
        <f t="shared" si="87"/>
        <v>0</v>
      </c>
      <c r="Q139" s="92">
        <f t="shared" si="87"/>
        <v>0</v>
      </c>
      <c r="R139" s="92">
        <f t="shared" si="87"/>
        <v>0</v>
      </c>
      <c r="S139" s="92">
        <f t="shared" si="87"/>
        <v>0</v>
      </c>
      <c r="T139" s="92">
        <f t="shared" si="87"/>
        <v>0</v>
      </c>
      <c r="U139" s="92">
        <f t="shared" si="87"/>
        <v>0</v>
      </c>
      <c r="V139" s="92">
        <f t="shared" si="87"/>
        <v>0</v>
      </c>
      <c r="W139" s="92">
        <f t="shared" si="87"/>
        <v>0</v>
      </c>
      <c r="X139" s="92">
        <f t="shared" si="87"/>
        <v>0</v>
      </c>
      <c r="Y139" s="92">
        <f t="shared" si="87"/>
        <v>0</v>
      </c>
      <c r="Z139" s="92">
        <f t="shared" si="87"/>
        <v>0</v>
      </c>
      <c r="AA139" s="92">
        <f t="shared" si="87"/>
        <v>0</v>
      </c>
      <c r="AB139" s="92">
        <f t="shared" si="87"/>
        <v>0</v>
      </c>
      <c r="AC139" s="92">
        <f t="shared" si="87"/>
        <v>0</v>
      </c>
      <c r="AD139" s="92">
        <f t="shared" si="87"/>
        <v>0</v>
      </c>
      <c r="AE139" s="92">
        <f t="shared" si="87"/>
        <v>0</v>
      </c>
      <c r="AF139" s="95">
        <f>IF(ISERROR(AE139/H139),0,AE139/H139)</f>
        <v>0</v>
      </c>
      <c r="AG139" s="95">
        <f>IF(ISERROR(AE139/$AE$200),0,AE139/$AE$200)</f>
        <v>0</v>
      </c>
      <c r="AH139" s="10"/>
      <c r="AI139" s="10"/>
      <c r="AJ139" s="10"/>
      <c r="AK139" s="10"/>
      <c r="AL139" s="10"/>
      <c r="AM139" s="10"/>
      <c r="AN139" s="10"/>
      <c r="AO139" s="85"/>
    </row>
    <row r="140" spans="1:41" ht="12.75" customHeight="1" x14ac:dyDescent="0.25">
      <c r="A140" s="236" t="s">
        <v>58</v>
      </c>
      <c r="B140" s="237"/>
      <c r="C140" s="237"/>
      <c r="D140" s="237"/>
      <c r="E140" s="238"/>
      <c r="F140" s="38"/>
      <c r="G140" s="39"/>
      <c r="H140" s="124"/>
      <c r="I140" s="17"/>
      <c r="J140" s="17"/>
      <c r="K140" s="17"/>
      <c r="L140" s="18"/>
      <c r="M140" s="18"/>
      <c r="N140" s="16"/>
      <c r="O140" s="17"/>
      <c r="P140" s="17"/>
      <c r="Q140" s="17"/>
      <c r="R140" s="17"/>
      <c r="S140" s="17"/>
      <c r="T140" s="17"/>
      <c r="U140" s="17"/>
      <c r="V140" s="17"/>
      <c r="W140" s="17"/>
      <c r="X140" s="17"/>
      <c r="Y140" s="17"/>
      <c r="Z140" s="17"/>
      <c r="AA140" s="17"/>
      <c r="AB140" s="17"/>
      <c r="AC140" s="17"/>
      <c r="AD140" s="17"/>
      <c r="AE140" s="17"/>
      <c r="AF140" s="20"/>
      <c r="AG140" s="20"/>
    </row>
    <row r="141" spans="1:41" ht="12.75" hidden="1" customHeight="1" outlineLevel="1" x14ac:dyDescent="0.25">
      <c r="A141" s="21">
        <v>1</v>
      </c>
      <c r="B141" s="22"/>
      <c r="C141" s="23"/>
      <c r="D141" s="24"/>
      <c r="E141" s="25"/>
      <c r="F141" s="25"/>
      <c r="G141" s="25"/>
      <c r="H141" s="124"/>
      <c r="I141" s="26"/>
      <c r="J141" s="268"/>
      <c r="K141" s="268"/>
      <c r="L141" s="27"/>
      <c r="M141" s="27"/>
      <c r="N141" s="25"/>
      <c r="O141" s="27"/>
      <c r="P141" s="27"/>
      <c r="Q141" s="27"/>
      <c r="R141" s="28">
        <f>SUM(O141:Q141)</f>
        <v>0</v>
      </c>
      <c r="S141" s="27"/>
      <c r="T141" s="27"/>
      <c r="U141" s="27"/>
      <c r="V141" s="28">
        <f>SUM(S141:U141)</f>
        <v>0</v>
      </c>
      <c r="W141" s="27"/>
      <c r="X141" s="27"/>
      <c r="Y141" s="27"/>
      <c r="Z141" s="28">
        <f>SUM(W141:Y141)</f>
        <v>0</v>
      </c>
      <c r="AA141" s="27"/>
      <c r="AB141" s="27"/>
      <c r="AC141" s="27"/>
      <c r="AD141" s="28">
        <f>SUM(AA141:AC141)</f>
        <v>0</v>
      </c>
      <c r="AE141" s="28">
        <f t="shared" ref="AE141:AE150" si="88">SUM(R141,V141,Z141,AD141)</f>
        <v>0</v>
      </c>
      <c r="AF141" s="29">
        <f>IF(ISERROR(AE141/$H$151),0,AE141/$H$151)</f>
        <v>0</v>
      </c>
      <c r="AG141" s="30">
        <f t="shared" ref="AG141:AG150" si="89">IF(ISERROR(AE141/$AE$200),"-",AE141/$AE$200)</f>
        <v>0</v>
      </c>
      <c r="AH141" s="10"/>
      <c r="AI141" s="10"/>
      <c r="AJ141" s="10"/>
      <c r="AK141" s="10"/>
      <c r="AL141" s="10"/>
      <c r="AM141" s="10"/>
      <c r="AN141" s="10"/>
      <c r="AO141" s="85"/>
    </row>
    <row r="142" spans="1:41" ht="12.75" hidden="1" customHeight="1" outlineLevel="1" x14ac:dyDescent="0.25">
      <c r="A142" s="21">
        <v>2</v>
      </c>
      <c r="B142" s="22"/>
      <c r="C142" s="31"/>
      <c r="D142" s="32"/>
      <c r="E142" s="33"/>
      <c r="F142" s="33"/>
      <c r="G142" s="33"/>
      <c r="H142" s="124"/>
      <c r="I142" s="34"/>
      <c r="J142" s="268"/>
      <c r="K142" s="268"/>
      <c r="L142" s="27"/>
      <c r="M142" s="27"/>
      <c r="N142" s="33"/>
      <c r="O142" s="27"/>
      <c r="P142" s="27"/>
      <c r="Q142" s="27"/>
      <c r="R142" s="28">
        <f t="shared" ref="R142:R150" si="90">SUM(O142:Q142)</f>
        <v>0</v>
      </c>
      <c r="S142" s="27"/>
      <c r="T142" s="27"/>
      <c r="U142" s="27"/>
      <c r="V142" s="28">
        <f t="shared" ref="V142:V150" si="91">SUM(S142:U142)</f>
        <v>0</v>
      </c>
      <c r="W142" s="27"/>
      <c r="X142" s="27"/>
      <c r="Y142" s="27"/>
      <c r="Z142" s="28">
        <f t="shared" ref="Z142:Z150" si="92">SUM(W142:Y142)</f>
        <v>0</v>
      </c>
      <c r="AA142" s="27"/>
      <c r="AB142" s="27"/>
      <c r="AC142" s="27"/>
      <c r="AD142" s="28">
        <f t="shared" ref="AD142:AD150" si="93">SUM(AA142:AC142)</f>
        <v>0</v>
      </c>
      <c r="AE142" s="28">
        <f t="shared" si="88"/>
        <v>0</v>
      </c>
      <c r="AF142" s="29">
        <f t="shared" ref="AF142:AF150" si="94">IF(ISERROR(AE142/$H$151),0,AE142/$H$151)</f>
        <v>0</v>
      </c>
      <c r="AG142" s="30">
        <f t="shared" si="89"/>
        <v>0</v>
      </c>
      <c r="AH142" s="10"/>
      <c r="AI142" s="10"/>
      <c r="AJ142" s="10"/>
      <c r="AK142" s="10"/>
      <c r="AL142" s="10"/>
      <c r="AM142" s="10"/>
      <c r="AN142" s="10"/>
      <c r="AO142" s="85"/>
    </row>
    <row r="143" spans="1:41" ht="12.75" hidden="1" customHeight="1" outlineLevel="1" x14ac:dyDescent="0.25">
      <c r="A143" s="21">
        <v>3</v>
      </c>
      <c r="B143" s="22"/>
      <c r="C143" s="31"/>
      <c r="D143" s="32"/>
      <c r="E143" s="33"/>
      <c r="F143" s="33"/>
      <c r="G143" s="33"/>
      <c r="H143" s="124"/>
      <c r="I143" s="34"/>
      <c r="J143" s="268"/>
      <c r="K143" s="268"/>
      <c r="L143" s="27"/>
      <c r="M143" s="27"/>
      <c r="N143" s="33"/>
      <c r="O143" s="27"/>
      <c r="P143" s="27"/>
      <c r="Q143" s="27"/>
      <c r="R143" s="28">
        <f t="shared" si="90"/>
        <v>0</v>
      </c>
      <c r="S143" s="27"/>
      <c r="T143" s="27"/>
      <c r="U143" s="27"/>
      <c r="V143" s="28">
        <f t="shared" si="91"/>
        <v>0</v>
      </c>
      <c r="W143" s="27"/>
      <c r="X143" s="27"/>
      <c r="Y143" s="27"/>
      <c r="Z143" s="28">
        <f t="shared" si="92"/>
        <v>0</v>
      </c>
      <c r="AA143" s="27"/>
      <c r="AB143" s="27"/>
      <c r="AC143" s="27"/>
      <c r="AD143" s="28">
        <f t="shared" si="93"/>
        <v>0</v>
      </c>
      <c r="AE143" s="28">
        <f t="shared" si="88"/>
        <v>0</v>
      </c>
      <c r="AF143" s="29">
        <f t="shared" si="94"/>
        <v>0</v>
      </c>
      <c r="AG143" s="30">
        <f t="shared" si="89"/>
        <v>0</v>
      </c>
    </row>
    <row r="144" spans="1:41" ht="12.75" hidden="1" customHeight="1" outlineLevel="1" x14ac:dyDescent="0.25">
      <c r="A144" s="21">
        <v>4</v>
      </c>
      <c r="B144" s="22"/>
      <c r="C144" s="31"/>
      <c r="D144" s="32"/>
      <c r="E144" s="33"/>
      <c r="F144" s="33"/>
      <c r="G144" s="33"/>
      <c r="H144" s="124"/>
      <c r="I144" s="34"/>
      <c r="J144" s="268"/>
      <c r="K144" s="268"/>
      <c r="L144" s="27"/>
      <c r="M144" s="27"/>
      <c r="N144" s="33"/>
      <c r="O144" s="27"/>
      <c r="P144" s="27"/>
      <c r="Q144" s="27"/>
      <c r="R144" s="28">
        <f t="shared" si="90"/>
        <v>0</v>
      </c>
      <c r="S144" s="27"/>
      <c r="T144" s="27"/>
      <c r="U144" s="27"/>
      <c r="V144" s="28">
        <f t="shared" si="91"/>
        <v>0</v>
      </c>
      <c r="W144" s="27"/>
      <c r="X144" s="27"/>
      <c r="Y144" s="27"/>
      <c r="Z144" s="28">
        <f t="shared" si="92"/>
        <v>0</v>
      </c>
      <c r="AA144" s="27"/>
      <c r="AB144" s="27"/>
      <c r="AC144" s="27"/>
      <c r="AD144" s="28">
        <f t="shared" si="93"/>
        <v>0</v>
      </c>
      <c r="AE144" s="28">
        <f t="shared" si="88"/>
        <v>0</v>
      </c>
      <c r="AF144" s="29">
        <f t="shared" si="94"/>
        <v>0</v>
      </c>
      <c r="AG144" s="30">
        <f t="shared" si="89"/>
        <v>0</v>
      </c>
      <c r="AH144" s="10"/>
      <c r="AI144" s="10"/>
      <c r="AJ144" s="10"/>
      <c r="AK144" s="10"/>
      <c r="AL144" s="10"/>
      <c r="AM144" s="10"/>
      <c r="AN144" s="10"/>
      <c r="AO144" s="85"/>
    </row>
    <row r="145" spans="1:41" ht="12.75" hidden="1" customHeight="1" outlineLevel="1" x14ac:dyDescent="0.25">
      <c r="A145" s="21">
        <v>5</v>
      </c>
      <c r="B145" s="22"/>
      <c r="C145" s="31"/>
      <c r="D145" s="32"/>
      <c r="E145" s="33"/>
      <c r="F145" s="33"/>
      <c r="G145" s="33"/>
      <c r="H145" s="124"/>
      <c r="I145" s="34"/>
      <c r="J145" s="268"/>
      <c r="K145" s="268"/>
      <c r="L145" s="27"/>
      <c r="M145" s="27"/>
      <c r="N145" s="33"/>
      <c r="O145" s="27"/>
      <c r="P145" s="27"/>
      <c r="Q145" s="27"/>
      <c r="R145" s="28">
        <f t="shared" si="90"/>
        <v>0</v>
      </c>
      <c r="S145" s="27"/>
      <c r="T145" s="27"/>
      <c r="U145" s="27"/>
      <c r="V145" s="28">
        <f t="shared" si="91"/>
        <v>0</v>
      </c>
      <c r="W145" s="27"/>
      <c r="X145" s="27"/>
      <c r="Y145" s="27"/>
      <c r="Z145" s="28">
        <f t="shared" si="92"/>
        <v>0</v>
      </c>
      <c r="AA145" s="27"/>
      <c r="AB145" s="27"/>
      <c r="AC145" s="27"/>
      <c r="AD145" s="28">
        <f t="shared" si="93"/>
        <v>0</v>
      </c>
      <c r="AE145" s="28">
        <f t="shared" si="88"/>
        <v>0</v>
      </c>
      <c r="AF145" s="29">
        <f t="shared" si="94"/>
        <v>0</v>
      </c>
      <c r="AG145" s="30">
        <f t="shared" si="89"/>
        <v>0</v>
      </c>
      <c r="AH145" s="10"/>
      <c r="AI145" s="10"/>
      <c r="AJ145" s="10"/>
      <c r="AK145" s="10"/>
      <c r="AL145" s="10"/>
      <c r="AM145" s="10"/>
      <c r="AN145" s="10"/>
      <c r="AO145" s="85"/>
    </row>
    <row r="146" spans="1:41" ht="12.75" hidden="1" customHeight="1" outlineLevel="1" x14ac:dyDescent="0.25">
      <c r="A146" s="21">
        <v>6</v>
      </c>
      <c r="B146" s="22"/>
      <c r="C146" s="31"/>
      <c r="D146" s="32"/>
      <c r="E146" s="33"/>
      <c r="F146" s="33"/>
      <c r="G146" s="33"/>
      <c r="H146" s="124"/>
      <c r="I146" s="34"/>
      <c r="J146" s="268"/>
      <c r="K146" s="268"/>
      <c r="L146" s="27"/>
      <c r="M146" s="27"/>
      <c r="N146" s="33"/>
      <c r="O146" s="27"/>
      <c r="P146" s="27"/>
      <c r="Q146" s="27"/>
      <c r="R146" s="28">
        <f t="shared" si="90"/>
        <v>0</v>
      </c>
      <c r="S146" s="27"/>
      <c r="T146" s="27"/>
      <c r="U146" s="27"/>
      <c r="V146" s="28">
        <f t="shared" si="91"/>
        <v>0</v>
      </c>
      <c r="W146" s="27"/>
      <c r="X146" s="27"/>
      <c r="Y146" s="27"/>
      <c r="Z146" s="28">
        <f t="shared" si="92"/>
        <v>0</v>
      </c>
      <c r="AA146" s="27"/>
      <c r="AB146" s="27"/>
      <c r="AC146" s="27"/>
      <c r="AD146" s="28">
        <f t="shared" si="93"/>
        <v>0</v>
      </c>
      <c r="AE146" s="28">
        <f t="shared" si="88"/>
        <v>0</v>
      </c>
      <c r="AF146" s="29">
        <f t="shared" si="94"/>
        <v>0</v>
      </c>
      <c r="AG146" s="30">
        <f t="shared" si="89"/>
        <v>0</v>
      </c>
    </row>
    <row r="147" spans="1:41" ht="12.75" hidden="1" customHeight="1" outlineLevel="1" x14ac:dyDescent="0.25">
      <c r="A147" s="21">
        <v>7</v>
      </c>
      <c r="B147" s="22"/>
      <c r="C147" s="31"/>
      <c r="D147" s="32"/>
      <c r="E147" s="33"/>
      <c r="F147" s="33"/>
      <c r="G147" s="33"/>
      <c r="H147" s="124"/>
      <c r="I147" s="34"/>
      <c r="J147" s="268"/>
      <c r="K147" s="268"/>
      <c r="L147" s="27"/>
      <c r="M147" s="27"/>
      <c r="N147" s="33"/>
      <c r="O147" s="27"/>
      <c r="P147" s="27"/>
      <c r="Q147" s="27"/>
      <c r="R147" s="28">
        <f t="shared" si="90"/>
        <v>0</v>
      </c>
      <c r="S147" s="27"/>
      <c r="T147" s="27"/>
      <c r="U147" s="27"/>
      <c r="V147" s="28">
        <f t="shared" si="91"/>
        <v>0</v>
      </c>
      <c r="W147" s="27"/>
      <c r="X147" s="27"/>
      <c r="Y147" s="27"/>
      <c r="Z147" s="28">
        <f t="shared" si="92"/>
        <v>0</v>
      </c>
      <c r="AA147" s="27"/>
      <c r="AB147" s="27"/>
      <c r="AC147" s="27"/>
      <c r="AD147" s="28">
        <f t="shared" si="93"/>
        <v>0</v>
      </c>
      <c r="AE147" s="28">
        <f t="shared" si="88"/>
        <v>0</v>
      </c>
      <c r="AF147" s="29">
        <f t="shared" si="94"/>
        <v>0</v>
      </c>
      <c r="AG147" s="30">
        <f t="shared" si="89"/>
        <v>0</v>
      </c>
      <c r="AH147" s="10"/>
      <c r="AI147" s="10"/>
      <c r="AJ147" s="10"/>
      <c r="AK147" s="10"/>
      <c r="AL147" s="10"/>
      <c r="AM147" s="10"/>
      <c r="AN147" s="10"/>
      <c r="AO147" s="85"/>
    </row>
    <row r="148" spans="1:41" ht="12.75" hidden="1" customHeight="1" outlineLevel="1" x14ac:dyDescent="0.25">
      <c r="A148" s="21">
        <v>8</v>
      </c>
      <c r="B148" s="22"/>
      <c r="C148" s="31"/>
      <c r="D148" s="32"/>
      <c r="E148" s="33"/>
      <c r="F148" s="33"/>
      <c r="G148" s="33"/>
      <c r="H148" s="124"/>
      <c r="I148" s="34"/>
      <c r="J148" s="268"/>
      <c r="K148" s="268"/>
      <c r="L148" s="27"/>
      <c r="M148" s="27"/>
      <c r="N148" s="33"/>
      <c r="O148" s="27"/>
      <c r="P148" s="27"/>
      <c r="Q148" s="27"/>
      <c r="R148" s="28">
        <f t="shared" si="90"/>
        <v>0</v>
      </c>
      <c r="S148" s="27"/>
      <c r="T148" s="27"/>
      <c r="U148" s="27"/>
      <c r="V148" s="28">
        <f t="shared" si="91"/>
        <v>0</v>
      </c>
      <c r="W148" s="27"/>
      <c r="X148" s="27"/>
      <c r="Y148" s="27"/>
      <c r="Z148" s="28">
        <f t="shared" si="92"/>
        <v>0</v>
      </c>
      <c r="AA148" s="27"/>
      <c r="AB148" s="27"/>
      <c r="AC148" s="27"/>
      <c r="AD148" s="28">
        <f t="shared" si="93"/>
        <v>0</v>
      </c>
      <c r="AE148" s="28">
        <f t="shared" si="88"/>
        <v>0</v>
      </c>
      <c r="AF148" s="29">
        <f t="shared" si="94"/>
        <v>0</v>
      </c>
      <c r="AG148" s="30">
        <f t="shared" si="89"/>
        <v>0</v>
      </c>
      <c r="AH148" s="10"/>
      <c r="AI148" s="10"/>
      <c r="AJ148" s="10"/>
      <c r="AK148" s="10"/>
      <c r="AL148" s="10"/>
      <c r="AM148" s="10"/>
      <c r="AN148" s="10"/>
      <c r="AO148" s="85"/>
    </row>
    <row r="149" spans="1:41" ht="12.75" hidden="1" customHeight="1" outlineLevel="1" x14ac:dyDescent="0.25">
      <c r="A149" s="21">
        <v>9</v>
      </c>
      <c r="B149" s="22"/>
      <c r="C149" s="31"/>
      <c r="D149" s="32"/>
      <c r="E149" s="33"/>
      <c r="F149" s="33"/>
      <c r="G149" s="33"/>
      <c r="H149" s="124"/>
      <c r="I149" s="34"/>
      <c r="J149" s="268"/>
      <c r="K149" s="268"/>
      <c r="L149" s="27"/>
      <c r="M149" s="27"/>
      <c r="N149" s="33"/>
      <c r="O149" s="27"/>
      <c r="P149" s="27"/>
      <c r="Q149" s="27"/>
      <c r="R149" s="28">
        <f t="shared" si="90"/>
        <v>0</v>
      </c>
      <c r="S149" s="27"/>
      <c r="T149" s="27"/>
      <c r="U149" s="27"/>
      <c r="V149" s="28">
        <f t="shared" si="91"/>
        <v>0</v>
      </c>
      <c r="W149" s="27"/>
      <c r="X149" s="27"/>
      <c r="Y149" s="27"/>
      <c r="Z149" s="28">
        <f t="shared" si="92"/>
        <v>0</v>
      </c>
      <c r="AA149" s="27"/>
      <c r="AB149" s="27"/>
      <c r="AC149" s="27"/>
      <c r="AD149" s="28">
        <f t="shared" si="93"/>
        <v>0</v>
      </c>
      <c r="AE149" s="28">
        <f t="shared" si="88"/>
        <v>0</v>
      </c>
      <c r="AF149" s="29">
        <f t="shared" si="94"/>
        <v>0</v>
      </c>
      <c r="AG149" s="30">
        <f t="shared" si="89"/>
        <v>0</v>
      </c>
    </row>
    <row r="150" spans="1:41" ht="12.75" hidden="1" customHeight="1" outlineLevel="1" x14ac:dyDescent="0.25">
      <c r="A150" s="21">
        <v>10</v>
      </c>
      <c r="B150" s="22"/>
      <c r="C150" s="31"/>
      <c r="D150" s="32"/>
      <c r="E150" s="33"/>
      <c r="F150" s="33"/>
      <c r="G150" s="33"/>
      <c r="H150" s="124"/>
      <c r="I150" s="35"/>
      <c r="J150" s="268"/>
      <c r="K150" s="268"/>
      <c r="L150" s="27"/>
      <c r="M150" s="27"/>
      <c r="N150" s="33"/>
      <c r="O150" s="27"/>
      <c r="P150" s="27"/>
      <c r="Q150" s="27"/>
      <c r="R150" s="28">
        <f t="shared" si="90"/>
        <v>0</v>
      </c>
      <c r="S150" s="27"/>
      <c r="T150" s="27"/>
      <c r="U150" s="27"/>
      <c r="V150" s="28">
        <f t="shared" si="91"/>
        <v>0</v>
      </c>
      <c r="W150" s="27"/>
      <c r="X150" s="27"/>
      <c r="Y150" s="27"/>
      <c r="Z150" s="28">
        <f t="shared" si="92"/>
        <v>0</v>
      </c>
      <c r="AA150" s="27"/>
      <c r="AB150" s="27"/>
      <c r="AC150" s="27"/>
      <c r="AD150" s="28">
        <f t="shared" si="93"/>
        <v>0</v>
      </c>
      <c r="AE150" s="28">
        <f t="shared" si="88"/>
        <v>0</v>
      </c>
      <c r="AF150" s="29">
        <f t="shared" si="94"/>
        <v>0</v>
      </c>
      <c r="AG150" s="30">
        <f t="shared" si="89"/>
        <v>0</v>
      </c>
      <c r="AH150" s="10"/>
      <c r="AI150" s="10"/>
      <c r="AJ150" s="10"/>
      <c r="AK150" s="10"/>
      <c r="AL150" s="10"/>
      <c r="AM150" s="10"/>
      <c r="AN150" s="10"/>
      <c r="AO150" s="85"/>
    </row>
    <row r="151" spans="1:41" ht="12.75" customHeight="1" collapsed="1" x14ac:dyDescent="0.25">
      <c r="A151" s="228" t="s">
        <v>59</v>
      </c>
      <c r="B151" s="230"/>
      <c r="C151" s="230"/>
      <c r="D151" s="230"/>
      <c r="E151" s="230"/>
      <c r="F151" s="230"/>
      <c r="G151" s="230"/>
      <c r="H151" s="92">
        <f>SUM(H141:H150)</f>
        <v>0</v>
      </c>
      <c r="I151" s="92">
        <f>SUM(I141:I150)</f>
        <v>0</v>
      </c>
      <c r="J151" s="92"/>
      <c r="K151" s="92"/>
      <c r="L151" s="92">
        <f>SUM(L141:L150)</f>
        <v>0</v>
      </c>
      <c r="M151" s="92">
        <f>SUM(M141:M150)</f>
        <v>0</v>
      </c>
      <c r="N151" s="93"/>
      <c r="O151" s="92">
        <f t="shared" ref="O151:AE151" si="95">SUM(O141:O150)</f>
        <v>0</v>
      </c>
      <c r="P151" s="92">
        <f t="shared" si="95"/>
        <v>0</v>
      </c>
      <c r="Q151" s="92">
        <f t="shared" si="95"/>
        <v>0</v>
      </c>
      <c r="R151" s="92">
        <f t="shared" si="95"/>
        <v>0</v>
      </c>
      <c r="S151" s="92">
        <f t="shared" si="95"/>
        <v>0</v>
      </c>
      <c r="T151" s="92">
        <f t="shared" si="95"/>
        <v>0</v>
      </c>
      <c r="U151" s="92">
        <f t="shared" si="95"/>
        <v>0</v>
      </c>
      <c r="V151" s="92">
        <f t="shared" si="95"/>
        <v>0</v>
      </c>
      <c r="W151" s="92">
        <f t="shared" si="95"/>
        <v>0</v>
      </c>
      <c r="X151" s="92">
        <f t="shared" si="95"/>
        <v>0</v>
      </c>
      <c r="Y151" s="92">
        <f t="shared" si="95"/>
        <v>0</v>
      </c>
      <c r="Z151" s="92">
        <f t="shared" si="95"/>
        <v>0</v>
      </c>
      <c r="AA151" s="92">
        <f t="shared" si="95"/>
        <v>0</v>
      </c>
      <c r="AB151" s="92">
        <f t="shared" si="95"/>
        <v>0</v>
      </c>
      <c r="AC151" s="92">
        <f t="shared" si="95"/>
        <v>0</v>
      </c>
      <c r="AD151" s="92">
        <f t="shared" si="95"/>
        <v>0</v>
      </c>
      <c r="AE151" s="92">
        <f t="shared" si="95"/>
        <v>0</v>
      </c>
      <c r="AF151" s="95">
        <f>IF(ISERROR(AE151/H151),0,AE151/H151)</f>
        <v>0</v>
      </c>
      <c r="AG151" s="95">
        <f>IF(ISERROR(AE151/$AE$200),0,AE151/$AE$200)</f>
        <v>0</v>
      </c>
      <c r="AH151" s="10"/>
      <c r="AI151" s="10"/>
      <c r="AJ151" s="10"/>
      <c r="AK151" s="10"/>
      <c r="AL151" s="10"/>
      <c r="AM151" s="10"/>
      <c r="AN151" s="10"/>
      <c r="AO151" s="85"/>
    </row>
    <row r="152" spans="1:41" ht="12.75" customHeight="1" x14ac:dyDescent="0.25">
      <c r="A152" s="233" t="s">
        <v>60</v>
      </c>
      <c r="B152" s="234"/>
      <c r="C152" s="234"/>
      <c r="D152" s="234"/>
      <c r="E152" s="235"/>
      <c r="F152" s="15"/>
      <c r="G152" s="16"/>
      <c r="H152" s="124"/>
      <c r="I152" s="17"/>
      <c r="J152" s="17"/>
      <c r="K152" s="17"/>
      <c r="L152" s="18"/>
      <c r="M152" s="18"/>
      <c r="N152" s="16"/>
      <c r="O152" s="17"/>
      <c r="P152" s="17"/>
      <c r="Q152" s="17"/>
      <c r="R152" s="17"/>
      <c r="S152" s="17"/>
      <c r="T152" s="17"/>
      <c r="U152" s="17"/>
      <c r="V152" s="17"/>
      <c r="W152" s="17"/>
      <c r="X152" s="17"/>
      <c r="Y152" s="17"/>
      <c r="Z152" s="17"/>
      <c r="AA152" s="17"/>
      <c r="AB152" s="17"/>
      <c r="AC152" s="17"/>
      <c r="AD152" s="17"/>
      <c r="AE152" s="17"/>
      <c r="AF152" s="20"/>
      <c r="AG152" s="20"/>
    </row>
    <row r="153" spans="1:41" ht="12.75" hidden="1" customHeight="1" outlineLevel="1" x14ac:dyDescent="0.25">
      <c r="A153" s="21">
        <v>1</v>
      </c>
      <c r="B153" s="22"/>
      <c r="C153" s="23"/>
      <c r="D153" s="24"/>
      <c r="E153" s="25"/>
      <c r="F153" s="25"/>
      <c r="G153" s="25"/>
      <c r="H153" s="124"/>
      <c r="I153" s="26"/>
      <c r="J153" s="268"/>
      <c r="K153" s="268"/>
      <c r="L153" s="27"/>
      <c r="M153" s="27"/>
      <c r="N153" s="25"/>
      <c r="O153" s="27"/>
      <c r="P153" s="27"/>
      <c r="Q153" s="27"/>
      <c r="R153" s="28">
        <f>SUM(O153:Q153)</f>
        <v>0</v>
      </c>
      <c r="S153" s="27"/>
      <c r="T153" s="27"/>
      <c r="U153" s="27"/>
      <c r="V153" s="28">
        <f>SUM(S153:U153)</f>
        <v>0</v>
      </c>
      <c r="W153" s="27"/>
      <c r="X153" s="27"/>
      <c r="Y153" s="27"/>
      <c r="Z153" s="28">
        <f>SUM(W153:Y153)</f>
        <v>0</v>
      </c>
      <c r="AA153" s="27"/>
      <c r="AB153" s="27"/>
      <c r="AC153" s="27"/>
      <c r="AD153" s="28">
        <f>SUM(AA153:AC153)</f>
        <v>0</v>
      </c>
      <c r="AE153" s="28">
        <f t="shared" ref="AE153:AE162" si="96">SUM(R153,V153,Z153,AD153)</f>
        <v>0</v>
      </c>
      <c r="AF153" s="29">
        <f>IF(ISERROR(AE153/$H$163),0,AE153/$H$163)</f>
        <v>0</v>
      </c>
      <c r="AG153" s="30">
        <f t="shared" ref="AG153:AG162" si="97">IF(ISERROR(AE153/$AE$200),"-",AE153/$AE$200)</f>
        <v>0</v>
      </c>
      <c r="AH153" s="10"/>
      <c r="AI153" s="10"/>
      <c r="AJ153" s="10"/>
      <c r="AK153" s="10"/>
      <c r="AL153" s="10"/>
      <c r="AM153" s="10"/>
      <c r="AN153" s="10"/>
      <c r="AO153" s="85"/>
    </row>
    <row r="154" spans="1:41" ht="12.75" hidden="1" customHeight="1" outlineLevel="1" x14ac:dyDescent="0.25">
      <c r="A154" s="21">
        <v>2</v>
      </c>
      <c r="B154" s="22"/>
      <c r="C154" s="31"/>
      <c r="D154" s="32"/>
      <c r="E154" s="33"/>
      <c r="F154" s="33"/>
      <c r="G154" s="33"/>
      <c r="H154" s="124"/>
      <c r="I154" s="34"/>
      <c r="J154" s="268"/>
      <c r="K154" s="268"/>
      <c r="L154" s="27"/>
      <c r="M154" s="27"/>
      <c r="N154" s="33"/>
      <c r="O154" s="27"/>
      <c r="P154" s="27"/>
      <c r="Q154" s="27"/>
      <c r="R154" s="28">
        <f t="shared" ref="R154:R162" si="98">SUM(O154:Q154)</f>
        <v>0</v>
      </c>
      <c r="S154" s="27"/>
      <c r="T154" s="27"/>
      <c r="U154" s="27"/>
      <c r="V154" s="28">
        <f t="shared" ref="V154:V162" si="99">SUM(S154:U154)</f>
        <v>0</v>
      </c>
      <c r="W154" s="27"/>
      <c r="X154" s="27"/>
      <c r="Y154" s="27"/>
      <c r="Z154" s="28">
        <f t="shared" ref="Z154:Z162" si="100">SUM(W154:Y154)</f>
        <v>0</v>
      </c>
      <c r="AA154" s="27"/>
      <c r="AB154" s="27"/>
      <c r="AC154" s="27"/>
      <c r="AD154" s="28">
        <f t="shared" ref="AD154:AD162" si="101">SUM(AA154:AC154)</f>
        <v>0</v>
      </c>
      <c r="AE154" s="28">
        <f t="shared" si="96"/>
        <v>0</v>
      </c>
      <c r="AF154" s="29">
        <f t="shared" ref="AF154:AF162" si="102">IF(ISERROR(AE154/$H$163),0,AE154/$H$163)</f>
        <v>0</v>
      </c>
      <c r="AG154" s="30">
        <f t="shared" si="97"/>
        <v>0</v>
      </c>
      <c r="AH154" s="10"/>
      <c r="AI154" s="10"/>
      <c r="AJ154" s="10"/>
      <c r="AK154" s="10"/>
      <c r="AL154" s="10"/>
      <c r="AM154" s="10"/>
      <c r="AN154" s="10"/>
      <c r="AO154" s="85"/>
    </row>
    <row r="155" spans="1:41" ht="12.75" hidden="1" customHeight="1" outlineLevel="1" x14ac:dyDescent="0.25">
      <c r="A155" s="21">
        <v>3</v>
      </c>
      <c r="B155" s="22"/>
      <c r="C155" s="31"/>
      <c r="D155" s="32"/>
      <c r="E155" s="33"/>
      <c r="F155" s="33"/>
      <c r="G155" s="33"/>
      <c r="H155" s="124"/>
      <c r="I155" s="34"/>
      <c r="J155" s="268"/>
      <c r="K155" s="268"/>
      <c r="L155" s="27"/>
      <c r="M155" s="27"/>
      <c r="N155" s="33"/>
      <c r="O155" s="27"/>
      <c r="P155" s="27"/>
      <c r="Q155" s="27"/>
      <c r="R155" s="28">
        <f t="shared" si="98"/>
        <v>0</v>
      </c>
      <c r="S155" s="27"/>
      <c r="T155" s="27"/>
      <c r="U155" s="27"/>
      <c r="V155" s="28">
        <f t="shared" si="99"/>
        <v>0</v>
      </c>
      <c r="W155" s="27"/>
      <c r="X155" s="27"/>
      <c r="Y155" s="27"/>
      <c r="Z155" s="28">
        <f t="shared" si="100"/>
        <v>0</v>
      </c>
      <c r="AA155" s="27"/>
      <c r="AB155" s="27"/>
      <c r="AC155" s="27"/>
      <c r="AD155" s="28">
        <f t="shared" si="101"/>
        <v>0</v>
      </c>
      <c r="AE155" s="28">
        <f t="shared" si="96"/>
        <v>0</v>
      </c>
      <c r="AF155" s="29">
        <f t="shared" si="102"/>
        <v>0</v>
      </c>
      <c r="AG155" s="30">
        <f t="shared" si="97"/>
        <v>0</v>
      </c>
    </row>
    <row r="156" spans="1:41" ht="12.75" hidden="1" customHeight="1" outlineLevel="1" x14ac:dyDescent="0.25">
      <c r="A156" s="21">
        <v>4</v>
      </c>
      <c r="B156" s="22"/>
      <c r="C156" s="31"/>
      <c r="D156" s="32"/>
      <c r="E156" s="33"/>
      <c r="F156" s="33"/>
      <c r="G156" s="33"/>
      <c r="H156" s="124"/>
      <c r="I156" s="34"/>
      <c r="J156" s="268"/>
      <c r="K156" s="268"/>
      <c r="L156" s="27"/>
      <c r="M156" s="27"/>
      <c r="N156" s="33"/>
      <c r="O156" s="27"/>
      <c r="P156" s="27"/>
      <c r="Q156" s="27"/>
      <c r="R156" s="28">
        <f t="shared" si="98"/>
        <v>0</v>
      </c>
      <c r="S156" s="27"/>
      <c r="T156" s="27"/>
      <c r="U156" s="27"/>
      <c r="V156" s="28">
        <f t="shared" si="99"/>
        <v>0</v>
      </c>
      <c r="W156" s="27"/>
      <c r="X156" s="27"/>
      <c r="Y156" s="27"/>
      <c r="Z156" s="28">
        <f t="shared" si="100"/>
        <v>0</v>
      </c>
      <c r="AA156" s="27"/>
      <c r="AB156" s="27"/>
      <c r="AC156" s="27"/>
      <c r="AD156" s="28">
        <f t="shared" si="101"/>
        <v>0</v>
      </c>
      <c r="AE156" s="28">
        <f t="shared" si="96"/>
        <v>0</v>
      </c>
      <c r="AF156" s="29">
        <f t="shared" si="102"/>
        <v>0</v>
      </c>
      <c r="AG156" s="30">
        <f t="shared" si="97"/>
        <v>0</v>
      </c>
      <c r="AH156" s="10"/>
      <c r="AI156" s="10"/>
      <c r="AJ156" s="10"/>
      <c r="AK156" s="10"/>
      <c r="AL156" s="10"/>
      <c r="AM156" s="10"/>
      <c r="AN156" s="10"/>
      <c r="AO156" s="85"/>
    </row>
    <row r="157" spans="1:41" ht="12.75" hidden="1" customHeight="1" outlineLevel="1" x14ac:dyDescent="0.25">
      <c r="A157" s="21">
        <v>5</v>
      </c>
      <c r="B157" s="22"/>
      <c r="C157" s="31"/>
      <c r="D157" s="32"/>
      <c r="E157" s="33"/>
      <c r="F157" s="33"/>
      <c r="G157" s="33"/>
      <c r="H157" s="124"/>
      <c r="I157" s="34"/>
      <c r="J157" s="268"/>
      <c r="K157" s="268"/>
      <c r="L157" s="27"/>
      <c r="M157" s="27"/>
      <c r="N157" s="33"/>
      <c r="O157" s="27"/>
      <c r="P157" s="27"/>
      <c r="Q157" s="27"/>
      <c r="R157" s="28">
        <f t="shared" si="98"/>
        <v>0</v>
      </c>
      <c r="S157" s="27"/>
      <c r="T157" s="27"/>
      <c r="U157" s="27"/>
      <c r="V157" s="28">
        <f t="shared" si="99"/>
        <v>0</v>
      </c>
      <c r="W157" s="27"/>
      <c r="X157" s="27"/>
      <c r="Y157" s="27"/>
      <c r="Z157" s="28">
        <f t="shared" si="100"/>
        <v>0</v>
      </c>
      <c r="AA157" s="27"/>
      <c r="AB157" s="27"/>
      <c r="AC157" s="27"/>
      <c r="AD157" s="28">
        <f t="shared" si="101"/>
        <v>0</v>
      </c>
      <c r="AE157" s="28">
        <f t="shared" si="96"/>
        <v>0</v>
      </c>
      <c r="AF157" s="29">
        <f t="shared" si="102"/>
        <v>0</v>
      </c>
      <c r="AG157" s="30">
        <f t="shared" si="97"/>
        <v>0</v>
      </c>
      <c r="AH157" s="10"/>
      <c r="AI157" s="10"/>
      <c r="AJ157" s="10"/>
      <c r="AK157" s="10"/>
      <c r="AL157" s="10"/>
      <c r="AM157" s="10"/>
      <c r="AN157" s="10"/>
      <c r="AO157" s="85"/>
    </row>
    <row r="158" spans="1:41" ht="12.75" hidden="1" customHeight="1" outlineLevel="1" x14ac:dyDescent="0.25">
      <c r="A158" s="21">
        <v>6</v>
      </c>
      <c r="B158" s="22"/>
      <c r="C158" s="31"/>
      <c r="D158" s="32"/>
      <c r="E158" s="33"/>
      <c r="F158" s="33"/>
      <c r="G158" s="33"/>
      <c r="H158" s="124"/>
      <c r="I158" s="34"/>
      <c r="J158" s="268"/>
      <c r="K158" s="268"/>
      <c r="L158" s="27"/>
      <c r="M158" s="27"/>
      <c r="N158" s="33"/>
      <c r="O158" s="27"/>
      <c r="P158" s="27"/>
      <c r="Q158" s="27"/>
      <c r="R158" s="28">
        <f t="shared" si="98"/>
        <v>0</v>
      </c>
      <c r="S158" s="27"/>
      <c r="T158" s="27"/>
      <c r="U158" s="27"/>
      <c r="V158" s="28">
        <f t="shared" si="99"/>
        <v>0</v>
      </c>
      <c r="W158" s="27"/>
      <c r="X158" s="27"/>
      <c r="Y158" s="27"/>
      <c r="Z158" s="28">
        <f t="shared" si="100"/>
        <v>0</v>
      </c>
      <c r="AA158" s="27"/>
      <c r="AB158" s="27"/>
      <c r="AC158" s="27"/>
      <c r="AD158" s="28">
        <f t="shared" si="101"/>
        <v>0</v>
      </c>
      <c r="AE158" s="28">
        <f t="shared" si="96"/>
        <v>0</v>
      </c>
      <c r="AF158" s="29">
        <f t="shared" si="102"/>
        <v>0</v>
      </c>
      <c r="AG158" s="30">
        <f t="shared" si="97"/>
        <v>0</v>
      </c>
    </row>
    <row r="159" spans="1:41" ht="12.75" hidden="1" customHeight="1" outlineLevel="1" x14ac:dyDescent="0.25">
      <c r="A159" s="21">
        <v>7</v>
      </c>
      <c r="B159" s="22"/>
      <c r="C159" s="31"/>
      <c r="D159" s="32"/>
      <c r="E159" s="33"/>
      <c r="F159" s="33"/>
      <c r="G159" s="33"/>
      <c r="H159" s="124"/>
      <c r="I159" s="34"/>
      <c r="J159" s="268"/>
      <c r="K159" s="268"/>
      <c r="L159" s="27"/>
      <c r="M159" s="27"/>
      <c r="N159" s="33"/>
      <c r="O159" s="27"/>
      <c r="P159" s="27"/>
      <c r="Q159" s="27"/>
      <c r="R159" s="28">
        <f t="shared" si="98"/>
        <v>0</v>
      </c>
      <c r="S159" s="27"/>
      <c r="T159" s="27"/>
      <c r="U159" s="27"/>
      <c r="V159" s="28">
        <f t="shared" si="99"/>
        <v>0</v>
      </c>
      <c r="W159" s="27"/>
      <c r="X159" s="27"/>
      <c r="Y159" s="27"/>
      <c r="Z159" s="28">
        <f t="shared" si="100"/>
        <v>0</v>
      </c>
      <c r="AA159" s="27"/>
      <c r="AB159" s="27"/>
      <c r="AC159" s="27"/>
      <c r="AD159" s="28">
        <f t="shared" si="101"/>
        <v>0</v>
      </c>
      <c r="AE159" s="28">
        <f t="shared" si="96"/>
        <v>0</v>
      </c>
      <c r="AF159" s="29">
        <f t="shared" si="102"/>
        <v>0</v>
      </c>
      <c r="AG159" s="30">
        <f t="shared" si="97"/>
        <v>0</v>
      </c>
      <c r="AH159" s="10"/>
      <c r="AI159" s="10"/>
      <c r="AJ159" s="10"/>
      <c r="AK159" s="10"/>
      <c r="AL159" s="10"/>
      <c r="AM159" s="10"/>
      <c r="AN159" s="10"/>
      <c r="AO159" s="85"/>
    </row>
    <row r="160" spans="1:41" ht="12.75" hidden="1" customHeight="1" outlineLevel="1" x14ac:dyDescent="0.25">
      <c r="A160" s="21">
        <v>8</v>
      </c>
      <c r="B160" s="22"/>
      <c r="C160" s="31"/>
      <c r="D160" s="32"/>
      <c r="E160" s="33"/>
      <c r="F160" s="33"/>
      <c r="G160" s="33"/>
      <c r="H160" s="124"/>
      <c r="I160" s="34"/>
      <c r="J160" s="268"/>
      <c r="K160" s="268"/>
      <c r="L160" s="27"/>
      <c r="M160" s="27"/>
      <c r="N160" s="33"/>
      <c r="O160" s="27"/>
      <c r="P160" s="27"/>
      <c r="Q160" s="27"/>
      <c r="R160" s="28">
        <f t="shared" si="98"/>
        <v>0</v>
      </c>
      <c r="S160" s="27"/>
      <c r="T160" s="27"/>
      <c r="U160" s="27"/>
      <c r="V160" s="28">
        <f t="shared" si="99"/>
        <v>0</v>
      </c>
      <c r="W160" s="27"/>
      <c r="X160" s="27"/>
      <c r="Y160" s="27"/>
      <c r="Z160" s="28">
        <f t="shared" si="100"/>
        <v>0</v>
      </c>
      <c r="AA160" s="27"/>
      <c r="AB160" s="27"/>
      <c r="AC160" s="27"/>
      <c r="AD160" s="28">
        <f t="shared" si="101"/>
        <v>0</v>
      </c>
      <c r="AE160" s="28">
        <f t="shared" si="96"/>
        <v>0</v>
      </c>
      <c r="AF160" s="29">
        <f t="shared" si="102"/>
        <v>0</v>
      </c>
      <c r="AG160" s="30">
        <f t="shared" si="97"/>
        <v>0</v>
      </c>
      <c r="AH160" s="10"/>
      <c r="AI160" s="10"/>
      <c r="AJ160" s="10"/>
      <c r="AK160" s="10"/>
      <c r="AL160" s="10"/>
      <c r="AM160" s="10"/>
      <c r="AN160" s="10"/>
      <c r="AO160" s="85"/>
    </row>
    <row r="161" spans="1:41" ht="12.75" hidden="1" customHeight="1" outlineLevel="1" x14ac:dyDescent="0.25">
      <c r="A161" s="21">
        <v>9</v>
      </c>
      <c r="B161" s="22"/>
      <c r="C161" s="31"/>
      <c r="D161" s="32"/>
      <c r="E161" s="33"/>
      <c r="F161" s="33"/>
      <c r="G161" s="33"/>
      <c r="H161" s="124"/>
      <c r="I161" s="34"/>
      <c r="J161" s="268"/>
      <c r="K161" s="268"/>
      <c r="L161" s="27"/>
      <c r="M161" s="27"/>
      <c r="N161" s="33"/>
      <c r="O161" s="27"/>
      <c r="P161" s="27"/>
      <c r="Q161" s="27"/>
      <c r="R161" s="28">
        <f t="shared" si="98"/>
        <v>0</v>
      </c>
      <c r="S161" s="27"/>
      <c r="T161" s="27"/>
      <c r="U161" s="27"/>
      <c r="V161" s="28">
        <f t="shared" si="99"/>
        <v>0</v>
      </c>
      <c r="W161" s="27"/>
      <c r="X161" s="27"/>
      <c r="Y161" s="27"/>
      <c r="Z161" s="28">
        <f t="shared" si="100"/>
        <v>0</v>
      </c>
      <c r="AA161" s="27"/>
      <c r="AB161" s="27"/>
      <c r="AC161" s="27"/>
      <c r="AD161" s="28">
        <f t="shared" si="101"/>
        <v>0</v>
      </c>
      <c r="AE161" s="28">
        <f t="shared" si="96"/>
        <v>0</v>
      </c>
      <c r="AF161" s="29">
        <f t="shared" si="102"/>
        <v>0</v>
      </c>
      <c r="AG161" s="30">
        <f t="shared" si="97"/>
        <v>0</v>
      </c>
    </row>
    <row r="162" spans="1:41" ht="12.75" hidden="1" customHeight="1" outlineLevel="1" x14ac:dyDescent="0.25">
      <c r="A162" s="21">
        <v>10</v>
      </c>
      <c r="B162" s="22"/>
      <c r="C162" s="31"/>
      <c r="D162" s="32"/>
      <c r="E162" s="33"/>
      <c r="F162" s="33"/>
      <c r="G162" s="33"/>
      <c r="H162" s="124"/>
      <c r="I162" s="35"/>
      <c r="J162" s="268"/>
      <c r="K162" s="268"/>
      <c r="L162" s="27"/>
      <c r="M162" s="27"/>
      <c r="N162" s="33"/>
      <c r="O162" s="27"/>
      <c r="P162" s="27"/>
      <c r="Q162" s="27"/>
      <c r="R162" s="28">
        <f t="shared" si="98"/>
        <v>0</v>
      </c>
      <c r="S162" s="27"/>
      <c r="T162" s="27"/>
      <c r="U162" s="27"/>
      <c r="V162" s="28">
        <f t="shared" si="99"/>
        <v>0</v>
      </c>
      <c r="W162" s="27"/>
      <c r="X162" s="27"/>
      <c r="Y162" s="27"/>
      <c r="Z162" s="28">
        <f t="shared" si="100"/>
        <v>0</v>
      </c>
      <c r="AA162" s="27"/>
      <c r="AB162" s="27"/>
      <c r="AC162" s="27"/>
      <c r="AD162" s="28">
        <f t="shared" si="101"/>
        <v>0</v>
      </c>
      <c r="AE162" s="28">
        <f t="shared" si="96"/>
        <v>0</v>
      </c>
      <c r="AF162" s="29">
        <f t="shared" si="102"/>
        <v>0</v>
      </c>
      <c r="AG162" s="30">
        <f t="shared" si="97"/>
        <v>0</v>
      </c>
      <c r="AH162" s="10"/>
      <c r="AI162" s="10"/>
      <c r="AJ162" s="10"/>
      <c r="AK162" s="10"/>
      <c r="AL162" s="10"/>
      <c r="AM162" s="10"/>
      <c r="AN162" s="10"/>
      <c r="AO162" s="85"/>
    </row>
    <row r="163" spans="1:41" ht="12.75" customHeight="1" collapsed="1" x14ac:dyDescent="0.25">
      <c r="A163" s="228" t="s">
        <v>61</v>
      </c>
      <c r="B163" s="230"/>
      <c r="C163" s="230"/>
      <c r="D163" s="230"/>
      <c r="E163" s="230"/>
      <c r="F163" s="230"/>
      <c r="G163" s="230"/>
      <c r="H163" s="92">
        <f>SUM(H153:H162)</f>
        <v>0</v>
      </c>
      <c r="I163" s="92">
        <f>SUM(I153:I162)</f>
        <v>0</v>
      </c>
      <c r="J163" s="92"/>
      <c r="K163" s="92"/>
      <c r="L163" s="92">
        <f>SUM(L153:L162)</f>
        <v>0</v>
      </c>
      <c r="M163" s="92">
        <f>SUM(M153:M162)</f>
        <v>0</v>
      </c>
      <c r="N163" s="93"/>
      <c r="O163" s="92">
        <f t="shared" ref="O163:AE163" si="103">SUM(O153:O162)</f>
        <v>0</v>
      </c>
      <c r="P163" s="92">
        <f t="shared" si="103"/>
        <v>0</v>
      </c>
      <c r="Q163" s="92">
        <f t="shared" si="103"/>
        <v>0</v>
      </c>
      <c r="R163" s="92">
        <f t="shared" si="103"/>
        <v>0</v>
      </c>
      <c r="S163" s="92">
        <f t="shared" si="103"/>
        <v>0</v>
      </c>
      <c r="T163" s="92">
        <f t="shared" si="103"/>
        <v>0</v>
      </c>
      <c r="U163" s="92">
        <f t="shared" si="103"/>
        <v>0</v>
      </c>
      <c r="V163" s="92">
        <f t="shared" si="103"/>
        <v>0</v>
      </c>
      <c r="W163" s="92">
        <f t="shared" si="103"/>
        <v>0</v>
      </c>
      <c r="X163" s="92">
        <f t="shared" si="103"/>
        <v>0</v>
      </c>
      <c r="Y163" s="92">
        <f t="shared" si="103"/>
        <v>0</v>
      </c>
      <c r="Z163" s="92">
        <f t="shared" si="103"/>
        <v>0</v>
      </c>
      <c r="AA163" s="92">
        <f t="shared" si="103"/>
        <v>0</v>
      </c>
      <c r="AB163" s="92">
        <f t="shared" si="103"/>
        <v>0</v>
      </c>
      <c r="AC163" s="92">
        <f t="shared" si="103"/>
        <v>0</v>
      </c>
      <c r="AD163" s="92">
        <f t="shared" si="103"/>
        <v>0</v>
      </c>
      <c r="AE163" s="92">
        <f t="shared" si="103"/>
        <v>0</v>
      </c>
      <c r="AF163" s="95">
        <f>IF(ISERROR(AE163/H163),0,AE163/H163)</f>
        <v>0</v>
      </c>
      <c r="AG163" s="95">
        <f>IF(ISERROR(AE163/$AE$200),0,AE163/$AE$200)</f>
        <v>0</v>
      </c>
      <c r="AH163" s="10"/>
      <c r="AI163" s="10"/>
      <c r="AJ163" s="10"/>
      <c r="AK163" s="10"/>
      <c r="AL163" s="10"/>
      <c r="AM163" s="10"/>
      <c r="AN163" s="10"/>
      <c r="AO163" s="85"/>
    </row>
    <row r="164" spans="1:41" ht="12.75" customHeight="1" x14ac:dyDescent="0.25">
      <c r="A164" s="233" t="s">
        <v>62</v>
      </c>
      <c r="B164" s="234"/>
      <c r="C164" s="234"/>
      <c r="D164" s="234"/>
      <c r="E164" s="235"/>
      <c r="F164" s="15"/>
      <c r="G164" s="16"/>
      <c r="H164" s="124"/>
      <c r="I164" s="17"/>
      <c r="J164" s="17"/>
      <c r="K164" s="17"/>
      <c r="L164" s="18"/>
      <c r="M164" s="18"/>
      <c r="N164" s="16"/>
      <c r="O164" s="17"/>
      <c r="P164" s="17"/>
      <c r="Q164" s="17"/>
      <c r="R164" s="17"/>
      <c r="S164" s="17"/>
      <c r="T164" s="17"/>
      <c r="U164" s="17"/>
      <c r="V164" s="17"/>
      <c r="W164" s="17"/>
      <c r="X164" s="17"/>
      <c r="Y164" s="17"/>
      <c r="Z164" s="17"/>
      <c r="AA164" s="17"/>
      <c r="AB164" s="17"/>
      <c r="AC164" s="17"/>
      <c r="AD164" s="17"/>
      <c r="AE164" s="17"/>
      <c r="AF164" s="20"/>
      <c r="AG164" s="20"/>
    </row>
    <row r="165" spans="1:41" ht="12.75" hidden="1" customHeight="1" outlineLevel="1" x14ac:dyDescent="0.25">
      <c r="A165" s="21">
        <v>1</v>
      </c>
      <c r="B165" s="22"/>
      <c r="C165" s="23"/>
      <c r="D165" s="24"/>
      <c r="E165" s="25"/>
      <c r="F165" s="25"/>
      <c r="G165" s="25"/>
      <c r="H165" s="124"/>
      <c r="I165" s="26"/>
      <c r="J165" s="268"/>
      <c r="K165" s="268"/>
      <c r="L165" s="27"/>
      <c r="M165" s="27"/>
      <c r="N165" s="25"/>
      <c r="O165" s="27"/>
      <c r="P165" s="27"/>
      <c r="Q165" s="27"/>
      <c r="R165" s="28">
        <f>SUM(O165:Q165)</f>
        <v>0</v>
      </c>
      <c r="S165" s="27"/>
      <c r="T165" s="27"/>
      <c r="U165" s="27"/>
      <c r="V165" s="28">
        <f>SUM(S165:U165)</f>
        <v>0</v>
      </c>
      <c r="W165" s="27"/>
      <c r="X165" s="27"/>
      <c r="Y165" s="27"/>
      <c r="Z165" s="28">
        <f>SUM(W165:Y165)</f>
        <v>0</v>
      </c>
      <c r="AA165" s="27"/>
      <c r="AB165" s="27"/>
      <c r="AC165" s="27"/>
      <c r="AD165" s="28">
        <f>SUM(AA165:AC165)</f>
        <v>0</v>
      </c>
      <c r="AE165" s="28">
        <f t="shared" ref="AE165:AE174" si="104">SUM(R165,V165,Z165,AD165)</f>
        <v>0</v>
      </c>
      <c r="AF165" s="29">
        <f>IF(ISERROR(AE165/$H$175),0,AE165/$H$175)</f>
        <v>0</v>
      </c>
      <c r="AG165" s="30">
        <f t="shared" ref="AG165:AG174" si="105">IF(ISERROR(AE165/$AE$200),"-",AE165/$AE$200)</f>
        <v>0</v>
      </c>
      <c r="AH165" s="10"/>
      <c r="AI165" s="10"/>
      <c r="AJ165" s="10"/>
      <c r="AK165" s="10"/>
      <c r="AL165" s="10"/>
      <c r="AM165" s="10"/>
      <c r="AN165" s="10"/>
      <c r="AO165" s="85"/>
    </row>
    <row r="166" spans="1:41" ht="12.75" hidden="1" customHeight="1" outlineLevel="1" x14ac:dyDescent="0.25">
      <c r="A166" s="21">
        <v>2</v>
      </c>
      <c r="B166" s="22"/>
      <c r="C166" s="31"/>
      <c r="D166" s="32"/>
      <c r="E166" s="33"/>
      <c r="F166" s="33"/>
      <c r="G166" s="33"/>
      <c r="H166" s="124"/>
      <c r="I166" s="34"/>
      <c r="J166" s="268"/>
      <c r="K166" s="268"/>
      <c r="L166" s="27"/>
      <c r="M166" s="27"/>
      <c r="N166" s="33"/>
      <c r="O166" s="27"/>
      <c r="P166" s="27"/>
      <c r="Q166" s="27"/>
      <c r="R166" s="28">
        <f t="shared" ref="R166:R174" si="106">SUM(O166:Q166)</f>
        <v>0</v>
      </c>
      <c r="S166" s="27"/>
      <c r="T166" s="27"/>
      <c r="U166" s="27"/>
      <c r="V166" s="28">
        <f t="shared" ref="V166:V174" si="107">SUM(S166:U166)</f>
        <v>0</v>
      </c>
      <c r="W166" s="27"/>
      <c r="X166" s="27"/>
      <c r="Y166" s="27"/>
      <c r="Z166" s="28">
        <f t="shared" ref="Z166:Z174" si="108">SUM(W166:Y166)</f>
        <v>0</v>
      </c>
      <c r="AA166" s="27"/>
      <c r="AB166" s="27"/>
      <c r="AC166" s="27"/>
      <c r="AD166" s="28">
        <f t="shared" ref="AD166:AD174" si="109">SUM(AA166:AC166)</f>
        <v>0</v>
      </c>
      <c r="AE166" s="28">
        <f t="shared" si="104"/>
        <v>0</v>
      </c>
      <c r="AF166" s="29">
        <f t="shared" ref="AF166:AF174" si="110">IF(ISERROR(AE166/$H$175),0,AE166/$H$175)</f>
        <v>0</v>
      </c>
      <c r="AG166" s="30">
        <f t="shared" si="105"/>
        <v>0</v>
      </c>
      <c r="AH166" s="10"/>
      <c r="AI166" s="10"/>
      <c r="AJ166" s="10"/>
      <c r="AK166" s="10"/>
      <c r="AL166" s="10"/>
      <c r="AM166" s="10"/>
      <c r="AN166" s="10"/>
      <c r="AO166" s="85"/>
    </row>
    <row r="167" spans="1:41" ht="12.75" hidden="1" customHeight="1" outlineLevel="1" x14ac:dyDescent="0.25">
      <c r="A167" s="21">
        <v>3</v>
      </c>
      <c r="B167" s="22"/>
      <c r="C167" s="31"/>
      <c r="D167" s="32"/>
      <c r="E167" s="33"/>
      <c r="F167" s="33"/>
      <c r="G167" s="33"/>
      <c r="H167" s="124"/>
      <c r="I167" s="34"/>
      <c r="J167" s="268"/>
      <c r="K167" s="268"/>
      <c r="L167" s="27"/>
      <c r="M167" s="27"/>
      <c r="N167" s="33"/>
      <c r="O167" s="27"/>
      <c r="P167" s="27"/>
      <c r="Q167" s="27"/>
      <c r="R167" s="28">
        <f t="shared" si="106"/>
        <v>0</v>
      </c>
      <c r="S167" s="27"/>
      <c r="T167" s="27"/>
      <c r="U167" s="27"/>
      <c r="V167" s="28">
        <f t="shared" si="107"/>
        <v>0</v>
      </c>
      <c r="W167" s="27"/>
      <c r="X167" s="27"/>
      <c r="Y167" s="27"/>
      <c r="Z167" s="28">
        <f t="shared" si="108"/>
        <v>0</v>
      </c>
      <c r="AA167" s="27"/>
      <c r="AB167" s="27"/>
      <c r="AC167" s="27"/>
      <c r="AD167" s="28">
        <f t="shared" si="109"/>
        <v>0</v>
      </c>
      <c r="AE167" s="28">
        <f t="shared" si="104"/>
        <v>0</v>
      </c>
      <c r="AF167" s="29">
        <f t="shared" si="110"/>
        <v>0</v>
      </c>
      <c r="AG167" s="30">
        <f t="shared" si="105"/>
        <v>0</v>
      </c>
    </row>
    <row r="168" spans="1:41" ht="12.75" hidden="1" customHeight="1" outlineLevel="1" x14ac:dyDescent="0.25">
      <c r="A168" s="21">
        <v>4</v>
      </c>
      <c r="B168" s="22"/>
      <c r="C168" s="31"/>
      <c r="D168" s="32"/>
      <c r="E168" s="33"/>
      <c r="F168" s="33"/>
      <c r="G168" s="33"/>
      <c r="H168" s="124"/>
      <c r="I168" s="34"/>
      <c r="J168" s="268"/>
      <c r="K168" s="268"/>
      <c r="L168" s="27"/>
      <c r="M168" s="27"/>
      <c r="N168" s="33"/>
      <c r="O168" s="27"/>
      <c r="P168" s="27"/>
      <c r="Q168" s="27"/>
      <c r="R168" s="28">
        <f t="shared" si="106"/>
        <v>0</v>
      </c>
      <c r="S168" s="27"/>
      <c r="T168" s="27"/>
      <c r="U168" s="27"/>
      <c r="V168" s="28">
        <f t="shared" si="107"/>
        <v>0</v>
      </c>
      <c r="W168" s="27"/>
      <c r="X168" s="27"/>
      <c r="Y168" s="27"/>
      <c r="Z168" s="28">
        <f t="shared" si="108"/>
        <v>0</v>
      </c>
      <c r="AA168" s="27"/>
      <c r="AB168" s="27"/>
      <c r="AC168" s="27"/>
      <c r="AD168" s="28">
        <f t="shared" si="109"/>
        <v>0</v>
      </c>
      <c r="AE168" s="28">
        <f t="shared" si="104"/>
        <v>0</v>
      </c>
      <c r="AF168" s="29">
        <f t="shared" si="110"/>
        <v>0</v>
      </c>
      <c r="AG168" s="30">
        <f t="shared" si="105"/>
        <v>0</v>
      </c>
      <c r="AH168" s="10"/>
      <c r="AI168" s="10"/>
      <c r="AJ168" s="10"/>
      <c r="AK168" s="10"/>
      <c r="AL168" s="10"/>
      <c r="AM168" s="10"/>
      <c r="AN168" s="10"/>
      <c r="AO168" s="85"/>
    </row>
    <row r="169" spans="1:41" ht="12.75" hidden="1" customHeight="1" outlineLevel="1" x14ac:dyDescent="0.25">
      <c r="A169" s="21">
        <v>5</v>
      </c>
      <c r="B169" s="22"/>
      <c r="C169" s="31"/>
      <c r="D169" s="32"/>
      <c r="E169" s="33"/>
      <c r="F169" s="33"/>
      <c r="G169" s="33"/>
      <c r="H169" s="124"/>
      <c r="I169" s="34"/>
      <c r="J169" s="268"/>
      <c r="K169" s="268"/>
      <c r="L169" s="27"/>
      <c r="M169" s="27"/>
      <c r="N169" s="33"/>
      <c r="O169" s="27"/>
      <c r="P169" s="27"/>
      <c r="Q169" s="27"/>
      <c r="R169" s="28">
        <f t="shared" si="106"/>
        <v>0</v>
      </c>
      <c r="S169" s="27"/>
      <c r="T169" s="27"/>
      <c r="U169" s="27"/>
      <c r="V169" s="28">
        <f t="shared" si="107"/>
        <v>0</v>
      </c>
      <c r="W169" s="27"/>
      <c r="X169" s="27"/>
      <c r="Y169" s="27"/>
      <c r="Z169" s="28">
        <f t="shared" si="108"/>
        <v>0</v>
      </c>
      <c r="AA169" s="27"/>
      <c r="AB169" s="27"/>
      <c r="AC169" s="27"/>
      <c r="AD169" s="28">
        <f t="shared" si="109"/>
        <v>0</v>
      </c>
      <c r="AE169" s="28">
        <f t="shared" si="104"/>
        <v>0</v>
      </c>
      <c r="AF169" s="29">
        <f t="shared" si="110"/>
        <v>0</v>
      </c>
      <c r="AG169" s="30">
        <f t="shared" si="105"/>
        <v>0</v>
      </c>
      <c r="AH169" s="10"/>
      <c r="AI169" s="10"/>
      <c r="AJ169" s="10"/>
      <c r="AK169" s="10"/>
      <c r="AL169" s="10"/>
      <c r="AM169" s="10"/>
      <c r="AN169" s="10"/>
      <c r="AO169" s="85"/>
    </row>
    <row r="170" spans="1:41" ht="12.75" hidden="1" customHeight="1" outlineLevel="1" x14ac:dyDescent="0.25">
      <c r="A170" s="21">
        <v>6</v>
      </c>
      <c r="B170" s="22"/>
      <c r="C170" s="31"/>
      <c r="D170" s="32"/>
      <c r="E170" s="33"/>
      <c r="F170" s="33"/>
      <c r="G170" s="33"/>
      <c r="H170" s="124"/>
      <c r="I170" s="34"/>
      <c r="J170" s="268"/>
      <c r="K170" s="268"/>
      <c r="L170" s="27"/>
      <c r="M170" s="27"/>
      <c r="N170" s="33"/>
      <c r="O170" s="27"/>
      <c r="P170" s="27"/>
      <c r="Q170" s="27"/>
      <c r="R170" s="28">
        <f t="shared" si="106"/>
        <v>0</v>
      </c>
      <c r="S170" s="27"/>
      <c r="T170" s="27"/>
      <c r="U170" s="27"/>
      <c r="V170" s="28">
        <f t="shared" si="107"/>
        <v>0</v>
      </c>
      <c r="W170" s="27"/>
      <c r="X170" s="27"/>
      <c r="Y170" s="27"/>
      <c r="Z170" s="28">
        <f t="shared" si="108"/>
        <v>0</v>
      </c>
      <c r="AA170" s="27"/>
      <c r="AB170" s="27"/>
      <c r="AC170" s="27"/>
      <c r="AD170" s="28">
        <f t="shared" si="109"/>
        <v>0</v>
      </c>
      <c r="AE170" s="28">
        <f t="shared" si="104"/>
        <v>0</v>
      </c>
      <c r="AF170" s="29">
        <f t="shared" si="110"/>
        <v>0</v>
      </c>
      <c r="AG170" s="30">
        <f t="shared" si="105"/>
        <v>0</v>
      </c>
    </row>
    <row r="171" spans="1:41" ht="12.75" hidden="1" customHeight="1" outlineLevel="1" x14ac:dyDescent="0.25">
      <c r="A171" s="21">
        <v>7</v>
      </c>
      <c r="B171" s="22"/>
      <c r="C171" s="31"/>
      <c r="D171" s="32"/>
      <c r="E171" s="33"/>
      <c r="F171" s="33"/>
      <c r="G171" s="33"/>
      <c r="H171" s="124"/>
      <c r="I171" s="34"/>
      <c r="J171" s="268"/>
      <c r="K171" s="268"/>
      <c r="L171" s="27"/>
      <c r="M171" s="27"/>
      <c r="N171" s="33"/>
      <c r="O171" s="27"/>
      <c r="P171" s="27"/>
      <c r="Q171" s="27"/>
      <c r="R171" s="28">
        <f t="shared" si="106"/>
        <v>0</v>
      </c>
      <c r="S171" s="27"/>
      <c r="T171" s="27"/>
      <c r="U171" s="27"/>
      <c r="V171" s="28">
        <f t="shared" si="107"/>
        <v>0</v>
      </c>
      <c r="W171" s="27"/>
      <c r="X171" s="27"/>
      <c r="Y171" s="27"/>
      <c r="Z171" s="28">
        <f t="shared" si="108"/>
        <v>0</v>
      </c>
      <c r="AA171" s="27"/>
      <c r="AB171" s="27"/>
      <c r="AC171" s="27"/>
      <c r="AD171" s="28">
        <f t="shared" si="109"/>
        <v>0</v>
      </c>
      <c r="AE171" s="28">
        <f t="shared" si="104"/>
        <v>0</v>
      </c>
      <c r="AF171" s="29">
        <f t="shared" si="110"/>
        <v>0</v>
      </c>
      <c r="AG171" s="30">
        <f t="shared" si="105"/>
        <v>0</v>
      </c>
      <c r="AH171" s="10"/>
      <c r="AI171" s="10"/>
      <c r="AJ171" s="10"/>
      <c r="AK171" s="10"/>
      <c r="AL171" s="10"/>
      <c r="AM171" s="10"/>
      <c r="AN171" s="10"/>
      <c r="AO171" s="85"/>
    </row>
    <row r="172" spans="1:41" ht="12.75" hidden="1" customHeight="1" outlineLevel="1" x14ac:dyDescent="0.25">
      <c r="A172" s="21">
        <v>8</v>
      </c>
      <c r="B172" s="22"/>
      <c r="C172" s="31"/>
      <c r="D172" s="32"/>
      <c r="E172" s="33"/>
      <c r="F172" s="33"/>
      <c r="G172" s="33"/>
      <c r="H172" s="124"/>
      <c r="I172" s="34"/>
      <c r="J172" s="268"/>
      <c r="K172" s="268"/>
      <c r="L172" s="27"/>
      <c r="M172" s="27"/>
      <c r="N172" s="33"/>
      <c r="O172" s="27"/>
      <c r="P172" s="27"/>
      <c r="Q172" s="27"/>
      <c r="R172" s="28">
        <f t="shared" si="106"/>
        <v>0</v>
      </c>
      <c r="S172" s="27"/>
      <c r="T172" s="27"/>
      <c r="U172" s="27"/>
      <c r="V172" s="28">
        <f t="shared" si="107"/>
        <v>0</v>
      </c>
      <c r="W172" s="27"/>
      <c r="X172" s="27"/>
      <c r="Y172" s="27"/>
      <c r="Z172" s="28">
        <f t="shared" si="108"/>
        <v>0</v>
      </c>
      <c r="AA172" s="27"/>
      <c r="AB172" s="27"/>
      <c r="AC172" s="27"/>
      <c r="AD172" s="28">
        <f t="shared" si="109"/>
        <v>0</v>
      </c>
      <c r="AE172" s="28">
        <f t="shared" si="104"/>
        <v>0</v>
      </c>
      <c r="AF172" s="29">
        <f t="shared" si="110"/>
        <v>0</v>
      </c>
      <c r="AG172" s="30">
        <f t="shared" si="105"/>
        <v>0</v>
      </c>
      <c r="AH172" s="10"/>
      <c r="AI172" s="10"/>
      <c r="AJ172" s="10"/>
      <c r="AK172" s="10"/>
      <c r="AL172" s="10"/>
      <c r="AM172" s="10"/>
      <c r="AN172" s="10"/>
      <c r="AO172" s="85"/>
    </row>
    <row r="173" spans="1:41" ht="12.75" hidden="1" customHeight="1" outlineLevel="1" x14ac:dyDescent="0.25">
      <c r="A173" s="21">
        <v>9</v>
      </c>
      <c r="B173" s="22"/>
      <c r="C173" s="31"/>
      <c r="D173" s="32"/>
      <c r="E173" s="33"/>
      <c r="F173" s="33"/>
      <c r="G173" s="33"/>
      <c r="H173" s="124"/>
      <c r="I173" s="34"/>
      <c r="J173" s="268"/>
      <c r="K173" s="268"/>
      <c r="L173" s="27"/>
      <c r="M173" s="27"/>
      <c r="N173" s="33"/>
      <c r="O173" s="27"/>
      <c r="P173" s="27"/>
      <c r="Q173" s="27"/>
      <c r="R173" s="28">
        <f t="shared" si="106"/>
        <v>0</v>
      </c>
      <c r="S173" s="27"/>
      <c r="T173" s="27"/>
      <c r="U173" s="27"/>
      <c r="V173" s="28">
        <f t="shared" si="107"/>
        <v>0</v>
      </c>
      <c r="W173" s="27"/>
      <c r="X173" s="27"/>
      <c r="Y173" s="27"/>
      <c r="Z173" s="28">
        <f t="shared" si="108"/>
        <v>0</v>
      </c>
      <c r="AA173" s="27"/>
      <c r="AB173" s="27"/>
      <c r="AC173" s="27"/>
      <c r="AD173" s="28">
        <f t="shared" si="109"/>
        <v>0</v>
      </c>
      <c r="AE173" s="28">
        <f t="shared" si="104"/>
        <v>0</v>
      </c>
      <c r="AF173" s="29">
        <f t="shared" si="110"/>
        <v>0</v>
      </c>
      <c r="AG173" s="30">
        <f t="shared" si="105"/>
        <v>0</v>
      </c>
    </row>
    <row r="174" spans="1:41" ht="12.75" hidden="1" customHeight="1" outlineLevel="1" x14ac:dyDescent="0.25">
      <c r="A174" s="21">
        <v>10</v>
      </c>
      <c r="B174" s="22"/>
      <c r="C174" s="31"/>
      <c r="D174" s="32"/>
      <c r="E174" s="33"/>
      <c r="F174" s="33"/>
      <c r="G174" s="33"/>
      <c r="H174" s="124"/>
      <c r="I174" s="35"/>
      <c r="J174" s="268"/>
      <c r="K174" s="268"/>
      <c r="L174" s="27"/>
      <c r="M174" s="27"/>
      <c r="N174" s="33"/>
      <c r="O174" s="27"/>
      <c r="P174" s="27"/>
      <c r="Q174" s="27"/>
      <c r="R174" s="28">
        <f t="shared" si="106"/>
        <v>0</v>
      </c>
      <c r="S174" s="27"/>
      <c r="T174" s="27"/>
      <c r="U174" s="27"/>
      <c r="V174" s="28">
        <f t="shared" si="107"/>
        <v>0</v>
      </c>
      <c r="W174" s="27"/>
      <c r="X174" s="27"/>
      <c r="Y174" s="27"/>
      <c r="Z174" s="28">
        <f t="shared" si="108"/>
        <v>0</v>
      </c>
      <c r="AA174" s="27"/>
      <c r="AB174" s="27"/>
      <c r="AC174" s="27"/>
      <c r="AD174" s="28">
        <f t="shared" si="109"/>
        <v>0</v>
      </c>
      <c r="AE174" s="28">
        <f t="shared" si="104"/>
        <v>0</v>
      </c>
      <c r="AF174" s="29">
        <f t="shared" si="110"/>
        <v>0</v>
      </c>
      <c r="AG174" s="30">
        <f t="shared" si="105"/>
        <v>0</v>
      </c>
      <c r="AH174" s="10"/>
      <c r="AI174" s="10"/>
      <c r="AJ174" s="10"/>
      <c r="AK174" s="10"/>
      <c r="AL174" s="10"/>
      <c r="AM174" s="10"/>
      <c r="AN174" s="10"/>
      <c r="AO174" s="85"/>
    </row>
    <row r="175" spans="1:41" ht="12.75" customHeight="1" collapsed="1" x14ac:dyDescent="0.25">
      <c r="A175" s="228" t="s">
        <v>63</v>
      </c>
      <c r="B175" s="230"/>
      <c r="C175" s="230"/>
      <c r="D175" s="230"/>
      <c r="E175" s="230"/>
      <c r="F175" s="230"/>
      <c r="G175" s="230"/>
      <c r="H175" s="92">
        <f>SUM(H165:H174)</f>
        <v>0</v>
      </c>
      <c r="I175" s="92">
        <f>SUM(I165:I174)</f>
        <v>0</v>
      </c>
      <c r="J175" s="92"/>
      <c r="K175" s="92"/>
      <c r="L175" s="92">
        <f>SUM(L165:L174)</f>
        <v>0</v>
      </c>
      <c r="M175" s="92">
        <f>SUM(M165:M174)</f>
        <v>0</v>
      </c>
      <c r="N175" s="93"/>
      <c r="O175" s="92">
        <f t="shared" ref="O175:AE175" si="111">SUM(O165:O174)</f>
        <v>0</v>
      </c>
      <c r="P175" s="92">
        <f t="shared" si="111"/>
        <v>0</v>
      </c>
      <c r="Q175" s="92">
        <f t="shared" si="111"/>
        <v>0</v>
      </c>
      <c r="R175" s="92">
        <f t="shared" si="111"/>
        <v>0</v>
      </c>
      <c r="S175" s="92">
        <f t="shared" si="111"/>
        <v>0</v>
      </c>
      <c r="T175" s="92">
        <f t="shared" si="111"/>
        <v>0</v>
      </c>
      <c r="U175" s="92">
        <f t="shared" si="111"/>
        <v>0</v>
      </c>
      <c r="V175" s="92">
        <f t="shared" si="111"/>
        <v>0</v>
      </c>
      <c r="W175" s="92">
        <f t="shared" si="111"/>
        <v>0</v>
      </c>
      <c r="X175" s="92">
        <f t="shared" si="111"/>
        <v>0</v>
      </c>
      <c r="Y175" s="92">
        <f t="shared" si="111"/>
        <v>0</v>
      </c>
      <c r="Z175" s="92">
        <f t="shared" si="111"/>
        <v>0</v>
      </c>
      <c r="AA175" s="92">
        <f t="shared" si="111"/>
        <v>0</v>
      </c>
      <c r="AB175" s="92">
        <f t="shared" si="111"/>
        <v>0</v>
      </c>
      <c r="AC175" s="92">
        <f t="shared" si="111"/>
        <v>0</v>
      </c>
      <c r="AD175" s="92">
        <f t="shared" si="111"/>
        <v>0</v>
      </c>
      <c r="AE175" s="92">
        <f t="shared" si="111"/>
        <v>0</v>
      </c>
      <c r="AF175" s="95">
        <f>IF(ISERROR(AE175/H175),0,AE175/H175)</f>
        <v>0</v>
      </c>
      <c r="AG175" s="95">
        <f>IF(ISERROR(AE175/$AE$200),0,AE175/$AE$200)</f>
        <v>0</v>
      </c>
      <c r="AH175" s="10"/>
      <c r="AI175" s="10"/>
      <c r="AJ175" s="10"/>
      <c r="AK175" s="10"/>
      <c r="AL175" s="10"/>
      <c r="AM175" s="10"/>
      <c r="AN175" s="10"/>
      <c r="AO175" s="85"/>
    </row>
    <row r="176" spans="1:41" ht="12.75" customHeight="1" x14ac:dyDescent="0.25">
      <c r="A176" s="233" t="s">
        <v>64</v>
      </c>
      <c r="B176" s="234"/>
      <c r="C176" s="234"/>
      <c r="D176" s="234"/>
      <c r="E176" s="235"/>
      <c r="F176" s="15"/>
      <c r="G176" s="16"/>
      <c r="H176" s="124"/>
      <c r="I176" s="17"/>
      <c r="J176" s="17"/>
      <c r="K176" s="17"/>
      <c r="L176" s="18"/>
      <c r="M176" s="18"/>
      <c r="N176" s="16"/>
      <c r="O176" s="17"/>
      <c r="P176" s="17"/>
      <c r="Q176" s="17"/>
      <c r="R176" s="17"/>
      <c r="S176" s="17"/>
      <c r="T176" s="17"/>
      <c r="U176" s="17"/>
      <c r="V176" s="17"/>
      <c r="W176" s="17"/>
      <c r="X176" s="17"/>
      <c r="Y176" s="17"/>
      <c r="Z176" s="17"/>
      <c r="AA176" s="17"/>
      <c r="AB176" s="17"/>
      <c r="AC176" s="17"/>
      <c r="AD176" s="17"/>
      <c r="AE176" s="17"/>
      <c r="AF176" s="20"/>
      <c r="AG176" s="20"/>
    </row>
    <row r="177" spans="1:41" ht="12.75" hidden="1" customHeight="1" outlineLevel="1" x14ac:dyDescent="0.25">
      <c r="A177" s="21">
        <v>1</v>
      </c>
      <c r="B177" s="22"/>
      <c r="C177" s="23"/>
      <c r="D177" s="24"/>
      <c r="E177" s="25"/>
      <c r="F177" s="25"/>
      <c r="G177" s="25"/>
      <c r="H177" s="124"/>
      <c r="I177" s="26"/>
      <c r="J177" s="268"/>
      <c r="K177" s="268"/>
      <c r="L177" s="27"/>
      <c r="M177" s="27"/>
      <c r="N177" s="25"/>
      <c r="O177" s="27"/>
      <c r="P177" s="27"/>
      <c r="Q177" s="27"/>
      <c r="R177" s="28">
        <f>SUM(O177:Q177)</f>
        <v>0</v>
      </c>
      <c r="S177" s="27"/>
      <c r="T177" s="27"/>
      <c r="U177" s="27"/>
      <c r="V177" s="28">
        <f>SUM(S177:U177)</f>
        <v>0</v>
      </c>
      <c r="W177" s="27"/>
      <c r="X177" s="27"/>
      <c r="Y177" s="27"/>
      <c r="Z177" s="28">
        <f>SUM(W177:Y177)</f>
        <v>0</v>
      </c>
      <c r="AA177" s="27"/>
      <c r="AB177" s="27"/>
      <c r="AC177" s="27"/>
      <c r="AD177" s="28">
        <f>SUM(AA177:AC177)</f>
        <v>0</v>
      </c>
      <c r="AE177" s="28">
        <f t="shared" ref="AE177:AE186" si="112">SUM(R177,V177,Z177,AD177)</f>
        <v>0</v>
      </c>
      <c r="AF177" s="29">
        <f>IF(ISERROR(AE177/$H$187),0,AE177/$H$187)</f>
        <v>0</v>
      </c>
      <c r="AG177" s="30">
        <f t="shared" ref="AG177:AG186" si="113">IF(ISERROR(AE177/$AE$200),"-",AE177/$AE$200)</f>
        <v>0</v>
      </c>
      <c r="AH177" s="10"/>
      <c r="AI177" s="10"/>
      <c r="AJ177" s="10"/>
      <c r="AK177" s="10"/>
      <c r="AL177" s="10"/>
      <c r="AM177" s="10"/>
      <c r="AN177" s="10"/>
      <c r="AO177" s="85"/>
    </row>
    <row r="178" spans="1:41" ht="12.75" hidden="1" customHeight="1" outlineLevel="1" x14ac:dyDescent="0.25">
      <c r="A178" s="21">
        <v>2</v>
      </c>
      <c r="B178" s="22"/>
      <c r="C178" s="31"/>
      <c r="D178" s="32"/>
      <c r="E178" s="33"/>
      <c r="F178" s="33"/>
      <c r="G178" s="33"/>
      <c r="H178" s="124"/>
      <c r="I178" s="34"/>
      <c r="J178" s="268"/>
      <c r="K178" s="268"/>
      <c r="L178" s="27"/>
      <c r="M178" s="27"/>
      <c r="N178" s="33"/>
      <c r="O178" s="27"/>
      <c r="P178" s="27"/>
      <c r="Q178" s="27"/>
      <c r="R178" s="28">
        <f t="shared" ref="R178:R186" si="114">SUM(O178:Q178)</f>
        <v>0</v>
      </c>
      <c r="S178" s="27"/>
      <c r="T178" s="27"/>
      <c r="U178" s="27"/>
      <c r="V178" s="28">
        <f t="shared" ref="V178:V186" si="115">SUM(S178:U178)</f>
        <v>0</v>
      </c>
      <c r="W178" s="27"/>
      <c r="X178" s="27"/>
      <c r="Y178" s="27"/>
      <c r="Z178" s="28">
        <f t="shared" ref="Z178:Z186" si="116">SUM(W178:Y178)</f>
        <v>0</v>
      </c>
      <c r="AA178" s="27"/>
      <c r="AB178" s="27"/>
      <c r="AC178" s="27"/>
      <c r="AD178" s="28">
        <f t="shared" ref="AD178:AD186" si="117">SUM(AA178:AC178)</f>
        <v>0</v>
      </c>
      <c r="AE178" s="28">
        <f t="shared" si="112"/>
        <v>0</v>
      </c>
      <c r="AF178" s="29">
        <f t="shared" ref="AF178:AF186" si="118">IF(ISERROR(AE178/$H$187),0,AE178/$H$187)</f>
        <v>0</v>
      </c>
      <c r="AG178" s="30">
        <f t="shared" si="113"/>
        <v>0</v>
      </c>
      <c r="AH178" s="10"/>
      <c r="AI178" s="10"/>
      <c r="AJ178" s="10"/>
      <c r="AK178" s="10"/>
      <c r="AL178" s="10"/>
      <c r="AM178" s="10"/>
      <c r="AN178" s="10"/>
      <c r="AO178" s="85"/>
    </row>
    <row r="179" spans="1:41" ht="12.75" hidden="1" customHeight="1" outlineLevel="1" x14ac:dyDescent="0.25">
      <c r="A179" s="21">
        <v>3</v>
      </c>
      <c r="B179" s="22"/>
      <c r="C179" s="31"/>
      <c r="D179" s="32"/>
      <c r="E179" s="33"/>
      <c r="F179" s="33"/>
      <c r="G179" s="33"/>
      <c r="H179" s="124"/>
      <c r="I179" s="34"/>
      <c r="J179" s="268"/>
      <c r="K179" s="268"/>
      <c r="L179" s="27"/>
      <c r="M179" s="27"/>
      <c r="N179" s="33"/>
      <c r="O179" s="27"/>
      <c r="P179" s="27"/>
      <c r="Q179" s="27"/>
      <c r="R179" s="28">
        <f t="shared" si="114"/>
        <v>0</v>
      </c>
      <c r="S179" s="27"/>
      <c r="T179" s="27"/>
      <c r="U179" s="27"/>
      <c r="V179" s="28">
        <f t="shared" si="115"/>
        <v>0</v>
      </c>
      <c r="W179" s="27"/>
      <c r="X179" s="27"/>
      <c r="Y179" s="27"/>
      <c r="Z179" s="28">
        <f t="shared" si="116"/>
        <v>0</v>
      </c>
      <c r="AA179" s="27"/>
      <c r="AB179" s="27"/>
      <c r="AC179" s="27"/>
      <c r="AD179" s="28">
        <f t="shared" si="117"/>
        <v>0</v>
      </c>
      <c r="AE179" s="28">
        <f t="shared" si="112"/>
        <v>0</v>
      </c>
      <c r="AF179" s="29">
        <f t="shared" si="118"/>
        <v>0</v>
      </c>
      <c r="AG179" s="30">
        <f t="shared" si="113"/>
        <v>0</v>
      </c>
    </row>
    <row r="180" spans="1:41" ht="12.75" hidden="1" customHeight="1" outlineLevel="1" x14ac:dyDescent="0.25">
      <c r="A180" s="21">
        <v>4</v>
      </c>
      <c r="B180" s="22"/>
      <c r="C180" s="31"/>
      <c r="D180" s="32"/>
      <c r="E180" s="33"/>
      <c r="F180" s="33"/>
      <c r="G180" s="33"/>
      <c r="H180" s="124"/>
      <c r="I180" s="34"/>
      <c r="J180" s="268"/>
      <c r="K180" s="268"/>
      <c r="L180" s="27"/>
      <c r="M180" s="27"/>
      <c r="N180" s="33"/>
      <c r="O180" s="27"/>
      <c r="P180" s="27"/>
      <c r="Q180" s="27"/>
      <c r="R180" s="28">
        <f t="shared" si="114"/>
        <v>0</v>
      </c>
      <c r="S180" s="27"/>
      <c r="T180" s="27"/>
      <c r="U180" s="27"/>
      <c r="V180" s="28">
        <f t="shared" si="115"/>
        <v>0</v>
      </c>
      <c r="W180" s="27"/>
      <c r="X180" s="27"/>
      <c r="Y180" s="27"/>
      <c r="Z180" s="28">
        <f t="shared" si="116"/>
        <v>0</v>
      </c>
      <c r="AA180" s="27"/>
      <c r="AB180" s="27"/>
      <c r="AC180" s="27"/>
      <c r="AD180" s="28">
        <f t="shared" si="117"/>
        <v>0</v>
      </c>
      <c r="AE180" s="28">
        <f t="shared" si="112"/>
        <v>0</v>
      </c>
      <c r="AF180" s="29">
        <f t="shared" si="118"/>
        <v>0</v>
      </c>
      <c r="AG180" s="30">
        <f t="shared" si="113"/>
        <v>0</v>
      </c>
      <c r="AH180" s="10"/>
      <c r="AI180" s="10"/>
      <c r="AJ180" s="10"/>
      <c r="AK180" s="10"/>
      <c r="AL180" s="10"/>
      <c r="AM180" s="10"/>
      <c r="AN180" s="10"/>
      <c r="AO180" s="85"/>
    </row>
    <row r="181" spans="1:41" ht="12.75" hidden="1" customHeight="1" outlineLevel="1" x14ac:dyDescent="0.25">
      <c r="A181" s="21">
        <v>5</v>
      </c>
      <c r="B181" s="22"/>
      <c r="C181" s="31"/>
      <c r="D181" s="32"/>
      <c r="E181" s="33"/>
      <c r="F181" s="33"/>
      <c r="G181" s="33"/>
      <c r="H181" s="124"/>
      <c r="I181" s="34"/>
      <c r="J181" s="268"/>
      <c r="K181" s="268"/>
      <c r="L181" s="27"/>
      <c r="M181" s="27"/>
      <c r="N181" s="33"/>
      <c r="O181" s="27"/>
      <c r="P181" s="27"/>
      <c r="Q181" s="27"/>
      <c r="R181" s="28">
        <f t="shared" si="114"/>
        <v>0</v>
      </c>
      <c r="S181" s="27"/>
      <c r="T181" s="27"/>
      <c r="U181" s="27"/>
      <c r="V181" s="28">
        <f t="shared" si="115"/>
        <v>0</v>
      </c>
      <c r="W181" s="27"/>
      <c r="X181" s="27"/>
      <c r="Y181" s="27"/>
      <c r="Z181" s="28">
        <f t="shared" si="116"/>
        <v>0</v>
      </c>
      <c r="AA181" s="27"/>
      <c r="AB181" s="27"/>
      <c r="AC181" s="27"/>
      <c r="AD181" s="28">
        <f t="shared" si="117"/>
        <v>0</v>
      </c>
      <c r="AE181" s="28">
        <f t="shared" si="112"/>
        <v>0</v>
      </c>
      <c r="AF181" s="29">
        <f t="shared" si="118"/>
        <v>0</v>
      </c>
      <c r="AG181" s="30">
        <f t="shared" si="113"/>
        <v>0</v>
      </c>
      <c r="AH181" s="10"/>
      <c r="AI181" s="10"/>
      <c r="AJ181" s="10"/>
      <c r="AK181" s="10"/>
      <c r="AL181" s="10"/>
      <c r="AM181" s="10"/>
      <c r="AN181" s="10"/>
      <c r="AO181" s="85"/>
    </row>
    <row r="182" spans="1:41" ht="12.75" hidden="1" customHeight="1" outlineLevel="1" x14ac:dyDescent="0.25">
      <c r="A182" s="21">
        <v>6</v>
      </c>
      <c r="B182" s="22"/>
      <c r="C182" s="31"/>
      <c r="D182" s="32"/>
      <c r="E182" s="33"/>
      <c r="F182" s="33"/>
      <c r="G182" s="33"/>
      <c r="H182" s="124"/>
      <c r="I182" s="34"/>
      <c r="J182" s="268"/>
      <c r="K182" s="268"/>
      <c r="L182" s="27"/>
      <c r="M182" s="27"/>
      <c r="N182" s="33"/>
      <c r="O182" s="27"/>
      <c r="P182" s="27"/>
      <c r="Q182" s="27"/>
      <c r="R182" s="28">
        <f t="shared" si="114"/>
        <v>0</v>
      </c>
      <c r="S182" s="27"/>
      <c r="T182" s="27"/>
      <c r="U182" s="27"/>
      <c r="V182" s="28">
        <f t="shared" si="115"/>
        <v>0</v>
      </c>
      <c r="W182" s="27"/>
      <c r="X182" s="27"/>
      <c r="Y182" s="27"/>
      <c r="Z182" s="28">
        <f t="shared" si="116"/>
        <v>0</v>
      </c>
      <c r="AA182" s="27"/>
      <c r="AB182" s="27"/>
      <c r="AC182" s="27"/>
      <c r="AD182" s="28">
        <f t="shared" si="117"/>
        <v>0</v>
      </c>
      <c r="AE182" s="28">
        <f t="shared" si="112"/>
        <v>0</v>
      </c>
      <c r="AF182" s="29">
        <f t="shared" si="118"/>
        <v>0</v>
      </c>
      <c r="AG182" s="30">
        <f t="shared" si="113"/>
        <v>0</v>
      </c>
    </row>
    <row r="183" spans="1:41" ht="12.75" hidden="1" customHeight="1" outlineLevel="1" x14ac:dyDescent="0.25">
      <c r="A183" s="21">
        <v>7</v>
      </c>
      <c r="B183" s="22"/>
      <c r="C183" s="31"/>
      <c r="D183" s="32"/>
      <c r="E183" s="33"/>
      <c r="F183" s="33"/>
      <c r="G183" s="33"/>
      <c r="H183" s="124"/>
      <c r="I183" s="34"/>
      <c r="J183" s="268"/>
      <c r="K183" s="268"/>
      <c r="L183" s="27"/>
      <c r="M183" s="27"/>
      <c r="N183" s="33"/>
      <c r="O183" s="27"/>
      <c r="P183" s="27"/>
      <c r="Q183" s="27"/>
      <c r="R183" s="28">
        <f t="shared" si="114"/>
        <v>0</v>
      </c>
      <c r="S183" s="27"/>
      <c r="T183" s="27"/>
      <c r="U183" s="27"/>
      <c r="V183" s="28">
        <f t="shared" si="115"/>
        <v>0</v>
      </c>
      <c r="W183" s="27"/>
      <c r="X183" s="27"/>
      <c r="Y183" s="27"/>
      <c r="Z183" s="28">
        <f t="shared" si="116"/>
        <v>0</v>
      </c>
      <c r="AA183" s="27"/>
      <c r="AB183" s="27"/>
      <c r="AC183" s="27"/>
      <c r="AD183" s="28">
        <f t="shared" si="117"/>
        <v>0</v>
      </c>
      <c r="AE183" s="28">
        <f t="shared" si="112"/>
        <v>0</v>
      </c>
      <c r="AF183" s="29">
        <f t="shared" si="118"/>
        <v>0</v>
      </c>
      <c r="AG183" s="30">
        <f t="shared" si="113"/>
        <v>0</v>
      </c>
      <c r="AH183" s="10"/>
      <c r="AI183" s="10"/>
      <c r="AJ183" s="10"/>
      <c r="AK183" s="10"/>
      <c r="AL183" s="10"/>
      <c r="AM183" s="10"/>
      <c r="AN183" s="10"/>
      <c r="AO183" s="85"/>
    </row>
    <row r="184" spans="1:41" ht="12.75" hidden="1" customHeight="1" outlineLevel="1" x14ac:dyDescent="0.25">
      <c r="A184" s="21">
        <v>8</v>
      </c>
      <c r="B184" s="22"/>
      <c r="C184" s="31"/>
      <c r="D184" s="32"/>
      <c r="E184" s="33"/>
      <c r="F184" s="33"/>
      <c r="G184" s="33"/>
      <c r="H184" s="124"/>
      <c r="I184" s="34"/>
      <c r="J184" s="268"/>
      <c r="K184" s="268"/>
      <c r="L184" s="27"/>
      <c r="M184" s="27"/>
      <c r="N184" s="33"/>
      <c r="O184" s="27"/>
      <c r="P184" s="27"/>
      <c r="Q184" s="27"/>
      <c r="R184" s="28">
        <f t="shared" si="114"/>
        <v>0</v>
      </c>
      <c r="S184" s="27"/>
      <c r="T184" s="27"/>
      <c r="U184" s="27"/>
      <c r="V184" s="28">
        <f t="shared" si="115"/>
        <v>0</v>
      </c>
      <c r="W184" s="27"/>
      <c r="X184" s="27"/>
      <c r="Y184" s="27"/>
      <c r="Z184" s="28">
        <f t="shared" si="116"/>
        <v>0</v>
      </c>
      <c r="AA184" s="27"/>
      <c r="AB184" s="27"/>
      <c r="AC184" s="27"/>
      <c r="AD184" s="28">
        <f t="shared" si="117"/>
        <v>0</v>
      </c>
      <c r="AE184" s="28">
        <f t="shared" si="112"/>
        <v>0</v>
      </c>
      <c r="AF184" s="29">
        <f t="shared" si="118"/>
        <v>0</v>
      </c>
      <c r="AG184" s="30">
        <f t="shared" si="113"/>
        <v>0</v>
      </c>
      <c r="AH184" s="10"/>
      <c r="AI184" s="10"/>
      <c r="AJ184" s="10"/>
      <c r="AK184" s="10"/>
      <c r="AL184" s="10"/>
      <c r="AM184" s="10"/>
      <c r="AN184" s="10"/>
      <c r="AO184" s="85"/>
    </row>
    <row r="185" spans="1:41" ht="12.75" hidden="1" customHeight="1" outlineLevel="1" x14ac:dyDescent="0.25">
      <c r="A185" s="21">
        <v>9</v>
      </c>
      <c r="B185" s="22"/>
      <c r="C185" s="31"/>
      <c r="D185" s="32"/>
      <c r="E185" s="33"/>
      <c r="F185" s="33"/>
      <c r="G185" s="33"/>
      <c r="H185" s="124"/>
      <c r="I185" s="34"/>
      <c r="J185" s="268"/>
      <c r="K185" s="268"/>
      <c r="L185" s="27"/>
      <c r="M185" s="27"/>
      <c r="N185" s="33"/>
      <c r="O185" s="27"/>
      <c r="P185" s="27"/>
      <c r="Q185" s="27"/>
      <c r="R185" s="28">
        <f t="shared" si="114"/>
        <v>0</v>
      </c>
      <c r="S185" s="27"/>
      <c r="T185" s="27"/>
      <c r="U185" s="27"/>
      <c r="V185" s="28">
        <f t="shared" si="115"/>
        <v>0</v>
      </c>
      <c r="W185" s="27"/>
      <c r="X185" s="27"/>
      <c r="Y185" s="27"/>
      <c r="Z185" s="28">
        <f t="shared" si="116"/>
        <v>0</v>
      </c>
      <c r="AA185" s="27"/>
      <c r="AB185" s="27"/>
      <c r="AC185" s="27"/>
      <c r="AD185" s="28">
        <f t="shared" si="117"/>
        <v>0</v>
      </c>
      <c r="AE185" s="28">
        <f t="shared" si="112"/>
        <v>0</v>
      </c>
      <c r="AF185" s="29">
        <f t="shared" si="118"/>
        <v>0</v>
      </c>
      <c r="AG185" s="30">
        <f t="shared" si="113"/>
        <v>0</v>
      </c>
    </row>
    <row r="186" spans="1:41" ht="12.75" hidden="1" customHeight="1" outlineLevel="1" x14ac:dyDescent="0.25">
      <c r="A186" s="21">
        <v>10</v>
      </c>
      <c r="B186" s="22"/>
      <c r="C186" s="31"/>
      <c r="D186" s="32"/>
      <c r="E186" s="33"/>
      <c r="F186" s="33"/>
      <c r="G186" s="33"/>
      <c r="H186" s="90"/>
      <c r="I186" s="35"/>
      <c r="J186" s="268"/>
      <c r="K186" s="268"/>
      <c r="L186" s="27"/>
      <c r="M186" s="27"/>
      <c r="N186" s="33"/>
      <c r="O186" s="27"/>
      <c r="P186" s="27"/>
      <c r="Q186" s="27"/>
      <c r="R186" s="28">
        <f t="shared" si="114"/>
        <v>0</v>
      </c>
      <c r="S186" s="27"/>
      <c r="T186" s="27"/>
      <c r="U186" s="27"/>
      <c r="V186" s="28">
        <f t="shared" si="115"/>
        <v>0</v>
      </c>
      <c r="W186" s="27"/>
      <c r="X186" s="27"/>
      <c r="Y186" s="27"/>
      <c r="Z186" s="28">
        <f t="shared" si="116"/>
        <v>0</v>
      </c>
      <c r="AA186" s="27"/>
      <c r="AB186" s="27"/>
      <c r="AC186" s="27"/>
      <c r="AD186" s="28">
        <f t="shared" si="117"/>
        <v>0</v>
      </c>
      <c r="AE186" s="28">
        <f t="shared" si="112"/>
        <v>0</v>
      </c>
      <c r="AF186" s="29">
        <f t="shared" si="118"/>
        <v>0</v>
      </c>
      <c r="AG186" s="30">
        <f t="shared" si="113"/>
        <v>0</v>
      </c>
      <c r="AH186" s="10"/>
      <c r="AI186" s="10"/>
      <c r="AJ186" s="10"/>
      <c r="AK186" s="10"/>
      <c r="AL186" s="10"/>
      <c r="AM186" s="10"/>
      <c r="AN186" s="10"/>
      <c r="AO186" s="85"/>
    </row>
    <row r="187" spans="1:41" ht="12.75" customHeight="1" collapsed="1" x14ac:dyDescent="0.25">
      <c r="A187" s="228" t="s">
        <v>65</v>
      </c>
      <c r="B187" s="230"/>
      <c r="C187" s="230"/>
      <c r="D187" s="230"/>
      <c r="E187" s="230"/>
      <c r="F187" s="230"/>
      <c r="G187" s="230"/>
      <c r="H187" s="92">
        <f>SUM(H177:H186)</f>
        <v>0</v>
      </c>
      <c r="I187" s="92">
        <f>SUM(I177:I186)</f>
        <v>0</v>
      </c>
      <c r="J187" s="92"/>
      <c r="K187" s="92"/>
      <c r="L187" s="92">
        <f>SUM(L177:L186)</f>
        <v>0</v>
      </c>
      <c r="M187" s="92">
        <f>SUM(M177:M186)</f>
        <v>0</v>
      </c>
      <c r="N187" s="93"/>
      <c r="O187" s="92">
        <f t="shared" ref="O187:AE187" si="119">SUM(O177:O186)</f>
        <v>0</v>
      </c>
      <c r="P187" s="92">
        <f t="shared" si="119"/>
        <v>0</v>
      </c>
      <c r="Q187" s="92">
        <f t="shared" si="119"/>
        <v>0</v>
      </c>
      <c r="R187" s="92">
        <f t="shared" si="119"/>
        <v>0</v>
      </c>
      <c r="S187" s="92">
        <f t="shared" si="119"/>
        <v>0</v>
      </c>
      <c r="T187" s="92">
        <f t="shared" si="119"/>
        <v>0</v>
      </c>
      <c r="U187" s="92">
        <f t="shared" si="119"/>
        <v>0</v>
      </c>
      <c r="V187" s="92">
        <f t="shared" si="119"/>
        <v>0</v>
      </c>
      <c r="W187" s="92">
        <f t="shared" si="119"/>
        <v>0</v>
      </c>
      <c r="X187" s="92">
        <f t="shared" si="119"/>
        <v>0</v>
      </c>
      <c r="Y187" s="92">
        <f t="shared" si="119"/>
        <v>0</v>
      </c>
      <c r="Z187" s="92">
        <f t="shared" si="119"/>
        <v>0</v>
      </c>
      <c r="AA187" s="92">
        <f t="shared" si="119"/>
        <v>0</v>
      </c>
      <c r="AB187" s="92">
        <f t="shared" si="119"/>
        <v>0</v>
      </c>
      <c r="AC187" s="92">
        <f t="shared" si="119"/>
        <v>0</v>
      </c>
      <c r="AD187" s="92">
        <f t="shared" si="119"/>
        <v>0</v>
      </c>
      <c r="AE187" s="92">
        <f t="shared" si="119"/>
        <v>0</v>
      </c>
      <c r="AF187" s="95">
        <f>IF(ISERROR(AE187/H187),0,AE187/H187)</f>
        <v>0</v>
      </c>
      <c r="AG187" s="95">
        <f>IF(ISERROR(AE187/$AE$200),0,AE187/$AE$200)</f>
        <v>0</v>
      </c>
      <c r="AH187" s="10"/>
      <c r="AI187" s="10"/>
      <c r="AJ187" s="10"/>
      <c r="AK187" s="10"/>
      <c r="AL187" s="10"/>
      <c r="AM187" s="10"/>
      <c r="AN187" s="10"/>
      <c r="AO187" s="85"/>
    </row>
    <row r="188" spans="1:41" ht="12.75" customHeight="1" x14ac:dyDescent="0.25">
      <c r="A188" s="233" t="s">
        <v>66</v>
      </c>
      <c r="B188" s="234"/>
      <c r="C188" s="234"/>
      <c r="D188" s="234"/>
      <c r="E188" s="235"/>
      <c r="F188" s="57"/>
      <c r="G188" s="58"/>
      <c r="H188" s="174"/>
      <c r="I188" s="59"/>
      <c r="J188" s="59"/>
      <c r="K188" s="59"/>
      <c r="L188" s="60"/>
      <c r="M188" s="60"/>
      <c r="N188" s="58"/>
      <c r="O188" s="59"/>
      <c r="P188" s="59"/>
      <c r="Q188" s="59"/>
      <c r="R188" s="59"/>
      <c r="S188" s="59"/>
      <c r="T188" s="59"/>
      <c r="U188" s="59"/>
      <c r="V188" s="59"/>
      <c r="W188" s="59"/>
      <c r="X188" s="59"/>
      <c r="Y188" s="59"/>
      <c r="Z188" s="59"/>
      <c r="AA188" s="59"/>
      <c r="AB188" s="59"/>
      <c r="AC188" s="59"/>
      <c r="AD188" s="59"/>
      <c r="AE188" s="59"/>
      <c r="AF188" s="62"/>
      <c r="AG188" s="62"/>
    </row>
    <row r="189" spans="1:41" ht="51" outlineLevel="1" x14ac:dyDescent="0.25">
      <c r="A189" s="79">
        <v>1</v>
      </c>
      <c r="B189" s="79"/>
      <c r="C189" s="65">
        <v>3</v>
      </c>
      <c r="D189" s="73">
        <v>43858</v>
      </c>
      <c r="E189" s="167" t="s">
        <v>83</v>
      </c>
      <c r="F189" s="167" t="s">
        <v>84</v>
      </c>
      <c r="G189" s="106" t="s">
        <v>847</v>
      </c>
      <c r="H189" s="174">
        <v>3262198000</v>
      </c>
      <c r="I189" s="174">
        <v>3262198000</v>
      </c>
      <c r="J189" s="91" t="s">
        <v>706</v>
      </c>
      <c r="K189" s="91" t="s">
        <v>706</v>
      </c>
      <c r="L189" s="66">
        <v>38440</v>
      </c>
      <c r="M189" s="219" t="s">
        <v>848</v>
      </c>
      <c r="N189" s="68" t="s">
        <v>106</v>
      </c>
      <c r="O189" s="173">
        <v>0</v>
      </c>
      <c r="P189" s="173">
        <v>0</v>
      </c>
      <c r="Q189" s="174">
        <v>3262198000</v>
      </c>
      <c r="R189" s="70">
        <f>SUM(O189:Q189)</f>
        <v>3262198000</v>
      </c>
      <c r="S189" s="173">
        <v>0</v>
      </c>
      <c r="T189" s="173">
        <v>0</v>
      </c>
      <c r="U189" s="173">
        <v>0</v>
      </c>
      <c r="V189" s="70">
        <f>SUM(S189:U189)</f>
        <v>0</v>
      </c>
      <c r="W189" s="173">
        <v>0</v>
      </c>
      <c r="X189" s="173">
        <v>0</v>
      </c>
      <c r="Y189" s="173">
        <v>0</v>
      </c>
      <c r="Z189" s="70">
        <f>SUM(W189:Y189)</f>
        <v>0</v>
      </c>
      <c r="AA189" s="173">
        <v>0</v>
      </c>
      <c r="AB189" s="173">
        <v>0</v>
      </c>
      <c r="AC189" s="173">
        <v>0</v>
      </c>
      <c r="AD189" s="70">
        <f>SUM(AA189:AC189)</f>
        <v>0</v>
      </c>
      <c r="AE189" s="70">
        <f t="shared" ref="AE189:AE198" si="120">SUM(R189,V189,Z189,AD189)</f>
        <v>3262198000</v>
      </c>
      <c r="AF189" s="29">
        <f>IF(ISERROR(AE189/$H$199),0,AE189/$H$199)</f>
        <v>1</v>
      </c>
      <c r="AG189" s="30">
        <f t="shared" ref="AG189:AG198" si="121">IF(ISERROR(AE189/$AE$200),"-",AE189/$AE$200)</f>
        <v>1</v>
      </c>
      <c r="AH189" s="10"/>
      <c r="AI189" s="10"/>
      <c r="AJ189" s="10"/>
      <c r="AK189" s="10"/>
      <c r="AL189" s="10"/>
      <c r="AM189" s="10"/>
      <c r="AN189" s="10"/>
      <c r="AO189" s="85"/>
    </row>
    <row r="190" spans="1:41" hidden="1" outlineLevel="1" x14ac:dyDescent="0.25">
      <c r="A190" s="79">
        <v>2</v>
      </c>
      <c r="B190" s="79"/>
      <c r="C190" s="80"/>
      <c r="D190" s="72"/>
      <c r="E190" s="227"/>
      <c r="F190" s="227"/>
      <c r="G190" s="108"/>
      <c r="H190" s="174"/>
      <c r="I190" s="74"/>
      <c r="J190" s="270"/>
      <c r="K190" s="270"/>
      <c r="L190" s="66"/>
      <c r="M190" s="66"/>
      <c r="N190" s="68"/>
      <c r="O190" s="173"/>
      <c r="P190" s="173"/>
      <c r="Q190" s="173"/>
      <c r="R190" s="70">
        <f t="shared" ref="R190:R198" si="122">SUM(O190:Q190)</f>
        <v>0</v>
      </c>
      <c r="S190" s="173"/>
      <c r="T190" s="173"/>
      <c r="U190" s="173"/>
      <c r="V190" s="70">
        <f t="shared" ref="V190:V198" si="123">SUM(S190:U190)</f>
        <v>0</v>
      </c>
      <c r="W190" s="173"/>
      <c r="X190" s="173"/>
      <c r="Y190" s="173"/>
      <c r="Z190" s="70">
        <f t="shared" ref="Z190:Z198" si="124">SUM(W190:Y190)</f>
        <v>0</v>
      </c>
      <c r="AA190" s="173"/>
      <c r="AB190" s="173"/>
      <c r="AC190" s="173"/>
      <c r="AD190" s="70">
        <f t="shared" ref="AD190:AD198" si="125">SUM(AA190:AC190)</f>
        <v>0</v>
      </c>
      <c r="AE190" s="70">
        <f t="shared" si="120"/>
        <v>0</v>
      </c>
      <c r="AF190" s="29">
        <f t="shared" ref="AF190:AF198" si="126">IF(ISERROR(AE190/$H$199),0,AE190/$H$199)</f>
        <v>0</v>
      </c>
      <c r="AG190" s="30">
        <f t="shared" si="121"/>
        <v>0</v>
      </c>
      <c r="AH190" s="10"/>
      <c r="AI190" s="10"/>
      <c r="AJ190" s="10"/>
      <c r="AK190" s="10"/>
      <c r="AL190" s="10"/>
      <c r="AM190" s="10"/>
      <c r="AN190" s="10"/>
      <c r="AO190" s="85"/>
    </row>
    <row r="191" spans="1:41" hidden="1" outlineLevel="1" x14ac:dyDescent="0.25">
      <c r="A191" s="79">
        <v>3</v>
      </c>
      <c r="B191" s="79"/>
      <c r="C191" s="65"/>
      <c r="D191" s="73"/>
      <c r="E191" s="81"/>
      <c r="F191" s="227"/>
      <c r="G191" s="105"/>
      <c r="H191" s="174"/>
      <c r="I191" s="74"/>
      <c r="J191" s="270"/>
      <c r="K191" s="270"/>
      <c r="L191" s="66"/>
      <c r="M191" s="66"/>
      <c r="N191" s="68"/>
      <c r="O191" s="173"/>
      <c r="P191" s="173"/>
      <c r="Q191" s="173"/>
      <c r="R191" s="70">
        <f t="shared" si="122"/>
        <v>0</v>
      </c>
      <c r="S191" s="173"/>
      <c r="T191" s="173"/>
      <c r="U191" s="173"/>
      <c r="V191" s="70">
        <f t="shared" si="123"/>
        <v>0</v>
      </c>
      <c r="W191" s="173"/>
      <c r="X191" s="173"/>
      <c r="Y191" s="173"/>
      <c r="Z191" s="70">
        <f t="shared" si="124"/>
        <v>0</v>
      </c>
      <c r="AA191" s="173"/>
      <c r="AB191" s="173"/>
      <c r="AC191" s="173"/>
      <c r="AD191" s="70">
        <f t="shared" si="125"/>
        <v>0</v>
      </c>
      <c r="AE191" s="70">
        <f t="shared" si="120"/>
        <v>0</v>
      </c>
      <c r="AF191" s="29">
        <f t="shared" si="126"/>
        <v>0</v>
      </c>
      <c r="AG191" s="30">
        <f t="shared" si="121"/>
        <v>0</v>
      </c>
    </row>
    <row r="192" spans="1:41" ht="12.75" hidden="1" customHeight="1" outlineLevel="1" x14ac:dyDescent="0.25">
      <c r="A192" s="79">
        <v>4</v>
      </c>
      <c r="B192" s="79"/>
      <c r="C192" s="82"/>
      <c r="D192" s="83"/>
      <c r="E192" s="75"/>
      <c r="F192" s="75"/>
      <c r="G192" s="75"/>
      <c r="H192" s="174"/>
      <c r="I192" s="77"/>
      <c r="J192" s="271"/>
      <c r="K192" s="271"/>
      <c r="L192" s="173"/>
      <c r="M192" s="173"/>
      <c r="N192" s="75"/>
      <c r="O192" s="173"/>
      <c r="P192" s="173"/>
      <c r="Q192" s="173"/>
      <c r="R192" s="70">
        <f t="shared" si="122"/>
        <v>0</v>
      </c>
      <c r="S192" s="173"/>
      <c r="T192" s="173"/>
      <c r="U192" s="173"/>
      <c r="V192" s="70">
        <f t="shared" si="123"/>
        <v>0</v>
      </c>
      <c r="W192" s="173"/>
      <c r="X192" s="173"/>
      <c r="Y192" s="173"/>
      <c r="Z192" s="70">
        <f t="shared" si="124"/>
        <v>0</v>
      </c>
      <c r="AA192" s="173"/>
      <c r="AB192" s="173"/>
      <c r="AC192" s="173"/>
      <c r="AD192" s="70">
        <f t="shared" si="125"/>
        <v>0</v>
      </c>
      <c r="AE192" s="70">
        <f t="shared" si="120"/>
        <v>0</v>
      </c>
      <c r="AF192" s="29">
        <f t="shared" si="126"/>
        <v>0</v>
      </c>
      <c r="AG192" s="71">
        <f t="shared" si="121"/>
        <v>0</v>
      </c>
      <c r="AH192" s="10"/>
      <c r="AI192" s="10"/>
      <c r="AJ192" s="10"/>
      <c r="AK192" s="10"/>
      <c r="AL192" s="10"/>
      <c r="AM192" s="10"/>
      <c r="AN192" s="10"/>
      <c r="AO192" s="85"/>
    </row>
    <row r="193" spans="1:41" ht="12.75" hidden="1" customHeight="1" outlineLevel="1" x14ac:dyDescent="0.25">
      <c r="A193" s="79">
        <v>5</v>
      </c>
      <c r="B193" s="79"/>
      <c r="C193" s="84"/>
      <c r="D193" s="76"/>
      <c r="E193" s="75"/>
      <c r="F193" s="75"/>
      <c r="G193" s="75"/>
      <c r="H193" s="174"/>
      <c r="I193" s="77"/>
      <c r="J193" s="271"/>
      <c r="K193" s="271"/>
      <c r="L193" s="173"/>
      <c r="M193" s="173"/>
      <c r="N193" s="75"/>
      <c r="O193" s="173"/>
      <c r="P193" s="173"/>
      <c r="Q193" s="173"/>
      <c r="R193" s="70">
        <f t="shared" si="122"/>
        <v>0</v>
      </c>
      <c r="S193" s="173"/>
      <c r="T193" s="173"/>
      <c r="U193" s="173"/>
      <c r="V193" s="70">
        <f t="shared" si="123"/>
        <v>0</v>
      </c>
      <c r="W193" s="173"/>
      <c r="X193" s="173"/>
      <c r="Y193" s="173"/>
      <c r="Z193" s="70">
        <f t="shared" si="124"/>
        <v>0</v>
      </c>
      <c r="AA193" s="173"/>
      <c r="AB193" s="173"/>
      <c r="AC193" s="173"/>
      <c r="AD193" s="70">
        <f t="shared" si="125"/>
        <v>0</v>
      </c>
      <c r="AE193" s="70">
        <f t="shared" si="120"/>
        <v>0</v>
      </c>
      <c r="AF193" s="29">
        <f t="shared" si="126"/>
        <v>0</v>
      </c>
      <c r="AG193" s="71">
        <f t="shared" si="121"/>
        <v>0</v>
      </c>
      <c r="AH193" s="10"/>
      <c r="AI193" s="10"/>
      <c r="AJ193" s="10"/>
      <c r="AK193" s="10"/>
      <c r="AL193" s="10"/>
      <c r="AM193" s="10"/>
      <c r="AN193" s="10"/>
      <c r="AO193" s="85"/>
    </row>
    <row r="194" spans="1:41" ht="12.75" hidden="1" customHeight="1" outlineLevel="1" x14ac:dyDescent="0.25">
      <c r="A194" s="79">
        <v>6</v>
      </c>
      <c r="B194" s="79"/>
      <c r="C194" s="84"/>
      <c r="D194" s="76"/>
      <c r="E194" s="75"/>
      <c r="F194" s="75"/>
      <c r="G194" s="75"/>
      <c r="H194" s="174"/>
      <c r="I194" s="77"/>
      <c r="J194" s="271"/>
      <c r="K194" s="271"/>
      <c r="L194" s="173"/>
      <c r="M194" s="173"/>
      <c r="N194" s="75"/>
      <c r="O194" s="173"/>
      <c r="P194" s="173"/>
      <c r="Q194" s="173"/>
      <c r="R194" s="70">
        <f t="shared" si="122"/>
        <v>0</v>
      </c>
      <c r="S194" s="173"/>
      <c r="T194" s="173"/>
      <c r="U194" s="173"/>
      <c r="V194" s="70">
        <f t="shared" si="123"/>
        <v>0</v>
      </c>
      <c r="W194" s="173"/>
      <c r="X194" s="173"/>
      <c r="Y194" s="173"/>
      <c r="Z194" s="70">
        <f t="shared" si="124"/>
        <v>0</v>
      </c>
      <c r="AA194" s="173"/>
      <c r="AB194" s="173"/>
      <c r="AC194" s="173"/>
      <c r="AD194" s="70">
        <f t="shared" si="125"/>
        <v>0</v>
      </c>
      <c r="AE194" s="70">
        <f t="shared" si="120"/>
        <v>0</v>
      </c>
      <c r="AF194" s="29">
        <f t="shared" si="126"/>
        <v>0</v>
      </c>
      <c r="AG194" s="71">
        <f t="shared" si="121"/>
        <v>0</v>
      </c>
    </row>
    <row r="195" spans="1:41" ht="12.75" hidden="1" customHeight="1" outlineLevel="1" x14ac:dyDescent="0.25">
      <c r="A195" s="79">
        <v>7</v>
      </c>
      <c r="B195" s="79"/>
      <c r="C195" s="84"/>
      <c r="D195" s="76"/>
      <c r="E195" s="75"/>
      <c r="F195" s="75"/>
      <c r="G195" s="75"/>
      <c r="H195" s="174"/>
      <c r="I195" s="77"/>
      <c r="J195" s="271"/>
      <c r="K195" s="271"/>
      <c r="L195" s="173"/>
      <c r="M195" s="173"/>
      <c r="N195" s="75"/>
      <c r="O195" s="173"/>
      <c r="P195" s="173"/>
      <c r="Q195" s="173"/>
      <c r="R195" s="70">
        <f t="shared" si="122"/>
        <v>0</v>
      </c>
      <c r="S195" s="173"/>
      <c r="T195" s="173"/>
      <c r="U195" s="173"/>
      <c r="V195" s="70">
        <f t="shared" si="123"/>
        <v>0</v>
      </c>
      <c r="W195" s="173"/>
      <c r="X195" s="173"/>
      <c r="Y195" s="173"/>
      <c r="Z195" s="70">
        <f t="shared" si="124"/>
        <v>0</v>
      </c>
      <c r="AA195" s="173"/>
      <c r="AB195" s="173"/>
      <c r="AC195" s="173"/>
      <c r="AD195" s="70">
        <f t="shared" si="125"/>
        <v>0</v>
      </c>
      <c r="AE195" s="70">
        <f t="shared" si="120"/>
        <v>0</v>
      </c>
      <c r="AF195" s="29">
        <f t="shared" si="126"/>
        <v>0</v>
      </c>
      <c r="AG195" s="71">
        <f t="shared" si="121"/>
        <v>0</v>
      </c>
      <c r="AH195" s="10"/>
      <c r="AI195" s="10"/>
      <c r="AJ195" s="10"/>
      <c r="AK195" s="10"/>
      <c r="AL195" s="10"/>
      <c r="AM195" s="10"/>
      <c r="AN195" s="10"/>
      <c r="AO195" s="85"/>
    </row>
    <row r="196" spans="1:41" ht="12.75" hidden="1" customHeight="1" outlineLevel="1" x14ac:dyDescent="0.25">
      <c r="A196" s="79">
        <v>8</v>
      </c>
      <c r="B196" s="79"/>
      <c r="C196" s="84"/>
      <c r="D196" s="76"/>
      <c r="E196" s="75"/>
      <c r="F196" s="75"/>
      <c r="G196" s="75"/>
      <c r="H196" s="174"/>
      <c r="I196" s="77"/>
      <c r="J196" s="271"/>
      <c r="K196" s="271"/>
      <c r="L196" s="173"/>
      <c r="M196" s="173"/>
      <c r="N196" s="75"/>
      <c r="O196" s="173"/>
      <c r="P196" s="173"/>
      <c r="Q196" s="173"/>
      <c r="R196" s="70">
        <f t="shared" si="122"/>
        <v>0</v>
      </c>
      <c r="S196" s="173"/>
      <c r="T196" s="173"/>
      <c r="U196" s="173"/>
      <c r="V196" s="70">
        <f t="shared" si="123"/>
        <v>0</v>
      </c>
      <c r="W196" s="173"/>
      <c r="X196" s="173"/>
      <c r="Y196" s="173"/>
      <c r="Z196" s="70">
        <f t="shared" si="124"/>
        <v>0</v>
      </c>
      <c r="AA196" s="173"/>
      <c r="AB196" s="173"/>
      <c r="AC196" s="173"/>
      <c r="AD196" s="70">
        <f t="shared" si="125"/>
        <v>0</v>
      </c>
      <c r="AE196" s="70">
        <f t="shared" si="120"/>
        <v>0</v>
      </c>
      <c r="AF196" s="29">
        <f t="shared" si="126"/>
        <v>0</v>
      </c>
      <c r="AG196" s="71">
        <f t="shared" si="121"/>
        <v>0</v>
      </c>
      <c r="AH196" s="10"/>
      <c r="AI196" s="10"/>
      <c r="AJ196" s="10"/>
      <c r="AK196" s="10"/>
      <c r="AL196" s="10"/>
      <c r="AM196" s="10"/>
      <c r="AN196" s="10"/>
      <c r="AO196" s="85"/>
    </row>
    <row r="197" spans="1:41" ht="12.75" hidden="1" customHeight="1" outlineLevel="1" x14ac:dyDescent="0.25">
      <c r="A197" s="79">
        <v>9</v>
      </c>
      <c r="B197" s="79"/>
      <c r="C197" s="84"/>
      <c r="D197" s="76"/>
      <c r="E197" s="75"/>
      <c r="F197" s="75"/>
      <c r="G197" s="75"/>
      <c r="H197" s="174"/>
      <c r="I197" s="77"/>
      <c r="J197" s="271"/>
      <c r="K197" s="271"/>
      <c r="L197" s="173"/>
      <c r="M197" s="173"/>
      <c r="N197" s="75"/>
      <c r="O197" s="173"/>
      <c r="P197" s="173"/>
      <c r="Q197" s="173"/>
      <c r="R197" s="70">
        <f t="shared" si="122"/>
        <v>0</v>
      </c>
      <c r="S197" s="173"/>
      <c r="T197" s="173"/>
      <c r="U197" s="173"/>
      <c r="V197" s="70">
        <f t="shared" si="123"/>
        <v>0</v>
      </c>
      <c r="W197" s="173"/>
      <c r="X197" s="173"/>
      <c r="Y197" s="173"/>
      <c r="Z197" s="70">
        <f t="shared" si="124"/>
        <v>0</v>
      </c>
      <c r="AA197" s="173"/>
      <c r="AB197" s="173"/>
      <c r="AC197" s="173"/>
      <c r="AD197" s="70">
        <f t="shared" si="125"/>
        <v>0</v>
      </c>
      <c r="AE197" s="70">
        <f t="shared" si="120"/>
        <v>0</v>
      </c>
      <c r="AF197" s="29">
        <f t="shared" si="126"/>
        <v>0</v>
      </c>
      <c r="AG197" s="71">
        <f t="shared" si="121"/>
        <v>0</v>
      </c>
    </row>
    <row r="198" spans="1:41" ht="12.75" hidden="1" customHeight="1" outlineLevel="1" x14ac:dyDescent="0.25">
      <c r="A198" s="79">
        <v>10</v>
      </c>
      <c r="B198" s="79"/>
      <c r="C198" s="84"/>
      <c r="D198" s="76"/>
      <c r="E198" s="75"/>
      <c r="F198" s="75"/>
      <c r="G198" s="75"/>
      <c r="H198" s="174"/>
      <c r="I198" s="78"/>
      <c r="J198" s="271"/>
      <c r="K198" s="271"/>
      <c r="L198" s="173"/>
      <c r="M198" s="173"/>
      <c r="N198" s="75"/>
      <c r="O198" s="173"/>
      <c r="P198" s="173"/>
      <c r="Q198" s="173"/>
      <c r="R198" s="70">
        <f t="shared" si="122"/>
        <v>0</v>
      </c>
      <c r="S198" s="173"/>
      <c r="T198" s="173"/>
      <c r="U198" s="173"/>
      <c r="V198" s="70">
        <f t="shared" si="123"/>
        <v>0</v>
      </c>
      <c r="W198" s="173"/>
      <c r="X198" s="173"/>
      <c r="Y198" s="173"/>
      <c r="Z198" s="70">
        <f t="shared" si="124"/>
        <v>0</v>
      </c>
      <c r="AA198" s="173"/>
      <c r="AB198" s="173"/>
      <c r="AC198" s="173"/>
      <c r="AD198" s="70">
        <f t="shared" si="125"/>
        <v>0</v>
      </c>
      <c r="AE198" s="70">
        <f t="shared" si="120"/>
        <v>0</v>
      </c>
      <c r="AF198" s="29">
        <f t="shared" si="126"/>
        <v>0</v>
      </c>
      <c r="AG198" s="71">
        <f t="shared" si="121"/>
        <v>0</v>
      </c>
      <c r="AH198" s="10"/>
      <c r="AI198" s="10"/>
      <c r="AJ198" s="10"/>
      <c r="AK198" s="10"/>
      <c r="AL198" s="10"/>
      <c r="AM198" s="10"/>
      <c r="AN198" s="10"/>
      <c r="AO198" s="85"/>
    </row>
    <row r="199" spans="1:41" collapsed="1" x14ac:dyDescent="0.25">
      <c r="A199" s="228" t="s">
        <v>67</v>
      </c>
      <c r="B199" s="230"/>
      <c r="C199" s="230"/>
      <c r="D199" s="230"/>
      <c r="E199" s="230"/>
      <c r="F199" s="230"/>
      <c r="G199" s="230"/>
      <c r="H199" s="92">
        <f>SUM(H189:H198)</f>
        <v>3262198000</v>
      </c>
      <c r="I199" s="92">
        <f>SUM(I189:I198)</f>
        <v>3262198000</v>
      </c>
      <c r="J199" s="92"/>
      <c r="K199" s="92"/>
      <c r="L199" s="92">
        <f>SUM(L189:L198)</f>
        <v>38440</v>
      </c>
      <c r="M199" s="92">
        <f>SUM(M189:M198)</f>
        <v>0</v>
      </c>
      <c r="N199" s="93"/>
      <c r="O199" s="92">
        <f t="shared" ref="O199:AE199" si="127">SUM(O189:O198)</f>
        <v>0</v>
      </c>
      <c r="P199" s="92">
        <f t="shared" si="127"/>
        <v>0</v>
      </c>
      <c r="Q199" s="92">
        <f t="shared" si="127"/>
        <v>3262198000</v>
      </c>
      <c r="R199" s="92">
        <f t="shared" si="127"/>
        <v>3262198000</v>
      </c>
      <c r="S199" s="92">
        <f t="shared" si="127"/>
        <v>0</v>
      </c>
      <c r="T199" s="92">
        <f t="shared" si="127"/>
        <v>0</v>
      </c>
      <c r="U199" s="92">
        <f t="shared" si="127"/>
        <v>0</v>
      </c>
      <c r="V199" s="92">
        <f t="shared" si="127"/>
        <v>0</v>
      </c>
      <c r="W199" s="92">
        <f t="shared" si="127"/>
        <v>0</v>
      </c>
      <c r="X199" s="92">
        <f t="shared" si="127"/>
        <v>0</v>
      </c>
      <c r="Y199" s="92">
        <f t="shared" si="127"/>
        <v>0</v>
      </c>
      <c r="Z199" s="92">
        <f t="shared" si="127"/>
        <v>0</v>
      </c>
      <c r="AA199" s="92">
        <f t="shared" si="127"/>
        <v>0</v>
      </c>
      <c r="AB199" s="92">
        <f t="shared" si="127"/>
        <v>0</v>
      </c>
      <c r="AC199" s="92">
        <f t="shared" si="127"/>
        <v>0</v>
      </c>
      <c r="AD199" s="92">
        <f t="shared" si="127"/>
        <v>0</v>
      </c>
      <c r="AE199" s="92">
        <f t="shared" si="127"/>
        <v>3262198000</v>
      </c>
      <c r="AF199" s="95">
        <f>IF(ISERROR(AE199/H199),0,AE199/H199)</f>
        <v>1</v>
      </c>
      <c r="AG199" s="95">
        <f>IF(ISERROR(AE199/$AE$200),0,AE199/$AE$200)</f>
        <v>1</v>
      </c>
      <c r="AH199" s="10"/>
      <c r="AI199" s="10"/>
      <c r="AJ199" s="10"/>
      <c r="AK199" s="10"/>
      <c r="AL199" s="10"/>
      <c r="AM199" s="10"/>
      <c r="AN199" s="10"/>
      <c r="AO199" s="85"/>
    </row>
    <row r="200" spans="1:41" ht="23.25" customHeight="1" x14ac:dyDescent="0.25">
      <c r="A200" s="231" t="str">
        <f>"TOTAL ASIG."&amp;" "&amp;$A$5</f>
        <v>TOTAL ASIG. 24 - 03 - 007 "Programa de Apoyo a la Salud Mental Infantil"</v>
      </c>
      <c r="B200" s="232"/>
      <c r="C200" s="232"/>
      <c r="D200" s="232"/>
      <c r="E200" s="232"/>
      <c r="F200" s="232"/>
      <c r="G200" s="232"/>
      <c r="H200" s="97">
        <f>SUM(H19,H31,H43,H55,H67,H79,H91,H103,H115,H127,H139,H151,H163,H175,H187,H199)</f>
        <v>3262198000</v>
      </c>
      <c r="I200" s="97">
        <f>+I19+I31+I43+I55+I67+I79+I91+I103+I115+I127+I139+I151+I187+I163+I175+I199</f>
        <v>3262198000</v>
      </c>
      <c r="J200" s="97"/>
      <c r="K200" s="97"/>
      <c r="L200" s="97">
        <f>+L19+L31+L43+L55+L67+L79+L91+L103+L115+L127+L139+L151+L187+L163+L175+L199</f>
        <v>38440</v>
      </c>
      <c r="M200" s="97">
        <f>+M19+M31+M43+M55+M67+M79+M91+M103+M115+M127+M139+M151+M187+M163+M175+M199</f>
        <v>0</v>
      </c>
      <c r="N200" s="99"/>
      <c r="O200" s="97">
        <f t="shared" ref="O200:AD200" si="128">+O19+O31+O43+O55+O67+O79+O91+O103+O115+O127+O139+O151+O187+O163+O175+O199</f>
        <v>0</v>
      </c>
      <c r="P200" s="97">
        <f t="shared" si="128"/>
        <v>0</v>
      </c>
      <c r="Q200" s="97">
        <f t="shared" si="128"/>
        <v>3262198000</v>
      </c>
      <c r="R200" s="97">
        <f t="shared" si="128"/>
        <v>3262198000</v>
      </c>
      <c r="S200" s="97">
        <f t="shared" si="128"/>
        <v>0</v>
      </c>
      <c r="T200" s="97">
        <f t="shared" si="128"/>
        <v>0</v>
      </c>
      <c r="U200" s="97">
        <f t="shared" si="128"/>
        <v>0</v>
      </c>
      <c r="V200" s="97">
        <f t="shared" si="128"/>
        <v>0</v>
      </c>
      <c r="W200" s="97">
        <f t="shared" si="128"/>
        <v>0</v>
      </c>
      <c r="X200" s="97">
        <f t="shared" si="128"/>
        <v>0</v>
      </c>
      <c r="Y200" s="97">
        <f t="shared" si="128"/>
        <v>0</v>
      </c>
      <c r="Z200" s="97">
        <f t="shared" si="128"/>
        <v>0</v>
      </c>
      <c r="AA200" s="97">
        <f t="shared" si="128"/>
        <v>0</v>
      </c>
      <c r="AB200" s="97">
        <f t="shared" si="128"/>
        <v>0</v>
      </c>
      <c r="AC200" s="97">
        <f t="shared" si="128"/>
        <v>0</v>
      </c>
      <c r="AD200" s="97">
        <f t="shared" si="128"/>
        <v>0</v>
      </c>
      <c r="AE200" s="97">
        <f>+AE19+AE31+AE43+AE55+AE67+AE79+AE91+AE103+AE115+AE127+AE139+AE151+AE187+AE163+AE175+AE199</f>
        <v>3262198000</v>
      </c>
      <c r="AF200" s="100">
        <f>IF(ISERROR(AE200/H200),0,AE200/H200)</f>
        <v>1</v>
      </c>
      <c r="AG200" s="100">
        <f>IF(ISERROR(AE200/$AE$200),0,AE200/$AE$200)</f>
        <v>1</v>
      </c>
    </row>
    <row r="201" spans="1:41" x14ac:dyDescent="0.25">
      <c r="H201" s="40"/>
      <c r="O201" s="40"/>
      <c r="P201" s="40"/>
      <c r="Q201" s="40"/>
      <c r="S201" s="40"/>
      <c r="T201" s="40"/>
      <c r="U201" s="40"/>
      <c r="W201" s="40"/>
      <c r="X201" s="40"/>
      <c r="Y201" s="40"/>
      <c r="AA201" s="40"/>
      <c r="AB201" s="40"/>
      <c r="AC201" s="40"/>
      <c r="AH201" s="10"/>
      <c r="AI201" s="10"/>
      <c r="AJ201" s="10"/>
      <c r="AK201" s="10"/>
      <c r="AL201" s="10"/>
      <c r="AM201" s="10"/>
      <c r="AN201" s="10"/>
      <c r="AO201" s="85"/>
    </row>
    <row r="202" spans="1:41" x14ac:dyDescent="0.25">
      <c r="H202" s="40"/>
      <c r="O202" s="40"/>
      <c r="P202" s="40"/>
      <c r="Q202" s="40"/>
      <c r="S202" s="40"/>
      <c r="T202" s="40"/>
      <c r="U202" s="40"/>
      <c r="W202" s="40"/>
      <c r="X202" s="40"/>
      <c r="Y202" s="40"/>
      <c r="AA202" s="40"/>
      <c r="AB202" s="40"/>
      <c r="AC202" s="40"/>
      <c r="AH202" s="10"/>
      <c r="AI202" s="10"/>
      <c r="AJ202" s="10"/>
      <c r="AK202" s="10"/>
      <c r="AL202" s="10"/>
      <c r="AM202" s="10"/>
      <c r="AN202" s="10"/>
      <c r="AO202" s="85"/>
    </row>
    <row r="203" spans="1:41" x14ac:dyDescent="0.25">
      <c r="H203" s="40"/>
      <c r="O203" s="40"/>
      <c r="P203" s="40"/>
      <c r="Q203" s="40"/>
      <c r="S203" s="40"/>
      <c r="T203" s="40"/>
      <c r="U203" s="40"/>
      <c r="W203" s="40"/>
      <c r="X203" s="40"/>
      <c r="Y203" s="40"/>
      <c r="AA203" s="40"/>
      <c r="AB203" s="40"/>
      <c r="AC203" s="40"/>
    </row>
    <row r="204" spans="1:41" x14ac:dyDescent="0.25">
      <c r="H204" s="40"/>
      <c r="O204" s="40"/>
      <c r="P204" s="40"/>
      <c r="Q204" s="40"/>
      <c r="S204" s="40"/>
      <c r="T204" s="40"/>
      <c r="U204" s="40"/>
      <c r="W204" s="40"/>
      <c r="X204" s="40"/>
      <c r="Y204" s="40"/>
      <c r="AA204" s="40"/>
      <c r="AB204" s="40"/>
      <c r="AC204" s="40"/>
      <c r="AH204" s="10"/>
      <c r="AI204" s="10"/>
      <c r="AJ204" s="10"/>
      <c r="AK204" s="10"/>
      <c r="AL204" s="10"/>
      <c r="AM204" s="10"/>
      <c r="AN204" s="10"/>
      <c r="AO204" s="85"/>
    </row>
    <row r="205" spans="1:41" x14ac:dyDescent="0.25">
      <c r="H205" s="40"/>
      <c r="O205" s="40"/>
      <c r="P205" s="40"/>
      <c r="Q205" s="40"/>
      <c r="S205" s="40"/>
      <c r="T205" s="40"/>
      <c r="U205" s="40"/>
      <c r="W205" s="40"/>
      <c r="X205" s="40"/>
      <c r="Y205" s="40"/>
      <c r="AA205" s="40"/>
      <c r="AB205" s="40"/>
      <c r="AC205" s="40"/>
    </row>
    <row r="206" spans="1:41" x14ac:dyDescent="0.25">
      <c r="H206" s="40"/>
      <c r="O206" s="40"/>
      <c r="P206" s="40"/>
      <c r="Q206" s="40"/>
      <c r="S206" s="40"/>
      <c r="T206" s="40"/>
      <c r="U206" s="40"/>
      <c r="W206" s="40"/>
      <c r="X206" s="40"/>
      <c r="Y206" s="40"/>
      <c r="AA206" s="40"/>
      <c r="AB206" s="40"/>
      <c r="AC206" s="40"/>
    </row>
    <row r="207" spans="1:41" x14ac:dyDescent="0.25">
      <c r="H207" s="40"/>
      <c r="O207" s="40"/>
      <c r="P207" s="40"/>
      <c r="Q207" s="40"/>
      <c r="S207" s="40"/>
      <c r="T207" s="40"/>
      <c r="U207" s="40"/>
      <c r="W207" s="40"/>
      <c r="X207" s="40"/>
      <c r="Y207" s="40"/>
      <c r="AA207" s="40"/>
      <c r="AB207" s="40"/>
      <c r="AC207" s="40"/>
    </row>
    <row r="208" spans="1:41" x14ac:dyDescent="0.25">
      <c r="H208" s="40"/>
      <c r="O208" s="40"/>
      <c r="P208" s="40"/>
      <c r="Q208" s="40"/>
      <c r="S208" s="40"/>
      <c r="T208" s="40"/>
      <c r="U208" s="40"/>
      <c r="W208" s="40"/>
      <c r="X208" s="40"/>
      <c r="Y208" s="40"/>
      <c r="AA208" s="40"/>
      <c r="AB208" s="40"/>
      <c r="AC208" s="40"/>
    </row>
    <row r="209" spans="1:29" x14ac:dyDescent="0.25">
      <c r="A209" s="13"/>
      <c r="H209" s="40"/>
      <c r="O209" s="40"/>
      <c r="P209" s="40"/>
      <c r="Q209" s="40"/>
      <c r="S209" s="40"/>
      <c r="T209" s="40"/>
      <c r="U209" s="40"/>
      <c r="W209" s="40"/>
      <c r="X209" s="40"/>
      <c r="Y209" s="40"/>
      <c r="AA209" s="40"/>
      <c r="AB209" s="40"/>
      <c r="AC209" s="40"/>
    </row>
    <row r="210" spans="1:29" x14ac:dyDescent="0.25">
      <c r="A210" s="13"/>
      <c r="H210" s="40"/>
      <c r="O210" s="40"/>
      <c r="P210" s="40"/>
      <c r="Q210" s="40"/>
      <c r="S210" s="40"/>
      <c r="T210" s="40"/>
      <c r="U210" s="40"/>
      <c r="W210" s="40"/>
      <c r="X210" s="40"/>
      <c r="Y210" s="40"/>
      <c r="AA210" s="40"/>
      <c r="AB210" s="40"/>
      <c r="AC210" s="40"/>
    </row>
    <row r="211" spans="1:29" x14ac:dyDescent="0.25">
      <c r="A211" s="13"/>
      <c r="H211" s="40"/>
      <c r="O211" s="40"/>
      <c r="P211" s="40"/>
      <c r="Q211" s="40"/>
      <c r="S211" s="40"/>
      <c r="T211" s="40"/>
      <c r="U211" s="40"/>
      <c r="W211" s="40"/>
      <c r="X211" s="40"/>
      <c r="Y211" s="40"/>
      <c r="AA211" s="40"/>
      <c r="AB211" s="40"/>
      <c r="AC211" s="40"/>
    </row>
    <row r="212" spans="1:29" x14ac:dyDescent="0.25">
      <c r="A212" s="13"/>
      <c r="H212" s="40"/>
      <c r="O212" s="40"/>
      <c r="P212" s="40"/>
      <c r="Q212" s="40"/>
      <c r="S212" s="40"/>
      <c r="T212" s="40"/>
      <c r="U212" s="40"/>
      <c r="W212" s="40"/>
      <c r="X212" s="40"/>
      <c r="Y212" s="40"/>
      <c r="AA212" s="40"/>
      <c r="AB212" s="40"/>
      <c r="AC212" s="40"/>
    </row>
    <row r="213" spans="1:29" x14ac:dyDescent="0.25">
      <c r="A213" s="13"/>
      <c r="H213" s="40"/>
      <c r="O213" s="40"/>
      <c r="P213" s="40"/>
      <c r="Q213" s="40"/>
      <c r="S213" s="40"/>
      <c r="T213" s="40"/>
      <c r="U213" s="40"/>
      <c r="W213" s="40"/>
      <c r="X213" s="40"/>
      <c r="Y213" s="40"/>
      <c r="AA213" s="40"/>
      <c r="AB213" s="40"/>
      <c r="AC213" s="40"/>
    </row>
    <row r="214" spans="1:29" x14ac:dyDescent="0.25">
      <c r="A214" s="13"/>
      <c r="H214" s="40"/>
      <c r="O214" s="40"/>
      <c r="P214" s="40"/>
      <c r="Q214" s="40"/>
      <c r="S214" s="40"/>
      <c r="T214" s="40"/>
      <c r="U214" s="40"/>
      <c r="W214" s="40"/>
      <c r="X214" s="40"/>
      <c r="Y214" s="40"/>
      <c r="AA214" s="40"/>
      <c r="AB214" s="40"/>
      <c r="AC214" s="40"/>
    </row>
    <row r="215" spans="1:29" x14ac:dyDescent="0.25">
      <c r="A215" s="13"/>
      <c r="H215" s="40"/>
      <c r="O215" s="40"/>
      <c r="P215" s="40"/>
      <c r="Q215" s="40"/>
      <c r="S215" s="40"/>
      <c r="T215" s="40"/>
      <c r="U215" s="40"/>
      <c r="W215" s="40"/>
      <c r="X215" s="40"/>
      <c r="Y215" s="40"/>
      <c r="AA215" s="40"/>
      <c r="AB215" s="40"/>
      <c r="AC215" s="40"/>
    </row>
    <row r="216" spans="1:29" x14ac:dyDescent="0.25">
      <c r="A216" s="13"/>
      <c r="H216" s="40"/>
      <c r="O216" s="40"/>
      <c r="P216" s="40"/>
      <c r="Q216" s="40"/>
      <c r="S216" s="40"/>
      <c r="T216" s="40"/>
      <c r="U216" s="40"/>
      <c r="W216" s="40"/>
      <c r="X216" s="40"/>
      <c r="Y216" s="40"/>
      <c r="AA216" s="40"/>
      <c r="AB216" s="40"/>
      <c r="AC216" s="40"/>
    </row>
    <row r="217" spans="1:29" x14ac:dyDescent="0.25">
      <c r="A217" s="13"/>
      <c r="H217" s="40"/>
      <c r="O217" s="40"/>
      <c r="P217" s="40"/>
      <c r="Q217" s="40"/>
      <c r="S217" s="40"/>
      <c r="T217" s="40"/>
      <c r="U217" s="40"/>
      <c r="W217" s="40"/>
      <c r="X217" s="40"/>
      <c r="Y217" s="40"/>
      <c r="AA217" s="40"/>
      <c r="AB217" s="40"/>
      <c r="AC217" s="40"/>
    </row>
  </sheetData>
  <mergeCells count="61">
    <mergeCell ref="A200:G200"/>
    <mergeCell ref="A164:E164"/>
    <mergeCell ref="A175:G175"/>
    <mergeCell ref="A176:E176"/>
    <mergeCell ref="A187:G187"/>
    <mergeCell ref="A188:E188"/>
    <mergeCell ref="A199:G199"/>
    <mergeCell ref="A128:E128"/>
    <mergeCell ref="A139:G139"/>
    <mergeCell ref="A140:E140"/>
    <mergeCell ref="A151:G151"/>
    <mergeCell ref="A152:E152"/>
    <mergeCell ref="A163:G163"/>
    <mergeCell ref="A92:E92"/>
    <mergeCell ref="A103:G103"/>
    <mergeCell ref="A104:E104"/>
    <mergeCell ref="A115:G115"/>
    <mergeCell ref="A116:E116"/>
    <mergeCell ref="A127:G127"/>
    <mergeCell ref="A56:E56"/>
    <mergeCell ref="A67:G67"/>
    <mergeCell ref="A68:E68"/>
    <mergeCell ref="A79:G79"/>
    <mergeCell ref="A80:E80"/>
    <mergeCell ref="A91:G91"/>
    <mergeCell ref="A20:E20"/>
    <mergeCell ref="A31:G31"/>
    <mergeCell ref="A32:E32"/>
    <mergeCell ref="A43:G43"/>
    <mergeCell ref="A44:E44"/>
    <mergeCell ref="A55:G55"/>
    <mergeCell ref="AA6:AC6"/>
    <mergeCell ref="AD6:AD7"/>
    <mergeCell ref="AE6:AE7"/>
    <mergeCell ref="AF6:AG6"/>
    <mergeCell ref="A8:E8"/>
    <mergeCell ref="A19:G19"/>
    <mergeCell ref="O6:Q6"/>
    <mergeCell ref="R6:R7"/>
    <mergeCell ref="S6:U6"/>
    <mergeCell ref="V6:V7"/>
    <mergeCell ref="W6:Y6"/>
    <mergeCell ref="Z6:Z7"/>
    <mergeCell ref="H6:H7"/>
    <mergeCell ref="I6:I7"/>
    <mergeCell ref="J6:J7"/>
    <mergeCell ref="K6:K7"/>
    <mergeCell ref="L6:M6"/>
    <mergeCell ref="N6:N7"/>
    <mergeCell ref="A6:A7"/>
    <mergeCell ref="B6:B7"/>
    <mergeCell ref="D6:D7"/>
    <mergeCell ref="E6:E7"/>
    <mergeCell ref="F6:F7"/>
    <mergeCell ref="G6:G7"/>
    <mergeCell ref="A1:AG1"/>
    <mergeCell ref="A2:AG2"/>
    <mergeCell ref="A3:AG3"/>
    <mergeCell ref="A4:AG4"/>
    <mergeCell ref="A5:R5"/>
    <mergeCell ref="S5:AG5"/>
  </mergeCells>
  <dataValidations count="5">
    <dataValidation allowBlank="1" showInputMessage="1" showErrorMessage="1" errorTitle="Sólo números" error="Sólo ingresar números sin letras_x000a_" sqref="M8:M18 M20:M30 M32:M42 M44:M54 M104:M114 M68:M78 M80:M90 M92:M102 M56:M66 N129 M128:M138 M140:M150 M152:M162 M164:M174 M176:M186 M116:M126 M188:M198"/>
    <dataValidation type="date" operator="greaterThan" allowBlank="1" showInputMessage="1" showErrorMessage="1" errorTitle="Error en Ingresos de Fechas" error="La fecha debe corresponder al Año 2014." sqref="D9:D18 D21:D30 D33:D42 D45:D54 D106:D114 D69:D78 D81:D90 D93:D102 D192:D198 D118:D126 D129:D138 D141:D150 D153:D162 D165:D174 D177:D186 D59:D66">
      <formula1>41275</formula1>
    </dataValidation>
    <dataValidation type="textLength" operator="lessThanOrEqual" allowBlank="1" showInputMessage="1" showErrorMessage="1" errorTitle="MÁXIMO DE CARACTERES SOBREPASADO" error="Sólo 255 caracteres por celdas" sqref="E9:G18 N45:N54 E45:G54 N33:N42 E33:G42 N21:N30 E21:G30 N9:N18 C59:C66 E105:G114 N69:N78 E69:G78 N81:N90 E81:G90 N93:N102 E93:G102 N105:N114 N189:N198 C118:C126 C9:C18 E129:G138 N141:N150 E141:G150 N153:N162 E153:G162 N165:N174 E165:G174 N177:N186 E177:G186 E57:G66 C192:C198 E117:G126 N57:N66 C153:C162 C165:C174 C177:C186 C141:C150 C129:C138 C93:C102 C81:C90 C69:C78 C106:C114 C45:C54 C33:C42 C21:C30 N130:N138 N117:N126 G192:G198 E189:G189 E190:F198">
      <formula1>255</formula1>
    </dataValidation>
    <dataValidation type="textLength" operator="lessThanOrEqual" allowBlank="1" showInputMessage="1" showErrorMessage="1" sqref="I105:K114 I69:K78 I21:K30 I9:K18 I141:K150 I45:K54 I57:K66 I81:K90 I153:K162 I117:K126 I165:K174 I33:K42 I93:K102 I129:K138 I177:K186 I190:K198">
      <formula1>255</formula1>
    </dataValidation>
    <dataValidation type="decimal" allowBlank="1" showInputMessage="1" showErrorMessage="1" errorTitle="Sólo números" error="Sólo ingresar números sin letras_x000a_" sqref="L177:L186 L153:L162 L9:L18 L129:L138 L81:L90 O33:Q42 L69:L78 L93:L102 L141:L150 L165:L174 O45:Q54 AA45:AC54 W45:Y54 S45:U54 L45:L54 AA33:AC42 W33:Y42 S33:U42 O21:Q30 L33:L42 W21:Y30 AA21:AC30 S9:U18 O9:Q18 S21:U30 L21:L30 AA9:AC18 W9:Y18 O57:Q66 W57:Y66 S57:U66 O69:Q78 AA69:AC78 W69:Y78 S69:U78 O81:Q90 AA81:AC90 W81:Y90 S81:U90 O93:Q102 AA93:AC102 W93:Y102 S93:U102 O105:Q114 AA57:AC66 W105:Y114 S105:U114 O117:Q126 AA105:AC114 W117:Y126 AA117:AC126 O129:Q138 AA129:AC138 W129:Y138 S129:U138 O141:Q150 AA141:AC150 W141:Y150 S141:U150 O153:Q162 AA153:AC162 W153:Y162 S153:U162 O165:Q174 AA165:AC174 W165:Y174 S165:U174 O177:Q186 AA177:AC186 W177:Y186 S177:U186 AA189:AC198 S117:U126 W189:Y198 S189:U198 L117:L126 Q190:Q198 L105:L114 L57:L66 O189:P198 L189:L198">
      <formula1>-100000000</formula1>
      <formula2>10000000000</formula2>
    </dataValidation>
  </dataValidations>
  <printOptions horizontalCentered="1" verticalCentered="1"/>
  <pageMargins left="0" right="0" top="0.74803149606299213" bottom="0.74803149606299213" header="0.31496062992125984" footer="0.31496062992125984"/>
  <pageSetup paperSize="5" scale="80" orientation="landscape" r:id="rId1"/>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O217"/>
  <sheetViews>
    <sheetView zoomScale="80" zoomScaleNormal="80" workbookViewId="0">
      <pane ySplit="7" topLeftCell="A151" activePane="bottomLeft" state="frozen"/>
      <selection pane="bottomLeft" activeCell="I56" sqref="I56"/>
    </sheetView>
  </sheetViews>
  <sheetFormatPr baseColWidth="10" defaultRowHeight="12.75" outlineLevelRow="1" outlineLevelCol="1" x14ac:dyDescent="0.25"/>
  <cols>
    <col min="1" max="1" width="3.5703125" style="14" customWidth="1"/>
    <col min="2" max="2" width="15.42578125" style="14" hidden="1" customWidth="1"/>
    <col min="3" max="3" width="11.85546875" style="14" customWidth="1"/>
    <col min="4" max="4" width="10.42578125" style="14" customWidth="1"/>
    <col min="5" max="5" width="27.85546875" style="13" customWidth="1"/>
    <col min="6" max="6" width="18.7109375" style="13" customWidth="1"/>
    <col min="7" max="7" width="12" style="14" customWidth="1"/>
    <col min="8" max="8" width="16.7109375" style="11" customWidth="1"/>
    <col min="9" max="9" width="14.5703125" style="40" bestFit="1" customWidth="1"/>
    <col min="10" max="11" width="14.5703125" style="40" customWidth="1"/>
    <col min="12" max="12" width="10.42578125" style="14" customWidth="1"/>
    <col min="13" max="13" width="20.7109375" style="14" customWidth="1"/>
    <col min="14" max="14" width="11.42578125" style="14" customWidth="1"/>
    <col min="15" max="15" width="13" style="11" hidden="1" customWidth="1" outlineLevel="1"/>
    <col min="16" max="17" width="12" style="11" hidden="1" customWidth="1" outlineLevel="1"/>
    <col min="18" max="18" width="12" style="11" customWidth="1" collapsed="1"/>
    <col min="19" max="19" width="10.42578125" style="11" hidden="1" customWidth="1" outlineLevel="1"/>
    <col min="20" max="20" width="11.28515625" style="11" hidden="1" customWidth="1" outlineLevel="1"/>
    <col min="21" max="21" width="12.140625" style="11" hidden="1" customWidth="1" outlineLevel="1"/>
    <col min="22" max="22" width="11.28515625" style="11" customWidth="1" collapsed="1"/>
    <col min="23" max="25" width="12.140625" style="11" customWidth="1" outlineLevel="1"/>
    <col min="26" max="26" width="10.5703125" style="11" customWidth="1"/>
    <col min="27" max="28" width="12.140625" style="11" customWidth="1" outlineLevel="1"/>
    <col min="29" max="29" width="12.7109375" style="11" customWidth="1" outlineLevel="1"/>
    <col min="30" max="30" width="13.140625" style="11" customWidth="1"/>
    <col min="31" max="31" width="14.7109375" style="11" customWidth="1"/>
    <col min="32" max="32" width="10.28515625" style="12" bestFit="1" customWidth="1"/>
    <col min="33" max="33" width="11.140625" style="12" customWidth="1"/>
    <col min="34" max="40" width="11.42578125" style="13"/>
    <col min="41" max="16384" width="11.42578125" style="87"/>
  </cols>
  <sheetData>
    <row r="1" spans="1:41" s="10" customFormat="1" ht="16.5" customHeight="1" x14ac:dyDescent="0.25">
      <c r="A1" s="252" t="s">
        <v>69</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row>
    <row r="2" spans="1:41" s="10" customFormat="1" ht="16.5" customHeight="1" x14ac:dyDescent="0.25">
      <c r="A2" s="253" t="s">
        <v>0</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row>
    <row r="3" spans="1:41" s="10" customFormat="1" ht="16.5" customHeight="1" x14ac:dyDescent="0.25">
      <c r="A3" s="252" t="s">
        <v>813</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row>
    <row r="4" spans="1:41" s="10" customFormat="1" ht="16.5" customHeight="1" x14ac:dyDescent="0.25">
      <c r="A4" s="253" t="s">
        <v>1</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row>
    <row r="5" spans="1:41" s="13" customFormat="1" ht="17.25" customHeight="1" x14ac:dyDescent="0.25">
      <c r="A5" s="250" t="s">
        <v>85</v>
      </c>
      <c r="B5" s="250"/>
      <c r="C5" s="251"/>
      <c r="D5" s="251"/>
      <c r="E5" s="251"/>
      <c r="F5" s="251"/>
      <c r="G5" s="251"/>
      <c r="H5" s="251"/>
      <c r="I5" s="251"/>
      <c r="J5" s="251"/>
      <c r="K5" s="251"/>
      <c r="L5" s="251"/>
      <c r="M5" s="251"/>
      <c r="N5" s="251"/>
      <c r="O5" s="251"/>
      <c r="P5" s="251"/>
      <c r="Q5" s="251"/>
      <c r="R5" s="251"/>
      <c r="S5" s="250"/>
      <c r="T5" s="250"/>
      <c r="U5" s="251"/>
      <c r="V5" s="251"/>
      <c r="W5" s="251"/>
      <c r="X5" s="251"/>
      <c r="Y5" s="251"/>
      <c r="Z5" s="251"/>
      <c r="AA5" s="251"/>
      <c r="AB5" s="251"/>
      <c r="AC5" s="251"/>
      <c r="AD5" s="251"/>
      <c r="AE5" s="251"/>
      <c r="AF5" s="251"/>
      <c r="AG5" s="251"/>
    </row>
    <row r="6" spans="1:41" s="86" customFormat="1" ht="32.25" customHeight="1" x14ac:dyDescent="0.25">
      <c r="A6" s="243" t="s">
        <v>2</v>
      </c>
      <c r="B6" s="244" t="s">
        <v>68</v>
      </c>
      <c r="C6" s="224" t="s">
        <v>3</v>
      </c>
      <c r="D6" s="244" t="s">
        <v>4</v>
      </c>
      <c r="E6" s="243" t="s">
        <v>5</v>
      </c>
      <c r="F6" s="244" t="s">
        <v>6</v>
      </c>
      <c r="G6" s="243" t="s">
        <v>7</v>
      </c>
      <c r="H6" s="246" t="s">
        <v>8</v>
      </c>
      <c r="I6" s="246" t="s">
        <v>9</v>
      </c>
      <c r="J6" s="246" t="s">
        <v>830</v>
      </c>
      <c r="K6" s="246" t="s">
        <v>831</v>
      </c>
      <c r="L6" s="248" t="s">
        <v>10</v>
      </c>
      <c r="M6" s="249"/>
      <c r="N6" s="243" t="s">
        <v>11</v>
      </c>
      <c r="O6" s="257" t="s">
        <v>13</v>
      </c>
      <c r="P6" s="257"/>
      <c r="Q6" s="257"/>
      <c r="R6" s="254" t="s">
        <v>14</v>
      </c>
      <c r="S6" s="257" t="s">
        <v>13</v>
      </c>
      <c r="T6" s="257"/>
      <c r="U6" s="257"/>
      <c r="V6" s="254" t="s">
        <v>15</v>
      </c>
      <c r="W6" s="257" t="s">
        <v>13</v>
      </c>
      <c r="X6" s="257"/>
      <c r="Y6" s="257"/>
      <c r="Z6" s="254" t="s">
        <v>16</v>
      </c>
      <c r="AA6" s="257" t="s">
        <v>13</v>
      </c>
      <c r="AB6" s="257"/>
      <c r="AC6" s="257"/>
      <c r="AD6" s="254" t="s">
        <v>17</v>
      </c>
      <c r="AE6" s="254" t="s">
        <v>18</v>
      </c>
      <c r="AF6" s="256" t="s">
        <v>19</v>
      </c>
      <c r="AG6" s="256"/>
      <c r="AH6" s="10"/>
      <c r="AI6" s="10"/>
      <c r="AJ6" s="10"/>
      <c r="AK6" s="10"/>
      <c r="AL6" s="10"/>
      <c r="AM6" s="10"/>
      <c r="AN6" s="10"/>
      <c r="AO6" s="85"/>
    </row>
    <row r="7" spans="1:41" s="86" customFormat="1" ht="31.5" customHeight="1" x14ac:dyDescent="0.25">
      <c r="A7" s="243"/>
      <c r="B7" s="245"/>
      <c r="C7" s="224" t="s">
        <v>20</v>
      </c>
      <c r="D7" s="245"/>
      <c r="E7" s="243"/>
      <c r="F7" s="245"/>
      <c r="G7" s="243"/>
      <c r="H7" s="247"/>
      <c r="I7" s="247"/>
      <c r="J7" s="247"/>
      <c r="K7" s="247"/>
      <c r="L7" s="225" t="s">
        <v>832</v>
      </c>
      <c r="M7" s="225" t="s">
        <v>21</v>
      </c>
      <c r="N7" s="243"/>
      <c r="O7" s="225" t="s">
        <v>22</v>
      </c>
      <c r="P7" s="225" t="s">
        <v>23</v>
      </c>
      <c r="Q7" s="225" t="s">
        <v>24</v>
      </c>
      <c r="R7" s="255"/>
      <c r="S7" s="225" t="s">
        <v>25</v>
      </c>
      <c r="T7" s="225" t="s">
        <v>26</v>
      </c>
      <c r="U7" s="225" t="s">
        <v>27</v>
      </c>
      <c r="V7" s="255"/>
      <c r="W7" s="225" t="s">
        <v>28</v>
      </c>
      <c r="X7" s="225" t="s">
        <v>29</v>
      </c>
      <c r="Y7" s="225" t="s">
        <v>30</v>
      </c>
      <c r="Z7" s="255"/>
      <c r="AA7" s="225" t="s">
        <v>31</v>
      </c>
      <c r="AB7" s="225" t="s">
        <v>32</v>
      </c>
      <c r="AC7" s="225" t="s">
        <v>33</v>
      </c>
      <c r="AD7" s="255"/>
      <c r="AE7" s="255"/>
      <c r="AF7" s="96" t="s">
        <v>34</v>
      </c>
      <c r="AG7" s="96" t="s">
        <v>35</v>
      </c>
      <c r="AH7" s="10"/>
      <c r="AI7" s="10"/>
      <c r="AJ7" s="10"/>
      <c r="AK7" s="10"/>
      <c r="AL7" s="10"/>
      <c r="AM7" s="10"/>
      <c r="AN7" s="10"/>
      <c r="AO7" s="85"/>
    </row>
    <row r="8" spans="1:41" ht="12.75" customHeight="1" x14ac:dyDescent="0.25">
      <c r="A8" s="240" t="s">
        <v>36</v>
      </c>
      <c r="B8" s="241"/>
      <c r="C8" s="241"/>
      <c r="D8" s="241"/>
      <c r="E8" s="242"/>
      <c r="F8" s="15"/>
      <c r="G8" s="16"/>
      <c r="H8" s="88"/>
      <c r="I8" s="17"/>
      <c r="J8" s="17"/>
      <c r="K8" s="17"/>
      <c r="L8" s="18"/>
      <c r="M8" s="18"/>
      <c r="N8" s="16"/>
      <c r="O8" s="17"/>
      <c r="P8" s="17"/>
      <c r="Q8" s="17"/>
      <c r="R8" s="17"/>
      <c r="S8" s="17"/>
      <c r="T8" s="17"/>
      <c r="U8" s="17"/>
      <c r="V8" s="17"/>
      <c r="W8" s="17"/>
      <c r="X8" s="17"/>
      <c r="Y8" s="17"/>
      <c r="Z8" s="17"/>
      <c r="AA8" s="17"/>
      <c r="AB8" s="17"/>
      <c r="AC8" s="17"/>
      <c r="AD8" s="17"/>
      <c r="AE8" s="17"/>
      <c r="AF8" s="20"/>
      <c r="AG8" s="20"/>
    </row>
    <row r="9" spans="1:41" ht="12.75" hidden="1" customHeight="1" outlineLevel="1" x14ac:dyDescent="0.25">
      <c r="A9" s="21">
        <v>1</v>
      </c>
      <c r="B9" s="22"/>
      <c r="C9" s="23"/>
      <c r="D9" s="24"/>
      <c r="E9" s="25"/>
      <c r="F9" s="25"/>
      <c r="G9" s="25"/>
      <c r="H9" s="89"/>
      <c r="I9" s="26"/>
      <c r="J9" s="268"/>
      <c r="K9" s="268"/>
      <c r="L9" s="27"/>
      <c r="M9" s="27"/>
      <c r="N9" s="25"/>
      <c r="O9" s="27"/>
      <c r="P9" s="27"/>
      <c r="Q9" s="27"/>
      <c r="R9" s="28">
        <f>SUM(O9:Q9)</f>
        <v>0</v>
      </c>
      <c r="S9" s="27"/>
      <c r="T9" s="27"/>
      <c r="U9" s="27"/>
      <c r="V9" s="28">
        <f>SUM(S9:U9)</f>
        <v>0</v>
      </c>
      <c r="W9" s="27"/>
      <c r="X9" s="27"/>
      <c r="Y9" s="27"/>
      <c r="Z9" s="28">
        <f>SUM(W9:Y9)</f>
        <v>0</v>
      </c>
      <c r="AA9" s="27"/>
      <c r="AB9" s="27"/>
      <c r="AC9" s="27"/>
      <c r="AD9" s="28">
        <f>SUM(AA9:AC9)</f>
        <v>0</v>
      </c>
      <c r="AE9" s="28">
        <f t="shared" ref="AE9:AE18" si="0">SUM(R9,V9,Z9,AD9)</f>
        <v>0</v>
      </c>
      <c r="AF9" s="29">
        <f>IF(ISERROR(AE9/$H$19),0,AE9/$H$19)</f>
        <v>0</v>
      </c>
      <c r="AG9" s="30">
        <f t="shared" ref="AG9:AG18" si="1">IF(ISERROR(AE9/$AE$200),"-",AE9/$AE$200)</f>
        <v>0</v>
      </c>
      <c r="AH9" s="10"/>
      <c r="AI9" s="10"/>
      <c r="AJ9" s="10"/>
      <c r="AK9" s="10"/>
      <c r="AL9" s="10"/>
      <c r="AM9" s="10"/>
      <c r="AN9" s="10"/>
      <c r="AO9" s="85"/>
    </row>
    <row r="10" spans="1:41" ht="12.75" hidden="1" customHeight="1" outlineLevel="1" x14ac:dyDescent="0.25">
      <c r="A10" s="21">
        <v>2</v>
      </c>
      <c r="B10" s="22"/>
      <c r="C10" s="31"/>
      <c r="D10" s="32"/>
      <c r="E10" s="33"/>
      <c r="F10" s="25"/>
      <c r="G10" s="25"/>
      <c r="H10" s="89"/>
      <c r="I10" s="34"/>
      <c r="J10" s="268"/>
      <c r="K10" s="268"/>
      <c r="L10" s="27"/>
      <c r="M10" s="27"/>
      <c r="N10" s="33"/>
      <c r="O10" s="27"/>
      <c r="P10" s="27"/>
      <c r="Q10" s="27"/>
      <c r="R10" s="28">
        <f t="shared" ref="R10:R18" si="2">SUM(O10:Q10)</f>
        <v>0</v>
      </c>
      <c r="S10" s="27"/>
      <c r="T10" s="27"/>
      <c r="U10" s="27"/>
      <c r="V10" s="28">
        <f t="shared" ref="V10:V18" si="3">SUM(S10:U10)</f>
        <v>0</v>
      </c>
      <c r="W10" s="27"/>
      <c r="X10" s="27"/>
      <c r="Y10" s="27"/>
      <c r="Z10" s="28">
        <f t="shared" ref="Z10:Z18" si="4">SUM(W10:Y10)</f>
        <v>0</v>
      </c>
      <c r="AA10" s="27"/>
      <c r="AB10" s="27"/>
      <c r="AC10" s="27"/>
      <c r="AD10" s="28">
        <f t="shared" ref="AD10:AD18" si="5">SUM(AA10:AC10)</f>
        <v>0</v>
      </c>
      <c r="AE10" s="28">
        <f t="shared" si="0"/>
        <v>0</v>
      </c>
      <c r="AF10" s="29">
        <f t="shared" ref="AF10:AF18" si="6">IF(ISERROR(AE10/$H$19),0,AE10/$H$19)</f>
        <v>0</v>
      </c>
      <c r="AG10" s="30">
        <f t="shared" si="1"/>
        <v>0</v>
      </c>
      <c r="AH10" s="10"/>
      <c r="AI10" s="10"/>
      <c r="AJ10" s="10"/>
      <c r="AK10" s="10"/>
      <c r="AL10" s="10"/>
      <c r="AM10" s="10"/>
      <c r="AN10" s="10"/>
      <c r="AO10" s="85"/>
    </row>
    <row r="11" spans="1:41" ht="12.75" hidden="1" customHeight="1" outlineLevel="1" x14ac:dyDescent="0.25">
      <c r="A11" s="21">
        <v>3</v>
      </c>
      <c r="B11" s="22"/>
      <c r="C11" s="31"/>
      <c r="D11" s="32"/>
      <c r="E11" s="33"/>
      <c r="F11" s="33"/>
      <c r="G11" s="33"/>
      <c r="H11" s="89"/>
      <c r="I11" s="34"/>
      <c r="J11" s="268"/>
      <c r="K11" s="268"/>
      <c r="L11" s="27"/>
      <c r="M11" s="27"/>
      <c r="N11" s="33"/>
      <c r="O11" s="27"/>
      <c r="P11" s="27"/>
      <c r="Q11" s="27"/>
      <c r="R11" s="28">
        <f t="shared" si="2"/>
        <v>0</v>
      </c>
      <c r="S11" s="27"/>
      <c r="T11" s="27"/>
      <c r="U11" s="27"/>
      <c r="V11" s="28">
        <f t="shared" si="3"/>
        <v>0</v>
      </c>
      <c r="W11" s="27"/>
      <c r="X11" s="27"/>
      <c r="Y11" s="27"/>
      <c r="Z11" s="28">
        <f t="shared" si="4"/>
        <v>0</v>
      </c>
      <c r="AA11" s="27"/>
      <c r="AB11" s="27"/>
      <c r="AC11" s="27"/>
      <c r="AD11" s="28">
        <f t="shared" si="5"/>
        <v>0</v>
      </c>
      <c r="AE11" s="28">
        <f t="shared" si="0"/>
        <v>0</v>
      </c>
      <c r="AF11" s="29">
        <f t="shared" si="6"/>
        <v>0</v>
      </c>
      <c r="AG11" s="30">
        <f t="shared" si="1"/>
        <v>0</v>
      </c>
    </row>
    <row r="12" spans="1:41" ht="12.75" hidden="1" customHeight="1" outlineLevel="1" x14ac:dyDescent="0.25">
      <c r="A12" s="21">
        <v>4</v>
      </c>
      <c r="B12" s="22"/>
      <c r="C12" s="31"/>
      <c r="D12" s="32"/>
      <c r="E12" s="33"/>
      <c r="F12" s="33"/>
      <c r="G12" s="33"/>
      <c r="H12" s="89"/>
      <c r="I12" s="34"/>
      <c r="J12" s="268"/>
      <c r="K12" s="268"/>
      <c r="L12" s="27"/>
      <c r="M12" s="27"/>
      <c r="N12" s="33"/>
      <c r="O12" s="27"/>
      <c r="P12" s="27"/>
      <c r="Q12" s="27"/>
      <c r="R12" s="28">
        <f t="shared" si="2"/>
        <v>0</v>
      </c>
      <c r="S12" s="27"/>
      <c r="T12" s="27"/>
      <c r="U12" s="27"/>
      <c r="V12" s="28">
        <f t="shared" si="3"/>
        <v>0</v>
      </c>
      <c r="W12" s="27"/>
      <c r="X12" s="27"/>
      <c r="Y12" s="27"/>
      <c r="Z12" s="28">
        <f t="shared" si="4"/>
        <v>0</v>
      </c>
      <c r="AA12" s="27"/>
      <c r="AB12" s="27"/>
      <c r="AC12" s="27"/>
      <c r="AD12" s="28">
        <f t="shared" si="5"/>
        <v>0</v>
      </c>
      <c r="AE12" s="28">
        <f t="shared" si="0"/>
        <v>0</v>
      </c>
      <c r="AF12" s="29">
        <f t="shared" si="6"/>
        <v>0</v>
      </c>
      <c r="AG12" s="30">
        <f t="shared" si="1"/>
        <v>0</v>
      </c>
      <c r="AH12" s="10"/>
      <c r="AI12" s="10"/>
      <c r="AJ12" s="10"/>
      <c r="AK12" s="10"/>
      <c r="AL12" s="10"/>
      <c r="AM12" s="10"/>
      <c r="AN12" s="10"/>
      <c r="AO12" s="85"/>
    </row>
    <row r="13" spans="1:41" ht="12.75" hidden="1" customHeight="1" outlineLevel="1" x14ac:dyDescent="0.25">
      <c r="A13" s="21">
        <v>5</v>
      </c>
      <c r="B13" s="22"/>
      <c r="C13" s="31"/>
      <c r="D13" s="32"/>
      <c r="E13" s="33"/>
      <c r="F13" s="33"/>
      <c r="G13" s="33"/>
      <c r="H13" s="89"/>
      <c r="I13" s="34"/>
      <c r="J13" s="268"/>
      <c r="K13" s="268"/>
      <c r="L13" s="27"/>
      <c r="M13" s="27"/>
      <c r="N13" s="33"/>
      <c r="O13" s="27"/>
      <c r="P13" s="27"/>
      <c r="Q13" s="27"/>
      <c r="R13" s="28">
        <f t="shared" si="2"/>
        <v>0</v>
      </c>
      <c r="S13" s="27"/>
      <c r="T13" s="27"/>
      <c r="U13" s="27"/>
      <c r="V13" s="28">
        <f t="shared" si="3"/>
        <v>0</v>
      </c>
      <c r="W13" s="27"/>
      <c r="X13" s="27"/>
      <c r="Y13" s="27"/>
      <c r="Z13" s="28">
        <f t="shared" si="4"/>
        <v>0</v>
      </c>
      <c r="AA13" s="27"/>
      <c r="AB13" s="27"/>
      <c r="AC13" s="27"/>
      <c r="AD13" s="28">
        <f t="shared" si="5"/>
        <v>0</v>
      </c>
      <c r="AE13" s="28">
        <f t="shared" si="0"/>
        <v>0</v>
      </c>
      <c r="AF13" s="29">
        <f t="shared" si="6"/>
        <v>0</v>
      </c>
      <c r="AG13" s="30">
        <f t="shared" si="1"/>
        <v>0</v>
      </c>
      <c r="AH13" s="10"/>
      <c r="AI13" s="10"/>
      <c r="AJ13" s="10"/>
      <c r="AK13" s="10"/>
      <c r="AL13" s="10"/>
      <c r="AM13" s="10"/>
      <c r="AN13" s="10"/>
      <c r="AO13" s="85"/>
    </row>
    <row r="14" spans="1:41" ht="12.75" hidden="1" customHeight="1" outlineLevel="1" x14ac:dyDescent="0.25">
      <c r="A14" s="21">
        <v>6</v>
      </c>
      <c r="B14" s="22"/>
      <c r="C14" s="31"/>
      <c r="D14" s="32"/>
      <c r="E14" s="33"/>
      <c r="F14" s="33"/>
      <c r="G14" s="33"/>
      <c r="H14" s="89"/>
      <c r="I14" s="34"/>
      <c r="J14" s="268"/>
      <c r="K14" s="268"/>
      <c r="L14" s="27"/>
      <c r="M14" s="27"/>
      <c r="N14" s="33"/>
      <c r="O14" s="27"/>
      <c r="P14" s="27"/>
      <c r="Q14" s="27"/>
      <c r="R14" s="28">
        <f t="shared" si="2"/>
        <v>0</v>
      </c>
      <c r="S14" s="27"/>
      <c r="T14" s="27"/>
      <c r="U14" s="27"/>
      <c r="V14" s="28">
        <f t="shared" si="3"/>
        <v>0</v>
      </c>
      <c r="W14" s="27"/>
      <c r="X14" s="27"/>
      <c r="Y14" s="27"/>
      <c r="Z14" s="28">
        <f t="shared" si="4"/>
        <v>0</v>
      </c>
      <c r="AA14" s="27"/>
      <c r="AB14" s="27"/>
      <c r="AC14" s="27"/>
      <c r="AD14" s="28">
        <f t="shared" si="5"/>
        <v>0</v>
      </c>
      <c r="AE14" s="28">
        <f t="shared" si="0"/>
        <v>0</v>
      </c>
      <c r="AF14" s="29">
        <f t="shared" si="6"/>
        <v>0</v>
      </c>
      <c r="AG14" s="30">
        <f t="shared" si="1"/>
        <v>0</v>
      </c>
    </row>
    <row r="15" spans="1:41" ht="12.75" hidden="1" customHeight="1" outlineLevel="1" x14ac:dyDescent="0.25">
      <c r="A15" s="21">
        <v>7</v>
      </c>
      <c r="B15" s="22"/>
      <c r="C15" s="31"/>
      <c r="D15" s="32"/>
      <c r="E15" s="33"/>
      <c r="F15" s="33"/>
      <c r="G15" s="33"/>
      <c r="H15" s="89"/>
      <c r="I15" s="34"/>
      <c r="J15" s="268"/>
      <c r="K15" s="268"/>
      <c r="L15" s="27"/>
      <c r="M15" s="27"/>
      <c r="N15" s="33"/>
      <c r="O15" s="27"/>
      <c r="P15" s="27"/>
      <c r="Q15" s="27"/>
      <c r="R15" s="28">
        <f t="shared" si="2"/>
        <v>0</v>
      </c>
      <c r="S15" s="27"/>
      <c r="T15" s="27"/>
      <c r="U15" s="27"/>
      <c r="V15" s="28">
        <f t="shared" si="3"/>
        <v>0</v>
      </c>
      <c r="W15" s="27"/>
      <c r="X15" s="27"/>
      <c r="Y15" s="27"/>
      <c r="Z15" s="28">
        <f t="shared" si="4"/>
        <v>0</v>
      </c>
      <c r="AA15" s="27"/>
      <c r="AB15" s="27"/>
      <c r="AC15" s="27"/>
      <c r="AD15" s="28">
        <f t="shared" si="5"/>
        <v>0</v>
      </c>
      <c r="AE15" s="28">
        <f t="shared" si="0"/>
        <v>0</v>
      </c>
      <c r="AF15" s="29">
        <f t="shared" si="6"/>
        <v>0</v>
      </c>
      <c r="AG15" s="30">
        <f t="shared" si="1"/>
        <v>0</v>
      </c>
      <c r="AH15" s="10"/>
      <c r="AI15" s="10"/>
      <c r="AJ15" s="10"/>
      <c r="AK15" s="10"/>
      <c r="AL15" s="10"/>
      <c r="AM15" s="10"/>
      <c r="AN15" s="10"/>
      <c r="AO15" s="85"/>
    </row>
    <row r="16" spans="1:41" ht="12.75" hidden="1" customHeight="1" outlineLevel="1" x14ac:dyDescent="0.25">
      <c r="A16" s="21">
        <v>8</v>
      </c>
      <c r="B16" s="22"/>
      <c r="C16" s="31"/>
      <c r="D16" s="32"/>
      <c r="E16" s="33"/>
      <c r="F16" s="33"/>
      <c r="G16" s="33"/>
      <c r="H16" s="89"/>
      <c r="I16" s="34"/>
      <c r="J16" s="268"/>
      <c r="K16" s="268"/>
      <c r="L16" s="27"/>
      <c r="M16" s="27"/>
      <c r="N16" s="33"/>
      <c r="O16" s="27"/>
      <c r="P16" s="27"/>
      <c r="Q16" s="27"/>
      <c r="R16" s="28">
        <f t="shared" si="2"/>
        <v>0</v>
      </c>
      <c r="S16" s="27"/>
      <c r="T16" s="27"/>
      <c r="U16" s="27"/>
      <c r="V16" s="28">
        <f t="shared" si="3"/>
        <v>0</v>
      </c>
      <c r="W16" s="27"/>
      <c r="X16" s="27"/>
      <c r="Y16" s="27"/>
      <c r="Z16" s="28">
        <f t="shared" si="4"/>
        <v>0</v>
      </c>
      <c r="AA16" s="27"/>
      <c r="AB16" s="27"/>
      <c r="AC16" s="27"/>
      <c r="AD16" s="28">
        <f t="shared" si="5"/>
        <v>0</v>
      </c>
      <c r="AE16" s="28">
        <f t="shared" si="0"/>
        <v>0</v>
      </c>
      <c r="AF16" s="29">
        <f t="shared" si="6"/>
        <v>0</v>
      </c>
      <c r="AG16" s="30">
        <f t="shared" si="1"/>
        <v>0</v>
      </c>
      <c r="AH16" s="10"/>
      <c r="AI16" s="10"/>
      <c r="AJ16" s="10"/>
      <c r="AK16" s="10"/>
      <c r="AL16" s="10"/>
      <c r="AM16" s="10"/>
      <c r="AN16" s="10"/>
      <c r="AO16" s="85"/>
    </row>
    <row r="17" spans="1:41" ht="12.75" hidden="1" customHeight="1" outlineLevel="1" x14ac:dyDescent="0.25">
      <c r="A17" s="21">
        <v>9</v>
      </c>
      <c r="B17" s="22"/>
      <c r="C17" s="31"/>
      <c r="D17" s="32"/>
      <c r="E17" s="33"/>
      <c r="F17" s="33"/>
      <c r="G17" s="33"/>
      <c r="H17" s="89"/>
      <c r="I17" s="34"/>
      <c r="J17" s="268"/>
      <c r="K17" s="268"/>
      <c r="L17" s="27"/>
      <c r="M17" s="27"/>
      <c r="N17" s="33"/>
      <c r="O17" s="27"/>
      <c r="P17" s="27"/>
      <c r="Q17" s="27"/>
      <c r="R17" s="28">
        <f t="shared" si="2"/>
        <v>0</v>
      </c>
      <c r="S17" s="27"/>
      <c r="T17" s="27"/>
      <c r="U17" s="27"/>
      <c r="V17" s="28">
        <f t="shared" si="3"/>
        <v>0</v>
      </c>
      <c r="W17" s="27"/>
      <c r="X17" s="27"/>
      <c r="Y17" s="27"/>
      <c r="Z17" s="28">
        <f t="shared" si="4"/>
        <v>0</v>
      </c>
      <c r="AA17" s="27"/>
      <c r="AB17" s="27"/>
      <c r="AC17" s="27"/>
      <c r="AD17" s="28">
        <f t="shared" si="5"/>
        <v>0</v>
      </c>
      <c r="AE17" s="28">
        <f t="shared" si="0"/>
        <v>0</v>
      </c>
      <c r="AF17" s="29">
        <f t="shared" si="6"/>
        <v>0</v>
      </c>
      <c r="AG17" s="30">
        <f t="shared" si="1"/>
        <v>0</v>
      </c>
    </row>
    <row r="18" spans="1:41" ht="12.75" hidden="1" customHeight="1" outlineLevel="1" x14ac:dyDescent="0.25">
      <c r="A18" s="21">
        <v>10</v>
      </c>
      <c r="B18" s="22"/>
      <c r="C18" s="31"/>
      <c r="D18" s="32"/>
      <c r="E18" s="33"/>
      <c r="F18" s="33"/>
      <c r="G18" s="33"/>
      <c r="H18" s="90"/>
      <c r="I18" s="35"/>
      <c r="J18" s="268"/>
      <c r="K18" s="268"/>
      <c r="L18" s="27"/>
      <c r="M18" s="27"/>
      <c r="N18" s="33"/>
      <c r="O18" s="27"/>
      <c r="P18" s="27"/>
      <c r="Q18" s="27"/>
      <c r="R18" s="28">
        <f t="shared" si="2"/>
        <v>0</v>
      </c>
      <c r="S18" s="27"/>
      <c r="T18" s="27"/>
      <c r="U18" s="27"/>
      <c r="V18" s="28">
        <f t="shared" si="3"/>
        <v>0</v>
      </c>
      <c r="W18" s="27"/>
      <c r="X18" s="27"/>
      <c r="Y18" s="27"/>
      <c r="Z18" s="28">
        <f t="shared" si="4"/>
        <v>0</v>
      </c>
      <c r="AA18" s="27"/>
      <c r="AB18" s="27"/>
      <c r="AC18" s="27"/>
      <c r="AD18" s="28">
        <f t="shared" si="5"/>
        <v>0</v>
      </c>
      <c r="AE18" s="28">
        <f t="shared" si="0"/>
        <v>0</v>
      </c>
      <c r="AF18" s="29">
        <f t="shared" si="6"/>
        <v>0</v>
      </c>
      <c r="AG18" s="30">
        <f t="shared" si="1"/>
        <v>0</v>
      </c>
      <c r="AH18" s="10"/>
      <c r="AI18" s="10"/>
      <c r="AJ18" s="10"/>
      <c r="AK18" s="10"/>
      <c r="AL18" s="10"/>
      <c r="AM18" s="10"/>
      <c r="AN18" s="10"/>
      <c r="AO18" s="85"/>
    </row>
    <row r="19" spans="1:41" ht="12.75" customHeight="1" collapsed="1" x14ac:dyDescent="0.25">
      <c r="A19" s="228" t="s">
        <v>37</v>
      </c>
      <c r="B19" s="229"/>
      <c r="C19" s="230"/>
      <c r="D19" s="230"/>
      <c r="E19" s="230"/>
      <c r="F19" s="230"/>
      <c r="G19" s="230"/>
      <c r="H19" s="92">
        <f>SUM(H9:H18)</f>
        <v>0</v>
      </c>
      <c r="I19" s="92">
        <f>SUM(I9:I18)</f>
        <v>0</v>
      </c>
      <c r="J19" s="92"/>
      <c r="K19" s="92"/>
      <c r="L19" s="92">
        <f>SUM(L9:L18)</f>
        <v>0</v>
      </c>
      <c r="M19" s="92">
        <f>SUM(M9:M18)</f>
        <v>0</v>
      </c>
      <c r="N19" s="93"/>
      <c r="O19" s="92">
        <f t="shared" ref="O19:AE19" si="7">SUM(O9:O18)</f>
        <v>0</v>
      </c>
      <c r="P19" s="92">
        <f t="shared" si="7"/>
        <v>0</v>
      </c>
      <c r="Q19" s="92">
        <f t="shared" si="7"/>
        <v>0</v>
      </c>
      <c r="R19" s="92">
        <f>SUM(R9:R18)</f>
        <v>0</v>
      </c>
      <c r="S19" s="92">
        <f t="shared" si="7"/>
        <v>0</v>
      </c>
      <c r="T19" s="92">
        <f t="shared" si="7"/>
        <v>0</v>
      </c>
      <c r="U19" s="92">
        <f t="shared" si="7"/>
        <v>0</v>
      </c>
      <c r="V19" s="92">
        <f t="shared" si="7"/>
        <v>0</v>
      </c>
      <c r="W19" s="92">
        <f t="shared" si="7"/>
        <v>0</v>
      </c>
      <c r="X19" s="92">
        <f t="shared" si="7"/>
        <v>0</v>
      </c>
      <c r="Y19" s="92">
        <f t="shared" si="7"/>
        <v>0</v>
      </c>
      <c r="Z19" s="92">
        <f t="shared" si="7"/>
        <v>0</v>
      </c>
      <c r="AA19" s="92">
        <f t="shared" si="7"/>
        <v>0</v>
      </c>
      <c r="AB19" s="92">
        <f t="shared" si="7"/>
        <v>0</v>
      </c>
      <c r="AC19" s="92">
        <f t="shared" si="7"/>
        <v>0</v>
      </c>
      <c r="AD19" s="92">
        <f t="shared" si="7"/>
        <v>0</v>
      </c>
      <c r="AE19" s="92">
        <f t="shared" si="7"/>
        <v>0</v>
      </c>
      <c r="AF19" s="95">
        <f>IF(ISERROR(AE19/H19),0,AE19/H19)</f>
        <v>0</v>
      </c>
      <c r="AG19" s="95">
        <f>IF(ISERROR(AE19/$AE$200),0,AE19/$AE$200)</f>
        <v>0</v>
      </c>
      <c r="AH19" s="10"/>
      <c r="AI19" s="10"/>
      <c r="AJ19" s="10"/>
      <c r="AK19" s="10"/>
      <c r="AL19" s="10"/>
      <c r="AM19" s="10"/>
      <c r="AN19" s="10"/>
      <c r="AO19" s="85"/>
    </row>
    <row r="20" spans="1:41" ht="12.75" customHeight="1" x14ac:dyDescent="0.25">
      <c r="A20" s="233" t="s">
        <v>38</v>
      </c>
      <c r="B20" s="234"/>
      <c r="C20" s="234"/>
      <c r="D20" s="234"/>
      <c r="E20" s="235"/>
      <c r="F20" s="15"/>
      <c r="G20" s="16"/>
      <c r="H20" s="88"/>
      <c r="I20" s="17"/>
      <c r="J20" s="17"/>
      <c r="K20" s="17"/>
      <c r="L20" s="18"/>
      <c r="M20" s="18"/>
      <c r="N20" s="16"/>
      <c r="O20" s="17"/>
      <c r="P20" s="17"/>
      <c r="Q20" s="17"/>
      <c r="R20" s="17"/>
      <c r="S20" s="17"/>
      <c r="T20" s="17"/>
      <c r="U20" s="17"/>
      <c r="V20" s="17"/>
      <c r="W20" s="17"/>
      <c r="X20" s="17"/>
      <c r="Y20" s="17"/>
      <c r="Z20" s="17"/>
      <c r="AA20" s="17"/>
      <c r="AB20" s="17"/>
      <c r="AC20" s="17"/>
      <c r="AD20" s="17"/>
      <c r="AE20" s="17"/>
      <c r="AF20" s="20"/>
      <c r="AG20" s="20"/>
    </row>
    <row r="21" spans="1:41" ht="12.75" hidden="1" customHeight="1" outlineLevel="1" x14ac:dyDescent="0.25">
      <c r="A21" s="21">
        <v>1</v>
      </c>
      <c r="B21" s="22"/>
      <c r="C21" s="23"/>
      <c r="D21" s="24"/>
      <c r="E21" s="25"/>
      <c r="F21" s="25"/>
      <c r="G21" s="25"/>
      <c r="H21" s="89"/>
      <c r="I21" s="26"/>
      <c r="J21" s="268"/>
      <c r="K21" s="268"/>
      <c r="L21" s="27"/>
      <c r="M21" s="27"/>
      <c r="N21" s="25"/>
      <c r="O21" s="27"/>
      <c r="P21" s="27"/>
      <c r="Q21" s="27"/>
      <c r="R21" s="28">
        <f>SUM(O21:Q21)</f>
        <v>0</v>
      </c>
      <c r="S21" s="27"/>
      <c r="T21" s="27"/>
      <c r="U21" s="27"/>
      <c r="V21" s="28">
        <f>SUM(S21:U21)</f>
        <v>0</v>
      </c>
      <c r="W21" s="27"/>
      <c r="X21" s="27"/>
      <c r="Y21" s="27"/>
      <c r="Z21" s="28">
        <f>SUM(W21:Y21)</f>
        <v>0</v>
      </c>
      <c r="AA21" s="27"/>
      <c r="AB21" s="27"/>
      <c r="AC21" s="27"/>
      <c r="AD21" s="28">
        <f>SUM(AA21:AC21)</f>
        <v>0</v>
      </c>
      <c r="AE21" s="28">
        <f t="shared" ref="AE21:AE30" si="8">SUM(R21,V21,Z21,AD21)</f>
        <v>0</v>
      </c>
      <c r="AF21" s="29">
        <f>IF(ISERROR(AE21/$H$31),0,AE21/$H$31)</f>
        <v>0</v>
      </c>
      <c r="AG21" s="30">
        <f t="shared" ref="AG21:AG30" si="9">IF(ISERROR(AE21/$AE$200),"-",AE21/$AE$200)</f>
        <v>0</v>
      </c>
      <c r="AH21" s="10"/>
      <c r="AI21" s="10"/>
      <c r="AJ21" s="10"/>
      <c r="AK21" s="10"/>
      <c r="AL21" s="10"/>
      <c r="AM21" s="10"/>
      <c r="AN21" s="10"/>
      <c r="AO21" s="85"/>
    </row>
    <row r="22" spans="1:41" ht="12.75" hidden="1" customHeight="1" outlineLevel="1" x14ac:dyDescent="0.25">
      <c r="A22" s="21">
        <v>2</v>
      </c>
      <c r="B22" s="22"/>
      <c r="C22" s="31"/>
      <c r="D22" s="32"/>
      <c r="E22" s="33"/>
      <c r="F22" s="33"/>
      <c r="G22" s="33"/>
      <c r="H22" s="89"/>
      <c r="I22" s="34"/>
      <c r="J22" s="268"/>
      <c r="K22" s="268"/>
      <c r="L22" s="27"/>
      <c r="M22" s="27"/>
      <c r="N22" s="33"/>
      <c r="O22" s="27"/>
      <c r="P22" s="27"/>
      <c r="Q22" s="27"/>
      <c r="R22" s="28">
        <f t="shared" ref="R22:R30" si="10">SUM(O22:Q22)</f>
        <v>0</v>
      </c>
      <c r="S22" s="27"/>
      <c r="T22" s="27"/>
      <c r="U22" s="27"/>
      <c r="V22" s="28">
        <f t="shared" ref="V22:V30" si="11">SUM(S22:U22)</f>
        <v>0</v>
      </c>
      <c r="W22" s="27"/>
      <c r="X22" s="27"/>
      <c r="Y22" s="27"/>
      <c r="Z22" s="28">
        <f t="shared" ref="Z22:Z30" si="12">SUM(W22:Y22)</f>
        <v>0</v>
      </c>
      <c r="AA22" s="27"/>
      <c r="AB22" s="27"/>
      <c r="AC22" s="27"/>
      <c r="AD22" s="28">
        <f t="shared" ref="AD22:AD30" si="13">SUM(AA22:AC22)</f>
        <v>0</v>
      </c>
      <c r="AE22" s="28">
        <f t="shared" si="8"/>
        <v>0</v>
      </c>
      <c r="AF22" s="29">
        <f t="shared" ref="AF22:AF30" si="14">IF(ISERROR(AE22/$H$31),0,AE22/$H$31)</f>
        <v>0</v>
      </c>
      <c r="AG22" s="30">
        <f t="shared" si="9"/>
        <v>0</v>
      </c>
      <c r="AH22" s="10"/>
      <c r="AI22" s="10"/>
      <c r="AJ22" s="10"/>
      <c r="AK22" s="10"/>
      <c r="AL22" s="10"/>
      <c r="AM22" s="10"/>
      <c r="AN22" s="10"/>
      <c r="AO22" s="85"/>
    </row>
    <row r="23" spans="1:41" ht="12.75" hidden="1" customHeight="1" outlineLevel="1" x14ac:dyDescent="0.25">
      <c r="A23" s="21">
        <v>3</v>
      </c>
      <c r="B23" s="22"/>
      <c r="C23" s="31"/>
      <c r="D23" s="32"/>
      <c r="E23" s="33"/>
      <c r="F23" s="33"/>
      <c r="G23" s="33"/>
      <c r="H23" s="89"/>
      <c r="I23" s="34"/>
      <c r="J23" s="268"/>
      <c r="K23" s="268"/>
      <c r="L23" s="27"/>
      <c r="M23" s="27"/>
      <c r="N23" s="33"/>
      <c r="O23" s="27"/>
      <c r="P23" s="27"/>
      <c r="Q23" s="27"/>
      <c r="R23" s="28">
        <f t="shared" si="10"/>
        <v>0</v>
      </c>
      <c r="S23" s="27"/>
      <c r="T23" s="27"/>
      <c r="U23" s="27"/>
      <c r="V23" s="28">
        <f t="shared" si="11"/>
        <v>0</v>
      </c>
      <c r="W23" s="27"/>
      <c r="X23" s="27"/>
      <c r="Y23" s="27"/>
      <c r="Z23" s="28">
        <f t="shared" si="12"/>
        <v>0</v>
      </c>
      <c r="AA23" s="27"/>
      <c r="AB23" s="27"/>
      <c r="AC23" s="27"/>
      <c r="AD23" s="28">
        <f t="shared" si="13"/>
        <v>0</v>
      </c>
      <c r="AE23" s="28">
        <f t="shared" si="8"/>
        <v>0</v>
      </c>
      <c r="AF23" s="29">
        <f t="shared" si="14"/>
        <v>0</v>
      </c>
      <c r="AG23" s="30">
        <f t="shared" si="9"/>
        <v>0</v>
      </c>
    </row>
    <row r="24" spans="1:41" ht="12.75" hidden="1" customHeight="1" outlineLevel="1" x14ac:dyDescent="0.25">
      <c r="A24" s="21">
        <v>4</v>
      </c>
      <c r="B24" s="22"/>
      <c r="C24" s="31"/>
      <c r="D24" s="32"/>
      <c r="E24" s="33"/>
      <c r="F24" s="33"/>
      <c r="G24" s="33"/>
      <c r="H24" s="89"/>
      <c r="I24" s="34"/>
      <c r="J24" s="268"/>
      <c r="K24" s="268"/>
      <c r="L24" s="27"/>
      <c r="M24" s="27"/>
      <c r="N24" s="33"/>
      <c r="O24" s="27"/>
      <c r="P24" s="27"/>
      <c r="Q24" s="27"/>
      <c r="R24" s="28">
        <f t="shared" si="10"/>
        <v>0</v>
      </c>
      <c r="S24" s="27"/>
      <c r="T24" s="27"/>
      <c r="U24" s="27"/>
      <c r="V24" s="28">
        <f t="shared" si="11"/>
        <v>0</v>
      </c>
      <c r="W24" s="27"/>
      <c r="X24" s="27"/>
      <c r="Y24" s="27"/>
      <c r="Z24" s="28">
        <f t="shared" si="12"/>
        <v>0</v>
      </c>
      <c r="AA24" s="27"/>
      <c r="AB24" s="27"/>
      <c r="AC24" s="27"/>
      <c r="AD24" s="28">
        <f t="shared" si="13"/>
        <v>0</v>
      </c>
      <c r="AE24" s="28">
        <f t="shared" si="8"/>
        <v>0</v>
      </c>
      <c r="AF24" s="29">
        <f t="shared" si="14"/>
        <v>0</v>
      </c>
      <c r="AG24" s="30">
        <f t="shared" si="9"/>
        <v>0</v>
      </c>
      <c r="AH24" s="10"/>
      <c r="AI24" s="10"/>
      <c r="AJ24" s="10"/>
      <c r="AK24" s="10"/>
      <c r="AL24" s="10"/>
      <c r="AM24" s="10"/>
      <c r="AN24" s="10"/>
      <c r="AO24" s="85"/>
    </row>
    <row r="25" spans="1:41" ht="12.75" hidden="1" customHeight="1" outlineLevel="1" x14ac:dyDescent="0.25">
      <c r="A25" s="21">
        <v>5</v>
      </c>
      <c r="B25" s="22"/>
      <c r="C25" s="31"/>
      <c r="D25" s="32"/>
      <c r="E25" s="33"/>
      <c r="F25" s="33"/>
      <c r="G25" s="33"/>
      <c r="H25" s="89"/>
      <c r="I25" s="34"/>
      <c r="J25" s="268"/>
      <c r="K25" s="268"/>
      <c r="L25" s="27"/>
      <c r="M25" s="27"/>
      <c r="N25" s="33"/>
      <c r="O25" s="27"/>
      <c r="P25" s="27"/>
      <c r="Q25" s="27"/>
      <c r="R25" s="28">
        <f t="shared" si="10"/>
        <v>0</v>
      </c>
      <c r="S25" s="27"/>
      <c r="T25" s="27"/>
      <c r="U25" s="27"/>
      <c r="V25" s="28">
        <f t="shared" si="11"/>
        <v>0</v>
      </c>
      <c r="W25" s="27"/>
      <c r="X25" s="27"/>
      <c r="Y25" s="27"/>
      <c r="Z25" s="28">
        <f t="shared" si="12"/>
        <v>0</v>
      </c>
      <c r="AA25" s="27"/>
      <c r="AB25" s="27"/>
      <c r="AC25" s="27"/>
      <c r="AD25" s="28">
        <f t="shared" si="13"/>
        <v>0</v>
      </c>
      <c r="AE25" s="28">
        <f t="shared" si="8"/>
        <v>0</v>
      </c>
      <c r="AF25" s="29">
        <f t="shared" si="14"/>
        <v>0</v>
      </c>
      <c r="AG25" s="30">
        <f t="shared" si="9"/>
        <v>0</v>
      </c>
      <c r="AH25" s="10"/>
      <c r="AI25" s="10"/>
      <c r="AJ25" s="10"/>
      <c r="AK25" s="10"/>
      <c r="AL25" s="10"/>
      <c r="AM25" s="10"/>
      <c r="AN25" s="10"/>
      <c r="AO25" s="85"/>
    </row>
    <row r="26" spans="1:41" ht="12.75" hidden="1" customHeight="1" outlineLevel="1" x14ac:dyDescent="0.25">
      <c r="A26" s="21">
        <v>6</v>
      </c>
      <c r="B26" s="22"/>
      <c r="C26" s="31"/>
      <c r="D26" s="32"/>
      <c r="E26" s="33"/>
      <c r="F26" s="33"/>
      <c r="G26" s="33"/>
      <c r="H26" s="89"/>
      <c r="I26" s="34"/>
      <c r="J26" s="268"/>
      <c r="K26" s="268"/>
      <c r="L26" s="27"/>
      <c r="M26" s="27"/>
      <c r="N26" s="33"/>
      <c r="O26" s="27"/>
      <c r="P26" s="27"/>
      <c r="Q26" s="27"/>
      <c r="R26" s="28">
        <f t="shared" si="10"/>
        <v>0</v>
      </c>
      <c r="S26" s="27"/>
      <c r="T26" s="27"/>
      <c r="U26" s="27"/>
      <c r="V26" s="28">
        <f t="shared" si="11"/>
        <v>0</v>
      </c>
      <c r="W26" s="27"/>
      <c r="X26" s="27"/>
      <c r="Y26" s="27"/>
      <c r="Z26" s="28">
        <f t="shared" si="12"/>
        <v>0</v>
      </c>
      <c r="AA26" s="27"/>
      <c r="AB26" s="27"/>
      <c r="AC26" s="27"/>
      <c r="AD26" s="28">
        <f t="shared" si="13"/>
        <v>0</v>
      </c>
      <c r="AE26" s="28">
        <f t="shared" si="8"/>
        <v>0</v>
      </c>
      <c r="AF26" s="29">
        <f t="shared" si="14"/>
        <v>0</v>
      </c>
      <c r="AG26" s="30">
        <f t="shared" si="9"/>
        <v>0</v>
      </c>
    </row>
    <row r="27" spans="1:41" ht="12.75" hidden="1" customHeight="1" outlineLevel="1" x14ac:dyDescent="0.25">
      <c r="A27" s="21">
        <v>7</v>
      </c>
      <c r="B27" s="22"/>
      <c r="C27" s="31"/>
      <c r="D27" s="32"/>
      <c r="E27" s="33"/>
      <c r="F27" s="33"/>
      <c r="G27" s="33"/>
      <c r="H27" s="89"/>
      <c r="I27" s="34"/>
      <c r="J27" s="268"/>
      <c r="K27" s="268"/>
      <c r="L27" s="27"/>
      <c r="M27" s="27"/>
      <c r="N27" s="33"/>
      <c r="O27" s="27"/>
      <c r="P27" s="27"/>
      <c r="Q27" s="27"/>
      <c r="R27" s="28">
        <f t="shared" si="10"/>
        <v>0</v>
      </c>
      <c r="S27" s="27"/>
      <c r="T27" s="27"/>
      <c r="U27" s="27"/>
      <c r="V27" s="28">
        <f t="shared" si="11"/>
        <v>0</v>
      </c>
      <c r="W27" s="27"/>
      <c r="X27" s="27"/>
      <c r="Y27" s="27"/>
      <c r="Z27" s="28">
        <f t="shared" si="12"/>
        <v>0</v>
      </c>
      <c r="AA27" s="27"/>
      <c r="AB27" s="27"/>
      <c r="AC27" s="27"/>
      <c r="AD27" s="28">
        <f t="shared" si="13"/>
        <v>0</v>
      </c>
      <c r="AE27" s="28">
        <f t="shared" si="8"/>
        <v>0</v>
      </c>
      <c r="AF27" s="29">
        <f t="shared" si="14"/>
        <v>0</v>
      </c>
      <c r="AG27" s="30">
        <f t="shared" si="9"/>
        <v>0</v>
      </c>
      <c r="AH27" s="10"/>
      <c r="AI27" s="10"/>
      <c r="AJ27" s="10"/>
      <c r="AK27" s="10"/>
      <c r="AL27" s="10"/>
      <c r="AM27" s="10"/>
      <c r="AN27" s="10"/>
      <c r="AO27" s="85"/>
    </row>
    <row r="28" spans="1:41" ht="12.75" hidden="1" customHeight="1" outlineLevel="1" x14ac:dyDescent="0.25">
      <c r="A28" s="21">
        <v>8</v>
      </c>
      <c r="B28" s="22"/>
      <c r="C28" s="31"/>
      <c r="D28" s="32"/>
      <c r="E28" s="33"/>
      <c r="F28" s="33"/>
      <c r="G28" s="33"/>
      <c r="H28" s="89"/>
      <c r="I28" s="34"/>
      <c r="J28" s="268"/>
      <c r="K28" s="268"/>
      <c r="L28" s="27"/>
      <c r="M28" s="27"/>
      <c r="N28" s="33"/>
      <c r="O28" s="27"/>
      <c r="P28" s="27"/>
      <c r="Q28" s="27"/>
      <c r="R28" s="28">
        <f t="shared" si="10"/>
        <v>0</v>
      </c>
      <c r="S28" s="27"/>
      <c r="T28" s="27"/>
      <c r="U28" s="27"/>
      <c r="V28" s="28">
        <f t="shared" si="11"/>
        <v>0</v>
      </c>
      <c r="W28" s="27"/>
      <c r="X28" s="27"/>
      <c r="Y28" s="27"/>
      <c r="Z28" s="28">
        <f t="shared" si="12"/>
        <v>0</v>
      </c>
      <c r="AA28" s="27"/>
      <c r="AB28" s="27"/>
      <c r="AC28" s="27"/>
      <c r="AD28" s="28">
        <f t="shared" si="13"/>
        <v>0</v>
      </c>
      <c r="AE28" s="28">
        <f t="shared" si="8"/>
        <v>0</v>
      </c>
      <c r="AF28" s="29">
        <f t="shared" si="14"/>
        <v>0</v>
      </c>
      <c r="AG28" s="30">
        <f t="shared" si="9"/>
        <v>0</v>
      </c>
      <c r="AH28" s="10"/>
      <c r="AI28" s="10"/>
      <c r="AJ28" s="10"/>
      <c r="AK28" s="10"/>
      <c r="AL28" s="10"/>
      <c r="AM28" s="10"/>
      <c r="AN28" s="10"/>
      <c r="AO28" s="85"/>
    </row>
    <row r="29" spans="1:41" ht="12.75" hidden="1" customHeight="1" outlineLevel="1" x14ac:dyDescent="0.25">
      <c r="A29" s="21">
        <v>9</v>
      </c>
      <c r="B29" s="22"/>
      <c r="C29" s="31"/>
      <c r="D29" s="32"/>
      <c r="E29" s="33"/>
      <c r="F29" s="33"/>
      <c r="G29" s="33"/>
      <c r="H29" s="89"/>
      <c r="I29" s="34"/>
      <c r="J29" s="268"/>
      <c r="K29" s="268"/>
      <c r="L29" s="27"/>
      <c r="M29" s="27"/>
      <c r="N29" s="33"/>
      <c r="O29" s="27"/>
      <c r="P29" s="27"/>
      <c r="Q29" s="27"/>
      <c r="R29" s="28">
        <f t="shared" si="10"/>
        <v>0</v>
      </c>
      <c r="S29" s="27"/>
      <c r="T29" s="27"/>
      <c r="U29" s="27"/>
      <c r="V29" s="28">
        <f t="shared" si="11"/>
        <v>0</v>
      </c>
      <c r="W29" s="27"/>
      <c r="X29" s="27"/>
      <c r="Y29" s="27"/>
      <c r="Z29" s="28">
        <f t="shared" si="12"/>
        <v>0</v>
      </c>
      <c r="AA29" s="27"/>
      <c r="AB29" s="27"/>
      <c r="AC29" s="27"/>
      <c r="AD29" s="28">
        <f t="shared" si="13"/>
        <v>0</v>
      </c>
      <c r="AE29" s="28">
        <f t="shared" si="8"/>
        <v>0</v>
      </c>
      <c r="AF29" s="29">
        <f t="shared" si="14"/>
        <v>0</v>
      </c>
      <c r="AG29" s="30">
        <f t="shared" si="9"/>
        <v>0</v>
      </c>
    </row>
    <row r="30" spans="1:41" ht="12.75" hidden="1" customHeight="1" outlineLevel="1" x14ac:dyDescent="0.25">
      <c r="A30" s="21">
        <v>10</v>
      </c>
      <c r="B30" s="22"/>
      <c r="C30" s="31"/>
      <c r="D30" s="32"/>
      <c r="E30" s="33"/>
      <c r="F30" s="33"/>
      <c r="G30" s="33"/>
      <c r="H30" s="90"/>
      <c r="I30" s="35"/>
      <c r="J30" s="268"/>
      <c r="K30" s="268"/>
      <c r="L30" s="27"/>
      <c r="M30" s="27"/>
      <c r="N30" s="33"/>
      <c r="O30" s="27"/>
      <c r="P30" s="27"/>
      <c r="Q30" s="27"/>
      <c r="R30" s="28">
        <f t="shared" si="10"/>
        <v>0</v>
      </c>
      <c r="S30" s="27"/>
      <c r="T30" s="27"/>
      <c r="U30" s="27"/>
      <c r="V30" s="28">
        <f t="shared" si="11"/>
        <v>0</v>
      </c>
      <c r="W30" s="27"/>
      <c r="X30" s="27"/>
      <c r="Y30" s="27"/>
      <c r="Z30" s="28">
        <f t="shared" si="12"/>
        <v>0</v>
      </c>
      <c r="AA30" s="27"/>
      <c r="AB30" s="27"/>
      <c r="AC30" s="27"/>
      <c r="AD30" s="28">
        <f t="shared" si="13"/>
        <v>0</v>
      </c>
      <c r="AE30" s="28">
        <f t="shared" si="8"/>
        <v>0</v>
      </c>
      <c r="AF30" s="29">
        <f t="shared" si="14"/>
        <v>0</v>
      </c>
      <c r="AG30" s="30">
        <f t="shared" si="9"/>
        <v>0</v>
      </c>
      <c r="AH30" s="10"/>
      <c r="AI30" s="10"/>
      <c r="AJ30" s="10"/>
      <c r="AK30" s="10"/>
      <c r="AL30" s="10"/>
      <c r="AM30" s="10"/>
      <c r="AN30" s="10"/>
      <c r="AO30" s="85"/>
    </row>
    <row r="31" spans="1:41" ht="12.75" customHeight="1" collapsed="1" x14ac:dyDescent="0.25">
      <c r="A31" s="228" t="s">
        <v>39</v>
      </c>
      <c r="B31" s="229"/>
      <c r="C31" s="230"/>
      <c r="D31" s="230"/>
      <c r="E31" s="230"/>
      <c r="F31" s="230"/>
      <c r="G31" s="230"/>
      <c r="H31" s="92">
        <f>SUM(H21:H30)</f>
        <v>0</v>
      </c>
      <c r="I31" s="92">
        <f>SUM(I21:I30)</f>
        <v>0</v>
      </c>
      <c r="J31" s="92"/>
      <c r="K31" s="92"/>
      <c r="L31" s="92">
        <f>SUM(L21:L30)</f>
        <v>0</v>
      </c>
      <c r="M31" s="92">
        <f>SUM(M21:M30)</f>
        <v>0</v>
      </c>
      <c r="N31" s="93"/>
      <c r="O31" s="92">
        <f t="shared" ref="O31:AE31" si="15">SUM(O21:O30)</f>
        <v>0</v>
      </c>
      <c r="P31" s="92">
        <f t="shared" si="15"/>
        <v>0</v>
      </c>
      <c r="Q31" s="92">
        <f t="shared" si="15"/>
        <v>0</v>
      </c>
      <c r="R31" s="92">
        <f t="shared" si="15"/>
        <v>0</v>
      </c>
      <c r="S31" s="92">
        <f t="shared" si="15"/>
        <v>0</v>
      </c>
      <c r="T31" s="92">
        <f t="shared" si="15"/>
        <v>0</v>
      </c>
      <c r="U31" s="92">
        <f t="shared" si="15"/>
        <v>0</v>
      </c>
      <c r="V31" s="92">
        <f t="shared" si="15"/>
        <v>0</v>
      </c>
      <c r="W31" s="92">
        <f t="shared" si="15"/>
        <v>0</v>
      </c>
      <c r="X31" s="92">
        <f t="shared" si="15"/>
        <v>0</v>
      </c>
      <c r="Y31" s="92">
        <f t="shared" si="15"/>
        <v>0</v>
      </c>
      <c r="Z31" s="92">
        <f t="shared" si="15"/>
        <v>0</v>
      </c>
      <c r="AA31" s="92">
        <f t="shared" si="15"/>
        <v>0</v>
      </c>
      <c r="AB31" s="92">
        <f t="shared" si="15"/>
        <v>0</v>
      </c>
      <c r="AC31" s="92">
        <f t="shared" si="15"/>
        <v>0</v>
      </c>
      <c r="AD31" s="92">
        <f t="shared" si="15"/>
        <v>0</v>
      </c>
      <c r="AE31" s="92">
        <f t="shared" si="15"/>
        <v>0</v>
      </c>
      <c r="AF31" s="95">
        <f>IF(ISERROR(AE31/H31),0,AE31/H31)</f>
        <v>0</v>
      </c>
      <c r="AG31" s="95">
        <f>IF(ISERROR(AE31/$AE$200),0,AE31/$AE$200)</f>
        <v>0</v>
      </c>
      <c r="AH31" s="10"/>
      <c r="AI31" s="10"/>
      <c r="AJ31" s="10"/>
      <c r="AK31" s="10"/>
      <c r="AL31" s="10"/>
      <c r="AM31" s="10"/>
      <c r="AN31" s="10"/>
      <c r="AO31" s="85"/>
    </row>
    <row r="32" spans="1:41" ht="12.75" customHeight="1" x14ac:dyDescent="0.25">
      <c r="A32" s="233" t="s">
        <v>40</v>
      </c>
      <c r="B32" s="234"/>
      <c r="C32" s="234"/>
      <c r="D32" s="234"/>
      <c r="E32" s="235"/>
      <c r="F32" s="15"/>
      <c r="G32" s="16"/>
      <c r="H32" s="88"/>
      <c r="I32" s="17"/>
      <c r="J32" s="17"/>
      <c r="K32" s="17"/>
      <c r="L32" s="18"/>
      <c r="M32" s="18"/>
      <c r="N32" s="16"/>
      <c r="O32" s="17"/>
      <c r="P32" s="17"/>
      <c r="Q32" s="17"/>
      <c r="R32" s="17"/>
      <c r="S32" s="17"/>
      <c r="T32" s="17"/>
      <c r="U32" s="17"/>
      <c r="V32" s="17"/>
      <c r="W32" s="17"/>
      <c r="X32" s="17"/>
      <c r="Y32" s="17"/>
      <c r="Z32" s="17"/>
      <c r="AA32" s="17"/>
      <c r="AB32" s="17"/>
      <c r="AC32" s="17"/>
      <c r="AD32" s="17"/>
      <c r="AE32" s="17"/>
      <c r="AF32" s="20"/>
      <c r="AG32" s="20"/>
    </row>
    <row r="33" spans="1:41" ht="12.75" hidden="1" customHeight="1" outlineLevel="1" x14ac:dyDescent="0.25">
      <c r="A33" s="21">
        <v>1</v>
      </c>
      <c r="B33" s="22"/>
      <c r="C33" s="23"/>
      <c r="D33" s="24"/>
      <c r="E33" s="25"/>
      <c r="F33" s="25"/>
      <c r="G33" s="25"/>
      <c r="H33" s="89"/>
      <c r="I33" s="26"/>
      <c r="J33" s="268"/>
      <c r="K33" s="268"/>
      <c r="L33" s="27"/>
      <c r="M33" s="27"/>
      <c r="N33" s="25"/>
      <c r="O33" s="27"/>
      <c r="P33" s="27"/>
      <c r="Q33" s="27"/>
      <c r="R33" s="28">
        <f>SUM(O33:Q33)</f>
        <v>0</v>
      </c>
      <c r="S33" s="27"/>
      <c r="T33" s="27"/>
      <c r="U33" s="27"/>
      <c r="V33" s="28">
        <f>SUM(S33:U33)</f>
        <v>0</v>
      </c>
      <c r="W33" s="27"/>
      <c r="X33" s="27"/>
      <c r="Y33" s="27"/>
      <c r="Z33" s="28">
        <f>SUM(W33:Y33)</f>
        <v>0</v>
      </c>
      <c r="AA33" s="27"/>
      <c r="AB33" s="27"/>
      <c r="AC33" s="27"/>
      <c r="AD33" s="70">
        <f>SUM(AA33:AC33)</f>
        <v>0</v>
      </c>
      <c r="AE33" s="28">
        <f t="shared" ref="AE33:AE42" si="16">SUM(R33,V33,Z33,AD33)</f>
        <v>0</v>
      </c>
      <c r="AF33" s="29">
        <f>IF(ISERROR(AE33/$H$43),0,AE33/$H$43)</f>
        <v>0</v>
      </c>
      <c r="AG33" s="30">
        <f t="shared" ref="AG33:AG42" si="17">IF(ISERROR(AE33/$AE$200),"-",AE33/$AE$200)</f>
        <v>0</v>
      </c>
      <c r="AH33" s="10"/>
      <c r="AI33" s="10"/>
      <c r="AJ33" s="10"/>
      <c r="AK33" s="10"/>
      <c r="AL33" s="10"/>
      <c r="AM33" s="10"/>
      <c r="AN33" s="10"/>
      <c r="AO33" s="85"/>
    </row>
    <row r="34" spans="1:41" ht="12.75" hidden="1" customHeight="1" outlineLevel="1" x14ac:dyDescent="0.25">
      <c r="A34" s="21">
        <v>2</v>
      </c>
      <c r="B34" s="22"/>
      <c r="C34" s="31"/>
      <c r="D34" s="32"/>
      <c r="E34" s="33"/>
      <c r="F34" s="33"/>
      <c r="G34" s="33"/>
      <c r="H34" s="89"/>
      <c r="I34" s="34"/>
      <c r="J34" s="268"/>
      <c r="K34" s="268"/>
      <c r="L34" s="27"/>
      <c r="M34" s="27"/>
      <c r="N34" s="33"/>
      <c r="O34" s="27"/>
      <c r="P34" s="27"/>
      <c r="Q34" s="27"/>
      <c r="R34" s="28">
        <f t="shared" ref="R34:R42" si="18">SUM(O34:Q34)</f>
        <v>0</v>
      </c>
      <c r="S34" s="27"/>
      <c r="T34" s="27"/>
      <c r="U34" s="27"/>
      <c r="V34" s="28">
        <f t="shared" ref="V34:V42" si="19">SUM(S34:U34)</f>
        <v>0</v>
      </c>
      <c r="W34" s="27"/>
      <c r="X34" s="27"/>
      <c r="Y34" s="27"/>
      <c r="Z34" s="28">
        <f t="shared" ref="Z34:Z42" si="20">SUM(W34:Y34)</f>
        <v>0</v>
      </c>
      <c r="AA34" s="27"/>
      <c r="AB34" s="27"/>
      <c r="AC34" s="27"/>
      <c r="AD34" s="70">
        <f t="shared" ref="AD34:AD42" si="21">SUM(AA34:AC34)</f>
        <v>0</v>
      </c>
      <c r="AE34" s="28">
        <f t="shared" si="16"/>
        <v>0</v>
      </c>
      <c r="AF34" s="29">
        <f t="shared" ref="AF34:AF42" si="22">IF(ISERROR(AE34/$H$43),0,AE34/$H$43)</f>
        <v>0</v>
      </c>
      <c r="AG34" s="30">
        <f t="shared" si="17"/>
        <v>0</v>
      </c>
      <c r="AH34" s="10"/>
      <c r="AI34" s="10"/>
      <c r="AJ34" s="10"/>
      <c r="AK34" s="10"/>
      <c r="AL34" s="10"/>
      <c r="AM34" s="10"/>
      <c r="AN34" s="10"/>
      <c r="AO34" s="85"/>
    </row>
    <row r="35" spans="1:41" ht="12.75" hidden="1" customHeight="1" outlineLevel="1" x14ac:dyDescent="0.25">
      <c r="A35" s="21">
        <v>3</v>
      </c>
      <c r="B35" s="22"/>
      <c r="C35" s="31"/>
      <c r="D35" s="32"/>
      <c r="E35" s="33"/>
      <c r="F35" s="33"/>
      <c r="G35" s="33"/>
      <c r="H35" s="89"/>
      <c r="I35" s="34"/>
      <c r="J35" s="268"/>
      <c r="K35" s="268"/>
      <c r="L35" s="27"/>
      <c r="M35" s="27"/>
      <c r="N35" s="33"/>
      <c r="O35" s="27"/>
      <c r="P35" s="27"/>
      <c r="Q35" s="27"/>
      <c r="R35" s="28">
        <f t="shared" si="18"/>
        <v>0</v>
      </c>
      <c r="S35" s="27"/>
      <c r="T35" s="27"/>
      <c r="U35" s="27"/>
      <c r="V35" s="28">
        <f t="shared" si="19"/>
        <v>0</v>
      </c>
      <c r="W35" s="27"/>
      <c r="X35" s="27"/>
      <c r="Y35" s="27"/>
      <c r="Z35" s="28">
        <f t="shared" si="20"/>
        <v>0</v>
      </c>
      <c r="AA35" s="27"/>
      <c r="AB35" s="27"/>
      <c r="AC35" s="27"/>
      <c r="AD35" s="70">
        <f t="shared" si="21"/>
        <v>0</v>
      </c>
      <c r="AE35" s="28">
        <f t="shared" si="16"/>
        <v>0</v>
      </c>
      <c r="AF35" s="29">
        <f t="shared" si="22"/>
        <v>0</v>
      </c>
      <c r="AG35" s="30">
        <f t="shared" si="17"/>
        <v>0</v>
      </c>
    </row>
    <row r="36" spans="1:41" ht="12.75" hidden="1" customHeight="1" outlineLevel="1" x14ac:dyDescent="0.25">
      <c r="A36" s="21">
        <v>4</v>
      </c>
      <c r="B36" s="22"/>
      <c r="C36" s="31"/>
      <c r="D36" s="32"/>
      <c r="E36" s="33"/>
      <c r="F36" s="33"/>
      <c r="G36" s="33"/>
      <c r="H36" s="89"/>
      <c r="I36" s="34"/>
      <c r="J36" s="268"/>
      <c r="K36" s="268"/>
      <c r="L36" s="27"/>
      <c r="M36" s="27"/>
      <c r="N36" s="33"/>
      <c r="O36" s="27"/>
      <c r="P36" s="27"/>
      <c r="Q36" s="27"/>
      <c r="R36" s="28">
        <f t="shared" si="18"/>
        <v>0</v>
      </c>
      <c r="S36" s="27"/>
      <c r="T36" s="27"/>
      <c r="U36" s="27"/>
      <c r="V36" s="28">
        <f t="shared" si="19"/>
        <v>0</v>
      </c>
      <c r="W36" s="27"/>
      <c r="X36" s="27"/>
      <c r="Y36" s="27"/>
      <c r="Z36" s="28">
        <f t="shared" si="20"/>
        <v>0</v>
      </c>
      <c r="AA36" s="27"/>
      <c r="AB36" s="27"/>
      <c r="AC36" s="27"/>
      <c r="AD36" s="70">
        <f t="shared" si="21"/>
        <v>0</v>
      </c>
      <c r="AE36" s="28">
        <f t="shared" si="16"/>
        <v>0</v>
      </c>
      <c r="AF36" s="29">
        <f t="shared" si="22"/>
        <v>0</v>
      </c>
      <c r="AG36" s="30">
        <f t="shared" si="17"/>
        <v>0</v>
      </c>
      <c r="AH36" s="10"/>
      <c r="AI36" s="10"/>
      <c r="AJ36" s="10"/>
      <c r="AK36" s="10"/>
      <c r="AL36" s="10"/>
      <c r="AM36" s="10"/>
      <c r="AN36" s="10"/>
      <c r="AO36" s="85"/>
    </row>
    <row r="37" spans="1:41" ht="12.75" hidden="1" customHeight="1" outlineLevel="1" x14ac:dyDescent="0.25">
      <c r="A37" s="21">
        <v>5</v>
      </c>
      <c r="B37" s="22"/>
      <c r="C37" s="31"/>
      <c r="D37" s="32"/>
      <c r="E37" s="33"/>
      <c r="F37" s="33"/>
      <c r="G37" s="33"/>
      <c r="H37" s="89"/>
      <c r="I37" s="34"/>
      <c r="J37" s="268"/>
      <c r="K37" s="268"/>
      <c r="L37" s="27"/>
      <c r="M37" s="27"/>
      <c r="N37" s="33"/>
      <c r="O37" s="27"/>
      <c r="P37" s="27"/>
      <c r="Q37" s="27"/>
      <c r="R37" s="28">
        <f t="shared" si="18"/>
        <v>0</v>
      </c>
      <c r="S37" s="27"/>
      <c r="T37" s="27"/>
      <c r="U37" s="27"/>
      <c r="V37" s="28">
        <f t="shared" si="19"/>
        <v>0</v>
      </c>
      <c r="W37" s="27"/>
      <c r="X37" s="27"/>
      <c r="Y37" s="27"/>
      <c r="Z37" s="28">
        <f t="shared" si="20"/>
        <v>0</v>
      </c>
      <c r="AA37" s="27"/>
      <c r="AB37" s="27"/>
      <c r="AC37" s="27"/>
      <c r="AD37" s="70">
        <f t="shared" si="21"/>
        <v>0</v>
      </c>
      <c r="AE37" s="28">
        <f t="shared" si="16"/>
        <v>0</v>
      </c>
      <c r="AF37" s="29">
        <f t="shared" si="22"/>
        <v>0</v>
      </c>
      <c r="AG37" s="30">
        <f t="shared" si="17"/>
        <v>0</v>
      </c>
      <c r="AH37" s="10"/>
      <c r="AI37" s="10"/>
      <c r="AJ37" s="10"/>
      <c r="AK37" s="10"/>
      <c r="AL37" s="10"/>
      <c r="AM37" s="10"/>
      <c r="AN37" s="10"/>
      <c r="AO37" s="85"/>
    </row>
    <row r="38" spans="1:41" ht="12.75" hidden="1" customHeight="1" outlineLevel="1" x14ac:dyDescent="0.25">
      <c r="A38" s="21">
        <v>6</v>
      </c>
      <c r="B38" s="22"/>
      <c r="C38" s="31"/>
      <c r="D38" s="32"/>
      <c r="E38" s="33"/>
      <c r="F38" s="33"/>
      <c r="G38" s="33"/>
      <c r="H38" s="89"/>
      <c r="I38" s="34"/>
      <c r="J38" s="268"/>
      <c r="K38" s="268"/>
      <c r="L38" s="27"/>
      <c r="M38" s="27"/>
      <c r="N38" s="33"/>
      <c r="O38" s="27"/>
      <c r="P38" s="27"/>
      <c r="Q38" s="27"/>
      <c r="R38" s="28">
        <f t="shared" si="18"/>
        <v>0</v>
      </c>
      <c r="S38" s="27"/>
      <c r="T38" s="27"/>
      <c r="U38" s="27"/>
      <c r="V38" s="28">
        <f t="shared" si="19"/>
        <v>0</v>
      </c>
      <c r="W38" s="27"/>
      <c r="X38" s="27"/>
      <c r="Y38" s="27"/>
      <c r="Z38" s="28">
        <f t="shared" si="20"/>
        <v>0</v>
      </c>
      <c r="AA38" s="27"/>
      <c r="AB38" s="27"/>
      <c r="AC38" s="27"/>
      <c r="AD38" s="70">
        <f t="shared" si="21"/>
        <v>0</v>
      </c>
      <c r="AE38" s="28">
        <f t="shared" si="16"/>
        <v>0</v>
      </c>
      <c r="AF38" s="29">
        <f t="shared" si="22"/>
        <v>0</v>
      </c>
      <c r="AG38" s="30">
        <f t="shared" si="17"/>
        <v>0</v>
      </c>
    </row>
    <row r="39" spans="1:41" ht="12.75" hidden="1" customHeight="1" outlineLevel="1" x14ac:dyDescent="0.25">
      <c r="A39" s="21">
        <v>7</v>
      </c>
      <c r="B39" s="22"/>
      <c r="C39" s="31"/>
      <c r="D39" s="32"/>
      <c r="E39" s="33"/>
      <c r="F39" s="33"/>
      <c r="G39" s="33"/>
      <c r="H39" s="89"/>
      <c r="I39" s="34"/>
      <c r="J39" s="268"/>
      <c r="K39" s="268"/>
      <c r="L39" s="27"/>
      <c r="M39" s="27"/>
      <c r="N39" s="33"/>
      <c r="O39" s="27"/>
      <c r="P39" s="27"/>
      <c r="Q39" s="27"/>
      <c r="R39" s="28">
        <f t="shared" si="18"/>
        <v>0</v>
      </c>
      <c r="S39" s="27"/>
      <c r="T39" s="27"/>
      <c r="U39" s="27"/>
      <c r="V39" s="28">
        <f t="shared" si="19"/>
        <v>0</v>
      </c>
      <c r="W39" s="27"/>
      <c r="X39" s="27"/>
      <c r="Y39" s="27"/>
      <c r="Z39" s="28">
        <f t="shared" si="20"/>
        <v>0</v>
      </c>
      <c r="AA39" s="27"/>
      <c r="AB39" s="27"/>
      <c r="AC39" s="27"/>
      <c r="AD39" s="70">
        <f t="shared" si="21"/>
        <v>0</v>
      </c>
      <c r="AE39" s="28">
        <f t="shared" si="16"/>
        <v>0</v>
      </c>
      <c r="AF39" s="29">
        <f t="shared" si="22"/>
        <v>0</v>
      </c>
      <c r="AG39" s="30">
        <f t="shared" si="17"/>
        <v>0</v>
      </c>
      <c r="AH39" s="10"/>
      <c r="AI39" s="10"/>
      <c r="AJ39" s="10"/>
      <c r="AK39" s="10"/>
      <c r="AL39" s="10"/>
      <c r="AM39" s="10"/>
      <c r="AN39" s="10"/>
      <c r="AO39" s="85"/>
    </row>
    <row r="40" spans="1:41" ht="12.75" hidden="1" customHeight="1" outlineLevel="1" x14ac:dyDescent="0.25">
      <c r="A40" s="21">
        <v>8</v>
      </c>
      <c r="B40" s="22"/>
      <c r="C40" s="31"/>
      <c r="D40" s="32"/>
      <c r="E40" s="33"/>
      <c r="F40" s="33"/>
      <c r="G40" s="33"/>
      <c r="H40" s="89"/>
      <c r="I40" s="34"/>
      <c r="J40" s="268"/>
      <c r="K40" s="268"/>
      <c r="L40" s="27"/>
      <c r="M40" s="27"/>
      <c r="N40" s="33"/>
      <c r="O40" s="27"/>
      <c r="P40" s="27"/>
      <c r="Q40" s="27"/>
      <c r="R40" s="28">
        <f t="shared" si="18"/>
        <v>0</v>
      </c>
      <c r="S40" s="27"/>
      <c r="T40" s="27"/>
      <c r="U40" s="27"/>
      <c r="V40" s="28">
        <f t="shared" si="19"/>
        <v>0</v>
      </c>
      <c r="W40" s="27"/>
      <c r="X40" s="27"/>
      <c r="Y40" s="27"/>
      <c r="Z40" s="28">
        <f t="shared" si="20"/>
        <v>0</v>
      </c>
      <c r="AA40" s="27"/>
      <c r="AB40" s="27"/>
      <c r="AC40" s="27"/>
      <c r="AD40" s="70">
        <f t="shared" si="21"/>
        <v>0</v>
      </c>
      <c r="AE40" s="28">
        <f t="shared" si="16"/>
        <v>0</v>
      </c>
      <c r="AF40" s="29">
        <f t="shared" si="22"/>
        <v>0</v>
      </c>
      <c r="AG40" s="30">
        <f t="shared" si="17"/>
        <v>0</v>
      </c>
      <c r="AH40" s="10"/>
      <c r="AI40" s="10"/>
      <c r="AJ40" s="10"/>
      <c r="AK40" s="10"/>
      <c r="AL40" s="10"/>
      <c r="AM40" s="10"/>
      <c r="AN40" s="10"/>
      <c r="AO40" s="85"/>
    </row>
    <row r="41" spans="1:41" ht="12.75" hidden="1" customHeight="1" outlineLevel="1" x14ac:dyDescent="0.25">
      <c r="A41" s="21">
        <v>9</v>
      </c>
      <c r="B41" s="22"/>
      <c r="C41" s="31"/>
      <c r="D41" s="32"/>
      <c r="E41" s="33"/>
      <c r="F41" s="33"/>
      <c r="G41" s="33"/>
      <c r="H41" s="89"/>
      <c r="I41" s="34"/>
      <c r="J41" s="268"/>
      <c r="K41" s="268"/>
      <c r="L41" s="27"/>
      <c r="M41" s="27"/>
      <c r="N41" s="33"/>
      <c r="O41" s="27"/>
      <c r="P41" s="27"/>
      <c r="Q41" s="27"/>
      <c r="R41" s="28">
        <f t="shared" si="18"/>
        <v>0</v>
      </c>
      <c r="S41" s="27"/>
      <c r="T41" s="27"/>
      <c r="U41" s="27"/>
      <c r="V41" s="28">
        <f t="shared" si="19"/>
        <v>0</v>
      </c>
      <c r="W41" s="27"/>
      <c r="X41" s="27"/>
      <c r="Y41" s="27"/>
      <c r="Z41" s="28">
        <f t="shared" si="20"/>
        <v>0</v>
      </c>
      <c r="AA41" s="27"/>
      <c r="AB41" s="27"/>
      <c r="AC41" s="27"/>
      <c r="AD41" s="70">
        <f t="shared" si="21"/>
        <v>0</v>
      </c>
      <c r="AE41" s="28">
        <f t="shared" si="16"/>
        <v>0</v>
      </c>
      <c r="AF41" s="29">
        <f t="shared" si="22"/>
        <v>0</v>
      </c>
      <c r="AG41" s="30">
        <f t="shared" si="17"/>
        <v>0</v>
      </c>
    </row>
    <row r="42" spans="1:41" ht="12.75" hidden="1" customHeight="1" outlineLevel="1" x14ac:dyDescent="0.25">
      <c r="A42" s="21">
        <v>10</v>
      </c>
      <c r="B42" s="22"/>
      <c r="C42" s="31"/>
      <c r="D42" s="32"/>
      <c r="E42" s="33"/>
      <c r="F42" s="33"/>
      <c r="G42" s="33"/>
      <c r="H42" s="90"/>
      <c r="I42" s="35"/>
      <c r="J42" s="268"/>
      <c r="K42" s="268"/>
      <c r="L42" s="27"/>
      <c r="M42" s="27"/>
      <c r="N42" s="33"/>
      <c r="O42" s="27"/>
      <c r="P42" s="27"/>
      <c r="Q42" s="27"/>
      <c r="R42" s="28">
        <f t="shared" si="18"/>
        <v>0</v>
      </c>
      <c r="S42" s="27"/>
      <c r="T42" s="27"/>
      <c r="U42" s="27"/>
      <c r="V42" s="28">
        <f t="shared" si="19"/>
        <v>0</v>
      </c>
      <c r="W42" s="27"/>
      <c r="X42" s="27"/>
      <c r="Y42" s="27"/>
      <c r="Z42" s="28">
        <f t="shared" si="20"/>
        <v>0</v>
      </c>
      <c r="AA42" s="27"/>
      <c r="AB42" s="27"/>
      <c r="AC42" s="27"/>
      <c r="AD42" s="70">
        <f t="shared" si="21"/>
        <v>0</v>
      </c>
      <c r="AE42" s="28">
        <f t="shared" si="16"/>
        <v>0</v>
      </c>
      <c r="AF42" s="29">
        <f t="shared" si="22"/>
        <v>0</v>
      </c>
      <c r="AG42" s="30">
        <f t="shared" si="17"/>
        <v>0</v>
      </c>
      <c r="AH42" s="10"/>
      <c r="AI42" s="10"/>
      <c r="AJ42" s="10"/>
      <c r="AK42" s="10"/>
      <c r="AL42" s="10"/>
      <c r="AM42" s="10"/>
      <c r="AN42" s="10"/>
      <c r="AO42" s="85"/>
    </row>
    <row r="43" spans="1:41" ht="12.75" customHeight="1" collapsed="1" x14ac:dyDescent="0.25">
      <c r="A43" s="228" t="s">
        <v>41</v>
      </c>
      <c r="B43" s="229"/>
      <c r="C43" s="230"/>
      <c r="D43" s="230"/>
      <c r="E43" s="230"/>
      <c r="F43" s="230"/>
      <c r="G43" s="230"/>
      <c r="H43" s="92">
        <f>SUM(H33:H42)</f>
        <v>0</v>
      </c>
      <c r="I43" s="92">
        <f>SUM(I33:I42)</f>
        <v>0</v>
      </c>
      <c r="J43" s="92"/>
      <c r="K43" s="92"/>
      <c r="L43" s="92">
        <f>SUM(L33:L42)</f>
        <v>0</v>
      </c>
      <c r="M43" s="92">
        <f>SUM(M33:M42)</f>
        <v>0</v>
      </c>
      <c r="N43" s="93"/>
      <c r="O43" s="92">
        <f t="shared" ref="O43:AE43" si="23">SUM(O33:O42)</f>
        <v>0</v>
      </c>
      <c r="P43" s="92">
        <f t="shared" si="23"/>
        <v>0</v>
      </c>
      <c r="Q43" s="92">
        <f t="shared" si="23"/>
        <v>0</v>
      </c>
      <c r="R43" s="92">
        <f t="shared" si="23"/>
        <v>0</v>
      </c>
      <c r="S43" s="92">
        <f t="shared" si="23"/>
        <v>0</v>
      </c>
      <c r="T43" s="92">
        <f t="shared" si="23"/>
        <v>0</v>
      </c>
      <c r="U43" s="92">
        <f t="shared" si="23"/>
        <v>0</v>
      </c>
      <c r="V43" s="92">
        <f t="shared" si="23"/>
        <v>0</v>
      </c>
      <c r="W43" s="92">
        <f t="shared" si="23"/>
        <v>0</v>
      </c>
      <c r="X43" s="92">
        <f t="shared" si="23"/>
        <v>0</v>
      </c>
      <c r="Y43" s="92">
        <f t="shared" si="23"/>
        <v>0</v>
      </c>
      <c r="Z43" s="92">
        <f t="shared" si="23"/>
        <v>0</v>
      </c>
      <c r="AA43" s="92">
        <f t="shared" si="23"/>
        <v>0</v>
      </c>
      <c r="AB43" s="92">
        <f t="shared" si="23"/>
        <v>0</v>
      </c>
      <c r="AC43" s="92">
        <f t="shared" si="23"/>
        <v>0</v>
      </c>
      <c r="AD43" s="92">
        <f t="shared" si="23"/>
        <v>0</v>
      </c>
      <c r="AE43" s="92">
        <f t="shared" si="23"/>
        <v>0</v>
      </c>
      <c r="AF43" s="95">
        <f>IF(ISERROR(AE43/H43),0,AE43/H43)</f>
        <v>0</v>
      </c>
      <c r="AG43" s="95">
        <f>IF(ISERROR(AE43/$AE$200),0,AE43/$AE$200)</f>
        <v>0</v>
      </c>
      <c r="AH43" s="10"/>
      <c r="AI43" s="10"/>
      <c r="AJ43" s="10"/>
      <c r="AK43" s="10"/>
      <c r="AL43" s="10"/>
      <c r="AM43" s="10"/>
      <c r="AN43" s="10"/>
      <c r="AO43" s="85"/>
    </row>
    <row r="44" spans="1:41" ht="12.75" customHeight="1" x14ac:dyDescent="0.25">
      <c r="A44" s="233" t="s">
        <v>42</v>
      </c>
      <c r="B44" s="234"/>
      <c r="C44" s="234"/>
      <c r="D44" s="234"/>
      <c r="E44" s="235"/>
      <c r="F44" s="15"/>
      <c r="G44" s="16"/>
      <c r="H44" s="88"/>
      <c r="I44" s="17"/>
      <c r="J44" s="17"/>
      <c r="K44" s="17"/>
      <c r="L44" s="18"/>
      <c r="M44" s="18"/>
      <c r="N44" s="16"/>
      <c r="O44" s="17"/>
      <c r="P44" s="17"/>
      <c r="Q44" s="17"/>
      <c r="R44" s="17"/>
      <c r="S44" s="17"/>
      <c r="T44" s="17"/>
      <c r="U44" s="17"/>
      <c r="V44" s="17"/>
      <c r="W44" s="17"/>
      <c r="X44" s="17"/>
      <c r="Y44" s="17"/>
      <c r="Z44" s="17"/>
      <c r="AA44" s="17"/>
      <c r="AB44" s="17"/>
      <c r="AC44" s="17"/>
      <c r="AD44" s="17"/>
      <c r="AE44" s="17"/>
      <c r="AF44" s="20"/>
      <c r="AG44" s="20"/>
    </row>
    <row r="45" spans="1:41" ht="12.75" hidden="1" customHeight="1" outlineLevel="1" x14ac:dyDescent="0.25">
      <c r="A45" s="21">
        <v>1</v>
      </c>
      <c r="B45" s="22"/>
      <c r="C45" s="23"/>
      <c r="D45" s="24"/>
      <c r="E45" s="25"/>
      <c r="F45" s="25"/>
      <c r="G45" s="25"/>
      <c r="H45" s="89"/>
      <c r="I45" s="26"/>
      <c r="J45" s="268"/>
      <c r="K45" s="268"/>
      <c r="L45" s="27"/>
      <c r="M45" s="27"/>
      <c r="N45" s="25"/>
      <c r="O45" s="27"/>
      <c r="P45" s="27"/>
      <c r="Q45" s="27"/>
      <c r="R45" s="28">
        <f>SUM(O45:Q45)</f>
        <v>0</v>
      </c>
      <c r="S45" s="27"/>
      <c r="T45" s="27"/>
      <c r="U45" s="27"/>
      <c r="V45" s="28">
        <f>SUM(S45:U45)</f>
        <v>0</v>
      </c>
      <c r="W45" s="27"/>
      <c r="X45" s="27"/>
      <c r="Y45" s="27"/>
      <c r="Z45" s="28">
        <f>SUM(W45:Y45)</f>
        <v>0</v>
      </c>
      <c r="AA45" s="27"/>
      <c r="AB45" s="27"/>
      <c r="AC45" s="27"/>
      <c r="AD45" s="28">
        <f>SUM(AA45:AC45)</f>
        <v>0</v>
      </c>
      <c r="AE45" s="28">
        <f t="shared" ref="AE45:AE54" si="24">SUM(R45,V45,Z45,AD45)</f>
        <v>0</v>
      </c>
      <c r="AF45" s="29">
        <f>IF(ISERROR(AE45/$H$55),0,AE45/$H$55)</f>
        <v>0</v>
      </c>
      <c r="AG45" s="30">
        <f t="shared" ref="AG45:AG54" si="25">IF(ISERROR(AE45/$AE$200),"-",AE45/$AE$200)</f>
        <v>0</v>
      </c>
      <c r="AH45" s="10"/>
      <c r="AI45" s="10"/>
      <c r="AJ45" s="10"/>
      <c r="AK45" s="10"/>
      <c r="AL45" s="10"/>
      <c r="AM45" s="10"/>
      <c r="AN45" s="10"/>
      <c r="AO45" s="85"/>
    </row>
    <row r="46" spans="1:41" ht="12.75" hidden="1" customHeight="1" outlineLevel="1" x14ac:dyDescent="0.25">
      <c r="A46" s="21">
        <v>2</v>
      </c>
      <c r="B46" s="22"/>
      <c r="C46" s="31"/>
      <c r="D46" s="32"/>
      <c r="E46" s="33"/>
      <c r="F46" s="33"/>
      <c r="G46" s="33"/>
      <c r="H46" s="89"/>
      <c r="I46" s="34"/>
      <c r="J46" s="268"/>
      <c r="K46" s="268"/>
      <c r="L46" s="27"/>
      <c r="M46" s="27"/>
      <c r="N46" s="33"/>
      <c r="O46" s="27"/>
      <c r="P46" s="27"/>
      <c r="Q46" s="27"/>
      <c r="R46" s="28">
        <f t="shared" ref="R46:R54" si="26">SUM(O46:Q46)</f>
        <v>0</v>
      </c>
      <c r="S46" s="27"/>
      <c r="T46" s="27"/>
      <c r="U46" s="27"/>
      <c r="V46" s="28">
        <f t="shared" ref="V46:V54" si="27">SUM(S46:U46)</f>
        <v>0</v>
      </c>
      <c r="W46" s="27"/>
      <c r="X46" s="27"/>
      <c r="Y46" s="27"/>
      <c r="Z46" s="28">
        <f t="shared" ref="Z46:Z54" si="28">SUM(W46:Y46)</f>
        <v>0</v>
      </c>
      <c r="AA46" s="27"/>
      <c r="AB46" s="27"/>
      <c r="AC46" s="27"/>
      <c r="AD46" s="28">
        <f t="shared" ref="AD46:AD54" si="29">SUM(AA46:AC46)</f>
        <v>0</v>
      </c>
      <c r="AE46" s="28">
        <f t="shared" si="24"/>
        <v>0</v>
      </c>
      <c r="AF46" s="29">
        <f t="shared" ref="AF46:AF54" si="30">IF(ISERROR(AE46/$H$55),0,AE46/$H$55)</f>
        <v>0</v>
      </c>
      <c r="AG46" s="30">
        <f t="shared" si="25"/>
        <v>0</v>
      </c>
      <c r="AH46" s="10"/>
      <c r="AI46" s="10"/>
      <c r="AJ46" s="10"/>
      <c r="AK46" s="10"/>
      <c r="AL46" s="10"/>
      <c r="AM46" s="10"/>
      <c r="AN46" s="10"/>
      <c r="AO46" s="85"/>
    </row>
    <row r="47" spans="1:41" ht="12.75" hidden="1" customHeight="1" outlineLevel="1" x14ac:dyDescent="0.25">
      <c r="A47" s="21">
        <v>3</v>
      </c>
      <c r="B47" s="22"/>
      <c r="C47" s="31"/>
      <c r="D47" s="32"/>
      <c r="E47" s="33"/>
      <c r="F47" s="33"/>
      <c r="G47" s="33"/>
      <c r="H47" s="89"/>
      <c r="I47" s="34"/>
      <c r="J47" s="268"/>
      <c r="K47" s="268"/>
      <c r="L47" s="27"/>
      <c r="M47" s="27"/>
      <c r="N47" s="33"/>
      <c r="O47" s="27"/>
      <c r="P47" s="27"/>
      <c r="Q47" s="27"/>
      <c r="R47" s="28">
        <f t="shared" si="26"/>
        <v>0</v>
      </c>
      <c r="S47" s="27"/>
      <c r="T47" s="27"/>
      <c r="U47" s="27"/>
      <c r="V47" s="28">
        <f t="shared" si="27"/>
        <v>0</v>
      </c>
      <c r="W47" s="27"/>
      <c r="X47" s="27"/>
      <c r="Y47" s="27"/>
      <c r="Z47" s="28">
        <f t="shared" si="28"/>
        <v>0</v>
      </c>
      <c r="AA47" s="27"/>
      <c r="AB47" s="27"/>
      <c r="AC47" s="27"/>
      <c r="AD47" s="28">
        <f t="shared" si="29"/>
        <v>0</v>
      </c>
      <c r="AE47" s="28">
        <f t="shared" si="24"/>
        <v>0</v>
      </c>
      <c r="AF47" s="29">
        <f t="shared" si="30"/>
        <v>0</v>
      </c>
      <c r="AG47" s="30">
        <f t="shared" si="25"/>
        <v>0</v>
      </c>
    </row>
    <row r="48" spans="1:41" ht="12.75" hidden="1" customHeight="1" outlineLevel="1" x14ac:dyDescent="0.25">
      <c r="A48" s="21">
        <v>4</v>
      </c>
      <c r="B48" s="22"/>
      <c r="C48" s="31"/>
      <c r="D48" s="32"/>
      <c r="E48" s="33"/>
      <c r="F48" s="33"/>
      <c r="G48" s="33"/>
      <c r="H48" s="89"/>
      <c r="I48" s="34"/>
      <c r="J48" s="268"/>
      <c r="K48" s="268"/>
      <c r="L48" s="27"/>
      <c r="M48" s="27"/>
      <c r="N48" s="33"/>
      <c r="O48" s="27"/>
      <c r="P48" s="27"/>
      <c r="Q48" s="27"/>
      <c r="R48" s="28">
        <f t="shared" si="26"/>
        <v>0</v>
      </c>
      <c r="S48" s="27"/>
      <c r="T48" s="27"/>
      <c r="U48" s="27"/>
      <c r="V48" s="28">
        <f t="shared" si="27"/>
        <v>0</v>
      </c>
      <c r="W48" s="27"/>
      <c r="X48" s="27"/>
      <c r="Y48" s="27"/>
      <c r="Z48" s="28">
        <f t="shared" si="28"/>
        <v>0</v>
      </c>
      <c r="AA48" s="27"/>
      <c r="AB48" s="27"/>
      <c r="AC48" s="27"/>
      <c r="AD48" s="28">
        <f t="shared" si="29"/>
        <v>0</v>
      </c>
      <c r="AE48" s="28">
        <f t="shared" si="24"/>
        <v>0</v>
      </c>
      <c r="AF48" s="29">
        <f t="shared" si="30"/>
        <v>0</v>
      </c>
      <c r="AG48" s="30">
        <f t="shared" si="25"/>
        <v>0</v>
      </c>
      <c r="AH48" s="10"/>
      <c r="AI48" s="10"/>
      <c r="AJ48" s="10"/>
      <c r="AK48" s="10"/>
      <c r="AL48" s="10"/>
      <c r="AM48" s="10"/>
      <c r="AN48" s="10"/>
      <c r="AO48" s="85"/>
    </row>
    <row r="49" spans="1:41" ht="12.75" hidden="1" customHeight="1" outlineLevel="1" x14ac:dyDescent="0.25">
      <c r="A49" s="21">
        <v>5</v>
      </c>
      <c r="B49" s="22"/>
      <c r="C49" s="31"/>
      <c r="D49" s="32"/>
      <c r="E49" s="33"/>
      <c r="F49" s="33"/>
      <c r="G49" s="33"/>
      <c r="H49" s="89"/>
      <c r="I49" s="34"/>
      <c r="J49" s="268"/>
      <c r="K49" s="268"/>
      <c r="L49" s="27"/>
      <c r="M49" s="27"/>
      <c r="N49" s="33"/>
      <c r="O49" s="27"/>
      <c r="P49" s="27"/>
      <c r="Q49" s="27"/>
      <c r="R49" s="28">
        <f t="shared" si="26"/>
        <v>0</v>
      </c>
      <c r="S49" s="27"/>
      <c r="T49" s="27"/>
      <c r="U49" s="27"/>
      <c r="V49" s="28">
        <f t="shared" si="27"/>
        <v>0</v>
      </c>
      <c r="W49" s="27"/>
      <c r="X49" s="27"/>
      <c r="Y49" s="27"/>
      <c r="Z49" s="28">
        <f t="shared" si="28"/>
        <v>0</v>
      </c>
      <c r="AA49" s="27"/>
      <c r="AB49" s="27"/>
      <c r="AC49" s="27"/>
      <c r="AD49" s="28">
        <f t="shared" si="29"/>
        <v>0</v>
      </c>
      <c r="AE49" s="28">
        <f t="shared" si="24"/>
        <v>0</v>
      </c>
      <c r="AF49" s="29">
        <f t="shared" si="30"/>
        <v>0</v>
      </c>
      <c r="AG49" s="30">
        <f t="shared" si="25"/>
        <v>0</v>
      </c>
      <c r="AH49" s="10"/>
      <c r="AI49" s="10"/>
      <c r="AJ49" s="10"/>
      <c r="AK49" s="10"/>
      <c r="AL49" s="10"/>
      <c r="AM49" s="10"/>
      <c r="AN49" s="10"/>
      <c r="AO49" s="85"/>
    </row>
    <row r="50" spans="1:41" ht="12.75" hidden="1" customHeight="1" outlineLevel="1" x14ac:dyDescent="0.25">
      <c r="A50" s="21">
        <v>6</v>
      </c>
      <c r="B50" s="22"/>
      <c r="C50" s="31"/>
      <c r="D50" s="32"/>
      <c r="E50" s="33"/>
      <c r="F50" s="33"/>
      <c r="G50" s="33"/>
      <c r="H50" s="89"/>
      <c r="I50" s="34"/>
      <c r="J50" s="268"/>
      <c r="K50" s="268"/>
      <c r="L50" s="27"/>
      <c r="M50" s="27"/>
      <c r="N50" s="33"/>
      <c r="O50" s="27"/>
      <c r="P50" s="27"/>
      <c r="Q50" s="27"/>
      <c r="R50" s="28">
        <f t="shared" si="26"/>
        <v>0</v>
      </c>
      <c r="S50" s="27"/>
      <c r="T50" s="27"/>
      <c r="U50" s="27"/>
      <c r="V50" s="28">
        <f t="shared" si="27"/>
        <v>0</v>
      </c>
      <c r="W50" s="27"/>
      <c r="X50" s="27"/>
      <c r="Y50" s="27"/>
      <c r="Z50" s="28">
        <f t="shared" si="28"/>
        <v>0</v>
      </c>
      <c r="AA50" s="27"/>
      <c r="AB50" s="27"/>
      <c r="AC50" s="27"/>
      <c r="AD50" s="28">
        <f t="shared" si="29"/>
        <v>0</v>
      </c>
      <c r="AE50" s="28">
        <f t="shared" si="24"/>
        <v>0</v>
      </c>
      <c r="AF50" s="29">
        <f t="shared" si="30"/>
        <v>0</v>
      </c>
      <c r="AG50" s="30">
        <f t="shared" si="25"/>
        <v>0</v>
      </c>
    </row>
    <row r="51" spans="1:41" ht="12.75" hidden="1" customHeight="1" outlineLevel="1" x14ac:dyDescent="0.25">
      <c r="A51" s="21">
        <v>7</v>
      </c>
      <c r="B51" s="22"/>
      <c r="C51" s="31"/>
      <c r="D51" s="32"/>
      <c r="E51" s="33"/>
      <c r="F51" s="33"/>
      <c r="G51" s="33"/>
      <c r="H51" s="89"/>
      <c r="I51" s="34"/>
      <c r="J51" s="268"/>
      <c r="K51" s="268"/>
      <c r="L51" s="27"/>
      <c r="M51" s="27"/>
      <c r="N51" s="33"/>
      <c r="O51" s="27"/>
      <c r="P51" s="27"/>
      <c r="Q51" s="27"/>
      <c r="R51" s="28">
        <f t="shared" si="26"/>
        <v>0</v>
      </c>
      <c r="S51" s="27"/>
      <c r="T51" s="27"/>
      <c r="U51" s="27"/>
      <c r="V51" s="28">
        <f t="shared" si="27"/>
        <v>0</v>
      </c>
      <c r="W51" s="27"/>
      <c r="X51" s="27"/>
      <c r="Y51" s="27"/>
      <c r="Z51" s="28">
        <f t="shared" si="28"/>
        <v>0</v>
      </c>
      <c r="AA51" s="27"/>
      <c r="AB51" s="27"/>
      <c r="AC51" s="27"/>
      <c r="AD51" s="28">
        <f t="shared" si="29"/>
        <v>0</v>
      </c>
      <c r="AE51" s="28">
        <f t="shared" si="24"/>
        <v>0</v>
      </c>
      <c r="AF51" s="29">
        <f t="shared" si="30"/>
        <v>0</v>
      </c>
      <c r="AG51" s="30">
        <f t="shared" si="25"/>
        <v>0</v>
      </c>
      <c r="AH51" s="10"/>
      <c r="AI51" s="10"/>
      <c r="AJ51" s="10"/>
      <c r="AK51" s="10"/>
      <c r="AL51" s="10"/>
      <c r="AM51" s="10"/>
      <c r="AN51" s="10"/>
      <c r="AO51" s="85"/>
    </row>
    <row r="52" spans="1:41" ht="12.75" hidden="1" customHeight="1" outlineLevel="1" x14ac:dyDescent="0.25">
      <c r="A52" s="21">
        <v>8</v>
      </c>
      <c r="B52" s="22"/>
      <c r="C52" s="31"/>
      <c r="D52" s="32"/>
      <c r="E52" s="33"/>
      <c r="F52" s="33"/>
      <c r="G52" s="33"/>
      <c r="H52" s="89"/>
      <c r="I52" s="34"/>
      <c r="J52" s="268"/>
      <c r="K52" s="268"/>
      <c r="L52" s="27"/>
      <c r="M52" s="27"/>
      <c r="N52" s="33"/>
      <c r="O52" s="27"/>
      <c r="P52" s="27"/>
      <c r="Q52" s="27"/>
      <c r="R52" s="28">
        <f t="shared" si="26"/>
        <v>0</v>
      </c>
      <c r="S52" s="27"/>
      <c r="T52" s="27"/>
      <c r="U52" s="27"/>
      <c r="V52" s="28">
        <f t="shared" si="27"/>
        <v>0</v>
      </c>
      <c r="W52" s="27"/>
      <c r="X52" s="27"/>
      <c r="Y52" s="27"/>
      <c r="Z52" s="28">
        <f t="shared" si="28"/>
        <v>0</v>
      </c>
      <c r="AA52" s="27"/>
      <c r="AB52" s="27"/>
      <c r="AC52" s="27"/>
      <c r="AD52" s="28">
        <f t="shared" si="29"/>
        <v>0</v>
      </c>
      <c r="AE52" s="28">
        <f t="shared" si="24"/>
        <v>0</v>
      </c>
      <c r="AF52" s="29">
        <f t="shared" si="30"/>
        <v>0</v>
      </c>
      <c r="AG52" s="30">
        <f t="shared" si="25"/>
        <v>0</v>
      </c>
      <c r="AH52" s="10"/>
      <c r="AI52" s="10"/>
      <c r="AJ52" s="10"/>
      <c r="AK52" s="10"/>
      <c r="AL52" s="10"/>
      <c r="AM52" s="10"/>
      <c r="AN52" s="10"/>
      <c r="AO52" s="85"/>
    </row>
    <row r="53" spans="1:41" ht="12.75" hidden="1" customHeight="1" outlineLevel="1" x14ac:dyDescent="0.25">
      <c r="A53" s="21">
        <v>9</v>
      </c>
      <c r="B53" s="22"/>
      <c r="C53" s="31"/>
      <c r="D53" s="32"/>
      <c r="E53" s="33"/>
      <c r="F53" s="33"/>
      <c r="G53" s="33"/>
      <c r="H53" s="89"/>
      <c r="I53" s="34"/>
      <c r="J53" s="268"/>
      <c r="K53" s="268"/>
      <c r="L53" s="27"/>
      <c r="M53" s="27"/>
      <c r="N53" s="33"/>
      <c r="O53" s="27"/>
      <c r="P53" s="27"/>
      <c r="Q53" s="27"/>
      <c r="R53" s="28">
        <f t="shared" si="26"/>
        <v>0</v>
      </c>
      <c r="S53" s="27"/>
      <c r="T53" s="27"/>
      <c r="U53" s="27"/>
      <c r="V53" s="28">
        <f t="shared" si="27"/>
        <v>0</v>
      </c>
      <c r="W53" s="27"/>
      <c r="X53" s="27"/>
      <c r="Y53" s="27"/>
      <c r="Z53" s="28">
        <f t="shared" si="28"/>
        <v>0</v>
      </c>
      <c r="AA53" s="27"/>
      <c r="AB53" s="27"/>
      <c r="AC53" s="27"/>
      <c r="AD53" s="28">
        <f t="shared" si="29"/>
        <v>0</v>
      </c>
      <c r="AE53" s="28">
        <f t="shared" si="24"/>
        <v>0</v>
      </c>
      <c r="AF53" s="29">
        <f t="shared" si="30"/>
        <v>0</v>
      </c>
      <c r="AG53" s="30">
        <f t="shared" si="25"/>
        <v>0</v>
      </c>
    </row>
    <row r="54" spans="1:41" ht="12.75" hidden="1" customHeight="1" outlineLevel="1" x14ac:dyDescent="0.25">
      <c r="A54" s="21">
        <v>10</v>
      </c>
      <c r="B54" s="22"/>
      <c r="C54" s="31"/>
      <c r="D54" s="32"/>
      <c r="E54" s="33"/>
      <c r="F54" s="33"/>
      <c r="G54" s="33"/>
      <c r="H54" s="90"/>
      <c r="I54" s="35"/>
      <c r="J54" s="268"/>
      <c r="K54" s="268"/>
      <c r="L54" s="27"/>
      <c r="M54" s="27"/>
      <c r="N54" s="33"/>
      <c r="O54" s="27"/>
      <c r="P54" s="27"/>
      <c r="Q54" s="27"/>
      <c r="R54" s="28">
        <f t="shared" si="26"/>
        <v>0</v>
      </c>
      <c r="S54" s="27"/>
      <c r="T54" s="27"/>
      <c r="U54" s="27"/>
      <c r="V54" s="28">
        <f t="shared" si="27"/>
        <v>0</v>
      </c>
      <c r="W54" s="27"/>
      <c r="X54" s="27"/>
      <c r="Y54" s="27"/>
      <c r="Z54" s="28">
        <f t="shared" si="28"/>
        <v>0</v>
      </c>
      <c r="AA54" s="27"/>
      <c r="AB54" s="27"/>
      <c r="AC54" s="27"/>
      <c r="AD54" s="28">
        <f t="shared" si="29"/>
        <v>0</v>
      </c>
      <c r="AE54" s="28">
        <f t="shared" si="24"/>
        <v>0</v>
      </c>
      <c r="AF54" s="29">
        <f t="shared" si="30"/>
        <v>0</v>
      </c>
      <c r="AG54" s="30">
        <f t="shared" si="25"/>
        <v>0</v>
      </c>
      <c r="AH54" s="10"/>
      <c r="AI54" s="10"/>
      <c r="AJ54" s="10"/>
      <c r="AK54" s="10"/>
      <c r="AL54" s="10"/>
      <c r="AM54" s="10"/>
      <c r="AN54" s="10"/>
      <c r="AO54" s="85"/>
    </row>
    <row r="55" spans="1:41" ht="12.75" customHeight="1" collapsed="1" x14ac:dyDescent="0.25">
      <c r="A55" s="228" t="s">
        <v>43</v>
      </c>
      <c r="B55" s="229"/>
      <c r="C55" s="230"/>
      <c r="D55" s="230"/>
      <c r="E55" s="230"/>
      <c r="F55" s="230"/>
      <c r="G55" s="230"/>
      <c r="H55" s="92">
        <f>SUM(H45:H54)</f>
        <v>0</v>
      </c>
      <c r="I55" s="92">
        <f>SUM(I45:I54)</f>
        <v>0</v>
      </c>
      <c r="J55" s="92"/>
      <c r="K55" s="92"/>
      <c r="L55" s="92">
        <f>SUM(L45:L54)</f>
        <v>0</v>
      </c>
      <c r="M55" s="92">
        <f>SUM(M45:M54)</f>
        <v>0</v>
      </c>
      <c r="N55" s="93"/>
      <c r="O55" s="92">
        <f t="shared" ref="O55:AE55" si="31">SUM(O45:O54)</f>
        <v>0</v>
      </c>
      <c r="P55" s="92">
        <f t="shared" si="31"/>
        <v>0</v>
      </c>
      <c r="Q55" s="92">
        <f t="shared" si="31"/>
        <v>0</v>
      </c>
      <c r="R55" s="92">
        <f t="shared" si="31"/>
        <v>0</v>
      </c>
      <c r="S55" s="92">
        <f t="shared" si="31"/>
        <v>0</v>
      </c>
      <c r="T55" s="92">
        <f t="shared" si="31"/>
        <v>0</v>
      </c>
      <c r="U55" s="92">
        <f t="shared" si="31"/>
        <v>0</v>
      </c>
      <c r="V55" s="92">
        <f t="shared" si="31"/>
        <v>0</v>
      </c>
      <c r="W55" s="92">
        <f t="shared" si="31"/>
        <v>0</v>
      </c>
      <c r="X55" s="92">
        <f t="shared" si="31"/>
        <v>0</v>
      </c>
      <c r="Y55" s="92">
        <f t="shared" si="31"/>
        <v>0</v>
      </c>
      <c r="Z55" s="92">
        <f t="shared" si="31"/>
        <v>0</v>
      </c>
      <c r="AA55" s="92">
        <f t="shared" si="31"/>
        <v>0</v>
      </c>
      <c r="AB55" s="92">
        <f t="shared" si="31"/>
        <v>0</v>
      </c>
      <c r="AC55" s="92">
        <f t="shared" si="31"/>
        <v>0</v>
      </c>
      <c r="AD55" s="92">
        <f t="shared" si="31"/>
        <v>0</v>
      </c>
      <c r="AE55" s="92">
        <f t="shared" si="31"/>
        <v>0</v>
      </c>
      <c r="AF55" s="95">
        <f>IF(ISERROR(AE55/H55),0,AE55/H55)</f>
        <v>0</v>
      </c>
      <c r="AG55" s="95">
        <f>IF(ISERROR(AE55/$AE$200),0,AE55/$AE$200)</f>
        <v>0</v>
      </c>
      <c r="AH55" s="10"/>
      <c r="AI55" s="10"/>
      <c r="AJ55" s="10"/>
      <c r="AK55" s="10"/>
      <c r="AL55" s="10"/>
      <c r="AM55" s="10"/>
      <c r="AN55" s="10"/>
      <c r="AO55" s="85"/>
    </row>
    <row r="56" spans="1:41" ht="12.75" customHeight="1" x14ac:dyDescent="0.25">
      <c r="A56" s="233" t="s">
        <v>44</v>
      </c>
      <c r="B56" s="234"/>
      <c r="C56" s="234"/>
      <c r="D56" s="234"/>
      <c r="E56" s="235"/>
      <c r="F56" s="15"/>
      <c r="G56" s="16"/>
      <c r="H56" s="88"/>
      <c r="I56" s="17"/>
      <c r="J56" s="17"/>
      <c r="K56" s="17"/>
      <c r="L56" s="18"/>
      <c r="M56" s="18"/>
      <c r="N56" s="16"/>
      <c r="O56" s="17"/>
      <c r="P56" s="17"/>
      <c r="Q56" s="17"/>
      <c r="R56" s="17"/>
      <c r="S56" s="17"/>
      <c r="T56" s="17"/>
      <c r="U56" s="17"/>
      <c r="V56" s="17"/>
      <c r="W56" s="17"/>
      <c r="X56" s="17"/>
      <c r="Y56" s="17"/>
      <c r="Z56" s="17"/>
      <c r="AA56" s="17"/>
      <c r="AB56" s="17"/>
      <c r="AC56" s="17"/>
      <c r="AD56" s="17"/>
      <c r="AE56" s="17"/>
      <c r="AF56" s="20"/>
      <c r="AG56" s="20"/>
    </row>
    <row r="57" spans="1:41" hidden="1" outlineLevel="1" x14ac:dyDescent="0.25">
      <c r="A57" s="21">
        <v>1</v>
      </c>
      <c r="B57" s="22"/>
      <c r="C57" s="45"/>
      <c r="D57" s="46"/>
      <c r="E57" s="55"/>
      <c r="F57" s="53"/>
      <c r="G57" s="53"/>
      <c r="H57" s="89"/>
      <c r="I57" s="48"/>
      <c r="J57" s="269"/>
      <c r="K57" s="269"/>
      <c r="L57" s="47"/>
      <c r="M57" s="47"/>
      <c r="N57" s="44"/>
      <c r="O57" s="27"/>
      <c r="P57" s="27"/>
      <c r="Q57" s="27"/>
      <c r="R57" s="28">
        <f>SUM(O57:Q57)</f>
        <v>0</v>
      </c>
      <c r="S57" s="27"/>
      <c r="T57" s="27"/>
      <c r="U57" s="27"/>
      <c r="V57" s="28">
        <f>SUM(S57:U57)</f>
        <v>0</v>
      </c>
      <c r="W57" s="27"/>
      <c r="X57" s="27"/>
      <c r="Y57" s="27"/>
      <c r="Z57" s="28">
        <f>SUM(W57:Y57)</f>
        <v>0</v>
      </c>
      <c r="AA57" s="27"/>
      <c r="AB57" s="27">
        <v>0</v>
      </c>
      <c r="AC57" s="27">
        <v>0</v>
      </c>
      <c r="AD57" s="28">
        <f>SUM(AA57:AC57)</f>
        <v>0</v>
      </c>
      <c r="AE57" s="28">
        <f t="shared" ref="AE57:AE66" si="32">SUM(R57,V57,Z57,AD57)</f>
        <v>0</v>
      </c>
      <c r="AF57" s="29">
        <f>IF(ISERROR(AE57/$H$67),0,AE57/$H$67)</f>
        <v>0</v>
      </c>
      <c r="AG57" s="30">
        <f t="shared" ref="AG57:AG66" si="33">IF(ISERROR(AE57/$AE$200),"-",AE57/$AE$200)</f>
        <v>0</v>
      </c>
      <c r="AH57" s="10"/>
      <c r="AI57" s="10"/>
      <c r="AJ57" s="10"/>
      <c r="AK57" s="10"/>
      <c r="AL57" s="10"/>
      <c r="AM57" s="10"/>
      <c r="AN57" s="10"/>
      <c r="AO57" s="85"/>
    </row>
    <row r="58" spans="1:41" hidden="1" outlineLevel="1" x14ac:dyDescent="0.25">
      <c r="A58" s="21">
        <v>2</v>
      </c>
      <c r="B58" s="22"/>
      <c r="C58" s="51"/>
      <c r="D58" s="52"/>
      <c r="E58" s="50"/>
      <c r="F58" s="53"/>
      <c r="G58" s="53"/>
      <c r="H58" s="89"/>
      <c r="I58" s="49"/>
      <c r="J58" s="269"/>
      <c r="K58" s="269"/>
      <c r="L58" s="47"/>
      <c r="M58" s="47"/>
      <c r="N58" s="44"/>
      <c r="O58" s="27"/>
      <c r="P58" s="27"/>
      <c r="Q58" s="27"/>
      <c r="R58" s="28">
        <f t="shared" ref="R58:R66" si="34">SUM(O58:Q58)</f>
        <v>0</v>
      </c>
      <c r="S58" s="27"/>
      <c r="T58" s="27"/>
      <c r="U58" s="27"/>
      <c r="V58" s="28">
        <f t="shared" ref="V58:V66" si="35">SUM(S58:U58)</f>
        <v>0</v>
      </c>
      <c r="W58" s="27"/>
      <c r="X58" s="27"/>
      <c r="Y58" s="27"/>
      <c r="Z58" s="28">
        <f t="shared" ref="Z58:Z66" si="36">SUM(W58:Y58)</f>
        <v>0</v>
      </c>
      <c r="AA58" s="27"/>
      <c r="AB58" s="27">
        <v>0</v>
      </c>
      <c r="AC58" s="27">
        <v>0</v>
      </c>
      <c r="AD58" s="28">
        <f t="shared" ref="AD58:AD66" si="37">SUM(AA58:AC58)</f>
        <v>0</v>
      </c>
      <c r="AE58" s="28">
        <f t="shared" si="32"/>
        <v>0</v>
      </c>
      <c r="AF58" s="29">
        <f t="shared" ref="AF58:AF66" si="38">IF(ISERROR(AE58/$H$67),0,AE58/$H$67)</f>
        <v>0</v>
      </c>
      <c r="AG58" s="30">
        <f t="shared" si="33"/>
        <v>0</v>
      </c>
      <c r="AH58" s="10"/>
      <c r="AI58" s="10"/>
      <c r="AJ58" s="10"/>
      <c r="AK58" s="10"/>
      <c r="AL58" s="10"/>
      <c r="AM58" s="10"/>
      <c r="AN58" s="10"/>
      <c r="AO58" s="85"/>
    </row>
    <row r="59" spans="1:41" ht="12.75" hidden="1" customHeight="1" outlineLevel="1" x14ac:dyDescent="0.25">
      <c r="A59" s="21">
        <v>3</v>
      </c>
      <c r="B59" s="22"/>
      <c r="C59" s="23"/>
      <c r="D59" s="24"/>
      <c r="E59" s="33"/>
      <c r="F59" s="33"/>
      <c r="G59" s="33"/>
      <c r="H59" s="89"/>
      <c r="I59" s="34"/>
      <c r="J59" s="268"/>
      <c r="K59" s="268"/>
      <c r="L59" s="27"/>
      <c r="M59" s="27"/>
      <c r="N59" s="33"/>
      <c r="O59" s="27"/>
      <c r="P59" s="27"/>
      <c r="Q59" s="27"/>
      <c r="R59" s="28">
        <f t="shared" si="34"/>
        <v>0</v>
      </c>
      <c r="S59" s="27"/>
      <c r="T59" s="27"/>
      <c r="U59" s="27"/>
      <c r="V59" s="28">
        <f t="shared" si="35"/>
        <v>0</v>
      </c>
      <c r="W59" s="27"/>
      <c r="X59" s="27"/>
      <c r="Y59" s="27"/>
      <c r="Z59" s="28">
        <f t="shared" si="36"/>
        <v>0</v>
      </c>
      <c r="AA59" s="27"/>
      <c r="AB59" s="27"/>
      <c r="AC59" s="27"/>
      <c r="AD59" s="28">
        <f t="shared" si="37"/>
        <v>0</v>
      </c>
      <c r="AE59" s="28">
        <f t="shared" si="32"/>
        <v>0</v>
      </c>
      <c r="AF59" s="29">
        <f t="shared" si="38"/>
        <v>0</v>
      </c>
      <c r="AG59" s="30">
        <f t="shared" si="33"/>
        <v>0</v>
      </c>
    </row>
    <row r="60" spans="1:41" ht="12.75" hidden="1" customHeight="1" outlineLevel="1" x14ac:dyDescent="0.25">
      <c r="A60" s="21">
        <v>4</v>
      </c>
      <c r="B60" s="22"/>
      <c r="C60" s="31"/>
      <c r="D60" s="32"/>
      <c r="E60" s="33"/>
      <c r="F60" s="33"/>
      <c r="G60" s="33"/>
      <c r="H60" s="89"/>
      <c r="I60" s="34"/>
      <c r="J60" s="268"/>
      <c r="K60" s="268"/>
      <c r="L60" s="27"/>
      <c r="M60" s="27"/>
      <c r="N60" s="33"/>
      <c r="O60" s="27"/>
      <c r="P60" s="27"/>
      <c r="Q60" s="27"/>
      <c r="R60" s="28">
        <f t="shared" si="34"/>
        <v>0</v>
      </c>
      <c r="S60" s="27"/>
      <c r="T60" s="27"/>
      <c r="U60" s="27"/>
      <c r="V60" s="28">
        <f t="shared" si="35"/>
        <v>0</v>
      </c>
      <c r="W60" s="27"/>
      <c r="X60" s="27"/>
      <c r="Y60" s="27"/>
      <c r="Z60" s="28">
        <f t="shared" si="36"/>
        <v>0</v>
      </c>
      <c r="AA60" s="27"/>
      <c r="AB60" s="27"/>
      <c r="AC60" s="27"/>
      <c r="AD60" s="28">
        <f t="shared" si="37"/>
        <v>0</v>
      </c>
      <c r="AE60" s="28">
        <f t="shared" si="32"/>
        <v>0</v>
      </c>
      <c r="AF60" s="29">
        <f t="shared" si="38"/>
        <v>0</v>
      </c>
      <c r="AG60" s="30">
        <f t="shared" si="33"/>
        <v>0</v>
      </c>
      <c r="AH60" s="10"/>
      <c r="AI60" s="10"/>
      <c r="AJ60" s="10"/>
      <c r="AK60" s="10"/>
      <c r="AL60" s="10"/>
      <c r="AM60" s="10"/>
      <c r="AN60" s="10"/>
      <c r="AO60" s="85"/>
    </row>
    <row r="61" spans="1:41" ht="12.75" hidden="1" customHeight="1" outlineLevel="1" x14ac:dyDescent="0.25">
      <c r="A61" s="21">
        <v>5</v>
      </c>
      <c r="B61" s="22"/>
      <c r="C61" s="31"/>
      <c r="D61" s="32"/>
      <c r="E61" s="33"/>
      <c r="F61" s="33"/>
      <c r="G61" s="33"/>
      <c r="H61" s="89"/>
      <c r="I61" s="34"/>
      <c r="J61" s="268"/>
      <c r="K61" s="268"/>
      <c r="L61" s="27"/>
      <c r="M61" s="27"/>
      <c r="N61" s="33"/>
      <c r="O61" s="27"/>
      <c r="P61" s="27"/>
      <c r="Q61" s="27"/>
      <c r="R61" s="28">
        <f t="shared" si="34"/>
        <v>0</v>
      </c>
      <c r="S61" s="27"/>
      <c r="T61" s="27"/>
      <c r="U61" s="27"/>
      <c r="V61" s="28">
        <f t="shared" si="35"/>
        <v>0</v>
      </c>
      <c r="W61" s="27"/>
      <c r="X61" s="27"/>
      <c r="Y61" s="27"/>
      <c r="Z61" s="28">
        <f t="shared" si="36"/>
        <v>0</v>
      </c>
      <c r="AA61" s="27"/>
      <c r="AB61" s="27"/>
      <c r="AC61" s="27"/>
      <c r="AD61" s="28">
        <f t="shared" si="37"/>
        <v>0</v>
      </c>
      <c r="AE61" s="28">
        <f t="shared" si="32"/>
        <v>0</v>
      </c>
      <c r="AF61" s="29">
        <f t="shared" si="38"/>
        <v>0</v>
      </c>
      <c r="AG61" s="30">
        <f t="shared" si="33"/>
        <v>0</v>
      </c>
      <c r="AH61" s="10"/>
      <c r="AI61" s="10"/>
      <c r="AJ61" s="10"/>
      <c r="AK61" s="10"/>
      <c r="AL61" s="10"/>
      <c r="AM61" s="10"/>
      <c r="AN61" s="10"/>
      <c r="AO61" s="85"/>
    </row>
    <row r="62" spans="1:41" ht="12.75" hidden="1" customHeight="1" outlineLevel="1" x14ac:dyDescent="0.25">
      <c r="A62" s="21">
        <v>6</v>
      </c>
      <c r="B62" s="22"/>
      <c r="C62" s="31"/>
      <c r="D62" s="32"/>
      <c r="E62" s="33"/>
      <c r="F62" s="33"/>
      <c r="G62" s="33"/>
      <c r="H62" s="89"/>
      <c r="I62" s="34"/>
      <c r="J62" s="268"/>
      <c r="K62" s="268"/>
      <c r="L62" s="27"/>
      <c r="M62" s="27"/>
      <c r="N62" s="33"/>
      <c r="O62" s="27"/>
      <c r="P62" s="27"/>
      <c r="Q62" s="27"/>
      <c r="R62" s="28">
        <f t="shared" si="34"/>
        <v>0</v>
      </c>
      <c r="S62" s="27"/>
      <c r="T62" s="27"/>
      <c r="U62" s="27"/>
      <c r="V62" s="28">
        <f t="shared" si="35"/>
        <v>0</v>
      </c>
      <c r="W62" s="27"/>
      <c r="X62" s="27"/>
      <c r="Y62" s="27"/>
      <c r="Z62" s="28">
        <f t="shared" si="36"/>
        <v>0</v>
      </c>
      <c r="AA62" s="27"/>
      <c r="AB62" s="27"/>
      <c r="AC62" s="27"/>
      <c r="AD62" s="28">
        <f t="shared" si="37"/>
        <v>0</v>
      </c>
      <c r="AE62" s="28">
        <f t="shared" si="32"/>
        <v>0</v>
      </c>
      <c r="AF62" s="29">
        <f t="shared" si="38"/>
        <v>0</v>
      </c>
      <c r="AG62" s="30">
        <f t="shared" si="33"/>
        <v>0</v>
      </c>
    </row>
    <row r="63" spans="1:41" ht="12.75" hidden="1" customHeight="1" outlineLevel="1" x14ac:dyDescent="0.25">
      <c r="A63" s="21">
        <v>7</v>
      </c>
      <c r="B63" s="22"/>
      <c r="C63" s="31"/>
      <c r="D63" s="32"/>
      <c r="E63" s="33"/>
      <c r="F63" s="33"/>
      <c r="G63" s="33"/>
      <c r="H63" s="89"/>
      <c r="I63" s="34"/>
      <c r="J63" s="268"/>
      <c r="K63" s="268"/>
      <c r="L63" s="27"/>
      <c r="M63" s="27"/>
      <c r="N63" s="33"/>
      <c r="O63" s="27"/>
      <c r="P63" s="27"/>
      <c r="Q63" s="27"/>
      <c r="R63" s="28">
        <f t="shared" si="34"/>
        <v>0</v>
      </c>
      <c r="S63" s="27"/>
      <c r="T63" s="27"/>
      <c r="U63" s="27"/>
      <c r="V63" s="28">
        <f t="shared" si="35"/>
        <v>0</v>
      </c>
      <c r="W63" s="27"/>
      <c r="X63" s="27"/>
      <c r="Y63" s="27"/>
      <c r="Z63" s="28">
        <f t="shared" si="36"/>
        <v>0</v>
      </c>
      <c r="AA63" s="27"/>
      <c r="AB63" s="27"/>
      <c r="AC63" s="27"/>
      <c r="AD63" s="28">
        <f t="shared" si="37"/>
        <v>0</v>
      </c>
      <c r="AE63" s="28">
        <f t="shared" si="32"/>
        <v>0</v>
      </c>
      <c r="AF63" s="29">
        <f t="shared" si="38"/>
        <v>0</v>
      </c>
      <c r="AG63" s="30">
        <f t="shared" si="33"/>
        <v>0</v>
      </c>
      <c r="AH63" s="10"/>
      <c r="AI63" s="10"/>
      <c r="AJ63" s="10"/>
      <c r="AK63" s="10"/>
      <c r="AL63" s="10"/>
      <c r="AM63" s="10"/>
      <c r="AN63" s="10"/>
      <c r="AO63" s="85"/>
    </row>
    <row r="64" spans="1:41" ht="12.75" hidden="1" customHeight="1" outlineLevel="1" x14ac:dyDescent="0.25">
      <c r="A64" s="21">
        <v>8</v>
      </c>
      <c r="B64" s="22"/>
      <c r="C64" s="31"/>
      <c r="D64" s="32"/>
      <c r="E64" s="33"/>
      <c r="F64" s="33"/>
      <c r="G64" s="33"/>
      <c r="H64" s="89"/>
      <c r="I64" s="34"/>
      <c r="J64" s="268"/>
      <c r="K64" s="268"/>
      <c r="L64" s="27"/>
      <c r="M64" s="27"/>
      <c r="N64" s="33"/>
      <c r="O64" s="27"/>
      <c r="P64" s="27"/>
      <c r="Q64" s="27"/>
      <c r="R64" s="28">
        <f t="shared" si="34"/>
        <v>0</v>
      </c>
      <c r="S64" s="27"/>
      <c r="T64" s="27"/>
      <c r="U64" s="27"/>
      <c r="V64" s="28">
        <f t="shared" si="35"/>
        <v>0</v>
      </c>
      <c r="W64" s="27"/>
      <c r="X64" s="27"/>
      <c r="Y64" s="27"/>
      <c r="Z64" s="28">
        <f t="shared" si="36"/>
        <v>0</v>
      </c>
      <c r="AA64" s="27"/>
      <c r="AB64" s="27"/>
      <c r="AC64" s="27"/>
      <c r="AD64" s="28">
        <f t="shared" si="37"/>
        <v>0</v>
      </c>
      <c r="AE64" s="28">
        <f t="shared" si="32"/>
        <v>0</v>
      </c>
      <c r="AF64" s="29">
        <f t="shared" si="38"/>
        <v>0</v>
      </c>
      <c r="AG64" s="30">
        <f t="shared" si="33"/>
        <v>0</v>
      </c>
      <c r="AH64" s="10"/>
      <c r="AI64" s="10"/>
      <c r="AJ64" s="10"/>
      <c r="AK64" s="10"/>
      <c r="AL64" s="10"/>
      <c r="AM64" s="10"/>
      <c r="AN64" s="10"/>
      <c r="AO64" s="85"/>
    </row>
    <row r="65" spans="1:41" ht="12.75" hidden="1" customHeight="1" outlineLevel="1" x14ac:dyDescent="0.25">
      <c r="A65" s="21">
        <v>9</v>
      </c>
      <c r="B65" s="22"/>
      <c r="C65" s="31"/>
      <c r="D65" s="32"/>
      <c r="E65" s="33"/>
      <c r="F65" s="33"/>
      <c r="G65" s="33"/>
      <c r="H65" s="89"/>
      <c r="I65" s="34"/>
      <c r="J65" s="268"/>
      <c r="K65" s="268"/>
      <c r="L65" s="27"/>
      <c r="M65" s="27"/>
      <c r="N65" s="33"/>
      <c r="O65" s="27"/>
      <c r="P65" s="27"/>
      <c r="Q65" s="27"/>
      <c r="R65" s="28">
        <f t="shared" si="34"/>
        <v>0</v>
      </c>
      <c r="S65" s="27"/>
      <c r="T65" s="27"/>
      <c r="U65" s="27"/>
      <c r="V65" s="28">
        <f t="shared" si="35"/>
        <v>0</v>
      </c>
      <c r="W65" s="27"/>
      <c r="X65" s="27"/>
      <c r="Y65" s="27"/>
      <c r="Z65" s="28">
        <f t="shared" si="36"/>
        <v>0</v>
      </c>
      <c r="AA65" s="27"/>
      <c r="AB65" s="27"/>
      <c r="AC65" s="27"/>
      <c r="AD65" s="28">
        <f t="shared" si="37"/>
        <v>0</v>
      </c>
      <c r="AE65" s="28">
        <f t="shared" si="32"/>
        <v>0</v>
      </c>
      <c r="AF65" s="29">
        <f t="shared" si="38"/>
        <v>0</v>
      </c>
      <c r="AG65" s="30">
        <f t="shared" si="33"/>
        <v>0</v>
      </c>
    </row>
    <row r="66" spans="1:41" ht="12.75" hidden="1" customHeight="1" outlineLevel="1" x14ac:dyDescent="0.25">
      <c r="A66" s="21">
        <v>10</v>
      </c>
      <c r="B66" s="22"/>
      <c r="C66" s="31"/>
      <c r="D66" s="32"/>
      <c r="E66" s="33"/>
      <c r="F66" s="33"/>
      <c r="G66" s="33"/>
      <c r="H66" s="90"/>
      <c r="I66" s="35"/>
      <c r="J66" s="268"/>
      <c r="K66" s="268"/>
      <c r="L66" s="27"/>
      <c r="M66" s="27"/>
      <c r="N66" s="33"/>
      <c r="O66" s="27"/>
      <c r="P66" s="27"/>
      <c r="Q66" s="27"/>
      <c r="R66" s="28">
        <f t="shared" si="34"/>
        <v>0</v>
      </c>
      <c r="S66" s="27"/>
      <c r="T66" s="27"/>
      <c r="U66" s="27"/>
      <c r="V66" s="28">
        <f t="shared" si="35"/>
        <v>0</v>
      </c>
      <c r="W66" s="27"/>
      <c r="X66" s="27"/>
      <c r="Y66" s="27"/>
      <c r="Z66" s="28">
        <f t="shared" si="36"/>
        <v>0</v>
      </c>
      <c r="AA66" s="27"/>
      <c r="AB66" s="27"/>
      <c r="AC66" s="27"/>
      <c r="AD66" s="28">
        <f t="shared" si="37"/>
        <v>0</v>
      </c>
      <c r="AE66" s="28">
        <f t="shared" si="32"/>
        <v>0</v>
      </c>
      <c r="AF66" s="29">
        <f t="shared" si="38"/>
        <v>0</v>
      </c>
      <c r="AG66" s="30">
        <f t="shared" si="33"/>
        <v>0</v>
      </c>
      <c r="AH66" s="10"/>
      <c r="AI66" s="10"/>
      <c r="AJ66" s="10"/>
      <c r="AK66" s="10"/>
      <c r="AL66" s="10"/>
      <c r="AM66" s="10"/>
      <c r="AN66" s="10"/>
      <c r="AO66" s="85"/>
    </row>
    <row r="67" spans="1:41" ht="12.75" customHeight="1" collapsed="1" x14ac:dyDescent="0.25">
      <c r="A67" s="228" t="s">
        <v>45</v>
      </c>
      <c r="B67" s="229"/>
      <c r="C67" s="230"/>
      <c r="D67" s="230"/>
      <c r="E67" s="230"/>
      <c r="F67" s="230"/>
      <c r="G67" s="230"/>
      <c r="H67" s="92">
        <f>SUM(H57:H66)</f>
        <v>0</v>
      </c>
      <c r="I67" s="92">
        <f>SUM(I57:I66)</f>
        <v>0</v>
      </c>
      <c r="J67" s="92"/>
      <c r="K67" s="92"/>
      <c r="L67" s="92">
        <f>SUM(L57:L66)</f>
        <v>0</v>
      </c>
      <c r="M67" s="92">
        <f>SUM(M57:M66)</f>
        <v>0</v>
      </c>
      <c r="N67" s="93"/>
      <c r="O67" s="92">
        <f t="shared" ref="O67:AE67" si="39">SUM(O57:O66)</f>
        <v>0</v>
      </c>
      <c r="P67" s="92">
        <f t="shared" si="39"/>
        <v>0</v>
      </c>
      <c r="Q67" s="92">
        <f t="shared" si="39"/>
        <v>0</v>
      </c>
      <c r="R67" s="92">
        <f t="shared" si="39"/>
        <v>0</v>
      </c>
      <c r="S67" s="92">
        <f t="shared" si="39"/>
        <v>0</v>
      </c>
      <c r="T67" s="92">
        <f t="shared" si="39"/>
        <v>0</v>
      </c>
      <c r="U67" s="92">
        <f t="shared" si="39"/>
        <v>0</v>
      </c>
      <c r="V67" s="92">
        <f t="shared" si="39"/>
        <v>0</v>
      </c>
      <c r="W67" s="92">
        <f t="shared" si="39"/>
        <v>0</v>
      </c>
      <c r="X67" s="92">
        <f t="shared" si="39"/>
        <v>0</v>
      </c>
      <c r="Y67" s="92">
        <f t="shared" si="39"/>
        <v>0</v>
      </c>
      <c r="Z67" s="92">
        <f t="shared" si="39"/>
        <v>0</v>
      </c>
      <c r="AA67" s="92">
        <f t="shared" si="39"/>
        <v>0</v>
      </c>
      <c r="AB67" s="92">
        <f t="shared" si="39"/>
        <v>0</v>
      </c>
      <c r="AC67" s="92">
        <f t="shared" si="39"/>
        <v>0</v>
      </c>
      <c r="AD67" s="92">
        <f t="shared" si="39"/>
        <v>0</v>
      </c>
      <c r="AE67" s="92">
        <f t="shared" si="39"/>
        <v>0</v>
      </c>
      <c r="AF67" s="95">
        <f>IF(ISERROR(AE67/H67),0,AE67/H67)</f>
        <v>0</v>
      </c>
      <c r="AG67" s="95">
        <f>IF(ISERROR(AE67/$AE$200),0,AE67/$AE$200)</f>
        <v>0</v>
      </c>
      <c r="AH67" s="10"/>
      <c r="AI67" s="10"/>
      <c r="AJ67" s="10"/>
      <c r="AK67" s="10"/>
      <c r="AL67" s="10"/>
      <c r="AM67" s="10"/>
      <c r="AN67" s="10"/>
      <c r="AO67" s="85"/>
    </row>
    <row r="68" spans="1:41" ht="12.75" customHeight="1" x14ac:dyDescent="0.25">
      <c r="A68" s="233" t="s">
        <v>46</v>
      </c>
      <c r="B68" s="234"/>
      <c r="C68" s="234"/>
      <c r="D68" s="234"/>
      <c r="E68" s="235"/>
      <c r="F68" s="15"/>
      <c r="G68" s="16"/>
      <c r="H68" s="88"/>
      <c r="I68" s="17"/>
      <c r="J68" s="17"/>
      <c r="K68" s="17"/>
      <c r="L68" s="18"/>
      <c r="M68" s="18"/>
      <c r="N68" s="16"/>
      <c r="O68" s="17"/>
      <c r="P68" s="17"/>
      <c r="Q68" s="17"/>
      <c r="R68" s="17"/>
      <c r="S68" s="17"/>
      <c r="T68" s="17"/>
      <c r="U68" s="17"/>
      <c r="V68" s="17"/>
      <c r="W68" s="17"/>
      <c r="X68" s="17"/>
      <c r="Y68" s="17"/>
      <c r="Z68" s="17"/>
      <c r="AA68" s="17"/>
      <c r="AB68" s="17"/>
      <c r="AC68" s="17"/>
      <c r="AD68" s="17"/>
      <c r="AE68" s="17"/>
      <c r="AF68" s="20"/>
      <c r="AG68" s="20"/>
    </row>
    <row r="69" spans="1:41" ht="12.75" hidden="1" customHeight="1" outlineLevel="1" x14ac:dyDescent="0.25">
      <c r="A69" s="21">
        <v>1</v>
      </c>
      <c r="B69" s="22"/>
      <c r="C69" s="23"/>
      <c r="D69" s="24"/>
      <c r="E69" s="25"/>
      <c r="F69" s="25"/>
      <c r="G69" s="25"/>
      <c r="H69" s="89"/>
      <c r="I69" s="26"/>
      <c r="J69" s="268"/>
      <c r="K69" s="268"/>
      <c r="L69" s="27"/>
      <c r="M69" s="27"/>
      <c r="N69" s="25"/>
      <c r="O69" s="27"/>
      <c r="P69" s="27"/>
      <c r="Q69" s="27"/>
      <c r="R69" s="28">
        <f>SUM(O69:Q69)</f>
        <v>0</v>
      </c>
      <c r="S69" s="27"/>
      <c r="T69" s="27"/>
      <c r="U69" s="27"/>
      <c r="V69" s="28">
        <f>SUM(S69:U69)</f>
        <v>0</v>
      </c>
      <c r="W69" s="27"/>
      <c r="X69" s="27"/>
      <c r="Y69" s="27"/>
      <c r="Z69" s="28">
        <f>SUM(W69:Y69)</f>
        <v>0</v>
      </c>
      <c r="AA69" s="27"/>
      <c r="AB69" s="27"/>
      <c r="AC69" s="27"/>
      <c r="AD69" s="28">
        <f>SUM(AA69:AC69)</f>
        <v>0</v>
      </c>
      <c r="AE69" s="28">
        <f t="shared" ref="AE69:AE78" si="40">SUM(R69,V69,Z69,AD69)</f>
        <v>0</v>
      </c>
      <c r="AF69" s="29">
        <f>IF(ISERROR(AE69/$H$79),0,AE69/$H$79)</f>
        <v>0</v>
      </c>
      <c r="AG69" s="30">
        <f t="shared" ref="AG69:AG78" si="41">IF(ISERROR(AE69/$AE$200),"-",AE69/$AE$200)</f>
        <v>0</v>
      </c>
      <c r="AH69" s="10"/>
      <c r="AI69" s="10"/>
      <c r="AJ69" s="10"/>
      <c r="AK69" s="10"/>
      <c r="AL69" s="10"/>
      <c r="AM69" s="10"/>
      <c r="AN69" s="10"/>
      <c r="AO69" s="85"/>
    </row>
    <row r="70" spans="1:41" ht="12.75" hidden="1" customHeight="1" outlineLevel="1" x14ac:dyDescent="0.25">
      <c r="A70" s="21">
        <v>2</v>
      </c>
      <c r="B70" s="22"/>
      <c r="C70" s="31"/>
      <c r="D70" s="32"/>
      <c r="E70" s="33"/>
      <c r="F70" s="33"/>
      <c r="G70" s="33"/>
      <c r="H70" s="89"/>
      <c r="I70" s="34"/>
      <c r="J70" s="268"/>
      <c r="K70" s="268"/>
      <c r="L70" s="27"/>
      <c r="M70" s="27"/>
      <c r="N70" s="33"/>
      <c r="O70" s="27"/>
      <c r="P70" s="27"/>
      <c r="Q70" s="27"/>
      <c r="R70" s="28">
        <f t="shared" ref="R70:R78" si="42">SUM(O70:Q70)</f>
        <v>0</v>
      </c>
      <c r="S70" s="27"/>
      <c r="T70" s="27"/>
      <c r="U70" s="27"/>
      <c r="V70" s="28">
        <f t="shared" ref="V70:V78" si="43">SUM(S70:U70)</f>
        <v>0</v>
      </c>
      <c r="W70" s="27"/>
      <c r="X70" s="27"/>
      <c r="Y70" s="27"/>
      <c r="Z70" s="28">
        <f t="shared" ref="Z70:Z78" si="44">SUM(W70:Y70)</f>
        <v>0</v>
      </c>
      <c r="AA70" s="27"/>
      <c r="AB70" s="27"/>
      <c r="AC70" s="27"/>
      <c r="AD70" s="28">
        <f t="shared" ref="AD70:AD78" si="45">SUM(AA70:AC70)</f>
        <v>0</v>
      </c>
      <c r="AE70" s="28">
        <f t="shared" si="40"/>
        <v>0</v>
      </c>
      <c r="AF70" s="29">
        <f t="shared" ref="AF70:AF78" si="46">IF(ISERROR(AE70/$H$79),0,AE70/$H$79)</f>
        <v>0</v>
      </c>
      <c r="AG70" s="30">
        <f t="shared" si="41"/>
        <v>0</v>
      </c>
      <c r="AH70" s="10"/>
      <c r="AI70" s="10"/>
      <c r="AJ70" s="10"/>
      <c r="AK70" s="10"/>
      <c r="AL70" s="10"/>
      <c r="AM70" s="10"/>
      <c r="AN70" s="10"/>
      <c r="AO70" s="85"/>
    </row>
    <row r="71" spans="1:41" ht="12.75" hidden="1" customHeight="1" outlineLevel="1" x14ac:dyDescent="0.25">
      <c r="A71" s="21">
        <v>3</v>
      </c>
      <c r="B71" s="22"/>
      <c r="C71" s="31"/>
      <c r="D71" s="32"/>
      <c r="E71" s="33"/>
      <c r="F71" s="33"/>
      <c r="G71" s="33"/>
      <c r="H71" s="89"/>
      <c r="I71" s="34"/>
      <c r="J71" s="268"/>
      <c r="K71" s="268"/>
      <c r="L71" s="27"/>
      <c r="M71" s="27"/>
      <c r="N71" s="33"/>
      <c r="O71" s="27"/>
      <c r="P71" s="27"/>
      <c r="Q71" s="27"/>
      <c r="R71" s="28">
        <f t="shared" si="42"/>
        <v>0</v>
      </c>
      <c r="S71" s="27"/>
      <c r="T71" s="27"/>
      <c r="U71" s="27"/>
      <c r="V71" s="28">
        <f t="shared" si="43"/>
        <v>0</v>
      </c>
      <c r="W71" s="27"/>
      <c r="X71" s="27"/>
      <c r="Y71" s="27"/>
      <c r="Z71" s="28">
        <f t="shared" si="44"/>
        <v>0</v>
      </c>
      <c r="AA71" s="27"/>
      <c r="AB71" s="27"/>
      <c r="AC71" s="27"/>
      <c r="AD71" s="28">
        <f t="shared" si="45"/>
        <v>0</v>
      </c>
      <c r="AE71" s="28">
        <f t="shared" si="40"/>
        <v>0</v>
      </c>
      <c r="AF71" s="29">
        <f t="shared" si="46"/>
        <v>0</v>
      </c>
      <c r="AG71" s="30">
        <f t="shared" si="41"/>
        <v>0</v>
      </c>
    </row>
    <row r="72" spans="1:41" ht="12.75" hidden="1" customHeight="1" outlineLevel="1" x14ac:dyDescent="0.25">
      <c r="A72" s="21">
        <v>4</v>
      </c>
      <c r="B72" s="22"/>
      <c r="C72" s="31"/>
      <c r="D72" s="32"/>
      <c r="E72" s="33"/>
      <c r="F72" s="33"/>
      <c r="G72" s="33"/>
      <c r="H72" s="89"/>
      <c r="I72" s="34"/>
      <c r="J72" s="268"/>
      <c r="K72" s="268"/>
      <c r="L72" s="27"/>
      <c r="M72" s="27"/>
      <c r="N72" s="33"/>
      <c r="O72" s="27"/>
      <c r="P72" s="27"/>
      <c r="Q72" s="27"/>
      <c r="R72" s="28">
        <f t="shared" si="42"/>
        <v>0</v>
      </c>
      <c r="S72" s="27"/>
      <c r="T72" s="27"/>
      <c r="U72" s="27"/>
      <c r="V72" s="28">
        <f t="shared" si="43"/>
        <v>0</v>
      </c>
      <c r="W72" s="27"/>
      <c r="X72" s="27"/>
      <c r="Y72" s="27"/>
      <c r="Z72" s="28">
        <f t="shared" si="44"/>
        <v>0</v>
      </c>
      <c r="AA72" s="27"/>
      <c r="AB72" s="27"/>
      <c r="AC72" s="27"/>
      <c r="AD72" s="28">
        <f t="shared" si="45"/>
        <v>0</v>
      </c>
      <c r="AE72" s="28">
        <f t="shared" si="40"/>
        <v>0</v>
      </c>
      <c r="AF72" s="29">
        <f t="shared" si="46"/>
        <v>0</v>
      </c>
      <c r="AG72" s="30">
        <f t="shared" si="41"/>
        <v>0</v>
      </c>
      <c r="AH72" s="10"/>
      <c r="AI72" s="10"/>
      <c r="AJ72" s="10"/>
      <c r="AK72" s="10"/>
      <c r="AL72" s="10"/>
      <c r="AM72" s="10"/>
      <c r="AN72" s="10"/>
      <c r="AO72" s="85"/>
    </row>
    <row r="73" spans="1:41" ht="12.75" hidden="1" customHeight="1" outlineLevel="1" x14ac:dyDescent="0.25">
      <c r="A73" s="21">
        <v>5</v>
      </c>
      <c r="B73" s="22"/>
      <c r="C73" s="31"/>
      <c r="D73" s="32"/>
      <c r="E73" s="33"/>
      <c r="F73" s="33"/>
      <c r="G73" s="33"/>
      <c r="H73" s="89"/>
      <c r="I73" s="34"/>
      <c r="J73" s="268"/>
      <c r="K73" s="268"/>
      <c r="L73" s="27"/>
      <c r="M73" s="27"/>
      <c r="N73" s="33"/>
      <c r="O73" s="27"/>
      <c r="P73" s="27"/>
      <c r="Q73" s="27"/>
      <c r="R73" s="28">
        <f t="shared" si="42"/>
        <v>0</v>
      </c>
      <c r="S73" s="27"/>
      <c r="T73" s="27"/>
      <c r="U73" s="27"/>
      <c r="V73" s="28">
        <f t="shared" si="43"/>
        <v>0</v>
      </c>
      <c r="W73" s="27"/>
      <c r="X73" s="27"/>
      <c r="Y73" s="27"/>
      <c r="Z73" s="28">
        <f t="shared" si="44"/>
        <v>0</v>
      </c>
      <c r="AA73" s="27"/>
      <c r="AB73" s="27"/>
      <c r="AC73" s="27"/>
      <c r="AD73" s="28">
        <f t="shared" si="45"/>
        <v>0</v>
      </c>
      <c r="AE73" s="28">
        <f t="shared" si="40"/>
        <v>0</v>
      </c>
      <c r="AF73" s="29">
        <f t="shared" si="46"/>
        <v>0</v>
      </c>
      <c r="AG73" s="30">
        <f t="shared" si="41"/>
        <v>0</v>
      </c>
      <c r="AH73" s="10"/>
      <c r="AI73" s="10"/>
      <c r="AJ73" s="10"/>
      <c r="AK73" s="10"/>
      <c r="AL73" s="10"/>
      <c r="AM73" s="10"/>
      <c r="AN73" s="10"/>
      <c r="AO73" s="85"/>
    </row>
    <row r="74" spans="1:41" ht="12.75" hidden="1" customHeight="1" outlineLevel="1" x14ac:dyDescent="0.25">
      <c r="A74" s="21">
        <v>6</v>
      </c>
      <c r="B74" s="22"/>
      <c r="C74" s="31"/>
      <c r="D74" s="32"/>
      <c r="E74" s="33"/>
      <c r="F74" s="33"/>
      <c r="G74" s="33"/>
      <c r="H74" s="89"/>
      <c r="I74" s="34"/>
      <c r="J74" s="268"/>
      <c r="K74" s="268"/>
      <c r="L74" s="27"/>
      <c r="M74" s="27"/>
      <c r="N74" s="33"/>
      <c r="O74" s="27"/>
      <c r="P74" s="27"/>
      <c r="Q74" s="27"/>
      <c r="R74" s="28">
        <f t="shared" si="42"/>
        <v>0</v>
      </c>
      <c r="S74" s="27"/>
      <c r="T74" s="27"/>
      <c r="U74" s="27"/>
      <c r="V74" s="28">
        <f t="shared" si="43"/>
        <v>0</v>
      </c>
      <c r="W74" s="27"/>
      <c r="X74" s="27"/>
      <c r="Y74" s="27"/>
      <c r="Z74" s="28">
        <f t="shared" si="44"/>
        <v>0</v>
      </c>
      <c r="AA74" s="27"/>
      <c r="AB74" s="27"/>
      <c r="AC74" s="27"/>
      <c r="AD74" s="28">
        <f t="shared" si="45"/>
        <v>0</v>
      </c>
      <c r="AE74" s="28">
        <f t="shared" si="40"/>
        <v>0</v>
      </c>
      <c r="AF74" s="29">
        <f t="shared" si="46"/>
        <v>0</v>
      </c>
      <c r="AG74" s="30">
        <f t="shared" si="41"/>
        <v>0</v>
      </c>
    </row>
    <row r="75" spans="1:41" ht="12.75" hidden="1" customHeight="1" outlineLevel="1" x14ac:dyDescent="0.25">
      <c r="A75" s="21">
        <v>7</v>
      </c>
      <c r="B75" s="22"/>
      <c r="C75" s="31"/>
      <c r="D75" s="32"/>
      <c r="E75" s="33"/>
      <c r="F75" s="33"/>
      <c r="G75" s="33"/>
      <c r="H75" s="89"/>
      <c r="I75" s="34"/>
      <c r="J75" s="268"/>
      <c r="K75" s="268"/>
      <c r="L75" s="27"/>
      <c r="M75" s="27"/>
      <c r="N75" s="33"/>
      <c r="O75" s="27"/>
      <c r="P75" s="27"/>
      <c r="Q75" s="27"/>
      <c r="R75" s="28">
        <f t="shared" si="42"/>
        <v>0</v>
      </c>
      <c r="S75" s="27"/>
      <c r="T75" s="27"/>
      <c r="U75" s="27"/>
      <c r="V75" s="28">
        <f t="shared" si="43"/>
        <v>0</v>
      </c>
      <c r="W75" s="27"/>
      <c r="X75" s="27"/>
      <c r="Y75" s="27"/>
      <c r="Z75" s="28">
        <f t="shared" si="44"/>
        <v>0</v>
      </c>
      <c r="AA75" s="27"/>
      <c r="AB75" s="27"/>
      <c r="AC75" s="27"/>
      <c r="AD75" s="28">
        <f t="shared" si="45"/>
        <v>0</v>
      </c>
      <c r="AE75" s="28">
        <f t="shared" si="40"/>
        <v>0</v>
      </c>
      <c r="AF75" s="29">
        <f t="shared" si="46"/>
        <v>0</v>
      </c>
      <c r="AG75" s="30">
        <f t="shared" si="41"/>
        <v>0</v>
      </c>
      <c r="AH75" s="10"/>
      <c r="AI75" s="10"/>
      <c r="AJ75" s="10"/>
      <c r="AK75" s="10"/>
      <c r="AL75" s="10"/>
      <c r="AM75" s="10"/>
      <c r="AN75" s="10"/>
      <c r="AO75" s="85"/>
    </row>
    <row r="76" spans="1:41" ht="12.75" hidden="1" customHeight="1" outlineLevel="1" x14ac:dyDescent="0.25">
      <c r="A76" s="21">
        <v>8</v>
      </c>
      <c r="B76" s="22"/>
      <c r="C76" s="31"/>
      <c r="D76" s="32"/>
      <c r="E76" s="33"/>
      <c r="F76" s="33"/>
      <c r="G76" s="33"/>
      <c r="H76" s="89"/>
      <c r="I76" s="34"/>
      <c r="J76" s="268"/>
      <c r="K76" s="268"/>
      <c r="L76" s="27"/>
      <c r="M76" s="27"/>
      <c r="N76" s="33"/>
      <c r="O76" s="27"/>
      <c r="P76" s="27"/>
      <c r="Q76" s="27"/>
      <c r="R76" s="28">
        <f t="shared" si="42"/>
        <v>0</v>
      </c>
      <c r="S76" s="27"/>
      <c r="T76" s="27"/>
      <c r="U76" s="27"/>
      <c r="V76" s="28">
        <f t="shared" si="43"/>
        <v>0</v>
      </c>
      <c r="W76" s="27"/>
      <c r="X76" s="27"/>
      <c r="Y76" s="27"/>
      <c r="Z76" s="28">
        <f t="shared" si="44"/>
        <v>0</v>
      </c>
      <c r="AA76" s="27"/>
      <c r="AB76" s="27"/>
      <c r="AC76" s="27"/>
      <c r="AD76" s="28">
        <f t="shared" si="45"/>
        <v>0</v>
      </c>
      <c r="AE76" s="28">
        <f t="shared" si="40"/>
        <v>0</v>
      </c>
      <c r="AF76" s="29">
        <f t="shared" si="46"/>
        <v>0</v>
      </c>
      <c r="AG76" s="30">
        <f t="shared" si="41"/>
        <v>0</v>
      </c>
      <c r="AH76" s="10"/>
      <c r="AI76" s="10"/>
      <c r="AJ76" s="10"/>
      <c r="AK76" s="10"/>
      <c r="AL76" s="10"/>
      <c r="AM76" s="10"/>
      <c r="AN76" s="10"/>
      <c r="AO76" s="85"/>
    </row>
    <row r="77" spans="1:41" ht="12.75" hidden="1" customHeight="1" outlineLevel="1" x14ac:dyDescent="0.25">
      <c r="A77" s="21">
        <v>9</v>
      </c>
      <c r="B77" s="22"/>
      <c r="C77" s="31"/>
      <c r="D77" s="32"/>
      <c r="E77" s="33"/>
      <c r="F77" s="33"/>
      <c r="G77" s="33"/>
      <c r="H77" s="89"/>
      <c r="I77" s="34"/>
      <c r="J77" s="268"/>
      <c r="K77" s="268"/>
      <c r="L77" s="27"/>
      <c r="M77" s="27"/>
      <c r="N77" s="33"/>
      <c r="O77" s="27"/>
      <c r="P77" s="27"/>
      <c r="Q77" s="27"/>
      <c r="R77" s="28">
        <f t="shared" si="42"/>
        <v>0</v>
      </c>
      <c r="S77" s="27"/>
      <c r="T77" s="27"/>
      <c r="U77" s="27"/>
      <c r="V77" s="28">
        <f t="shared" si="43"/>
        <v>0</v>
      </c>
      <c r="W77" s="27"/>
      <c r="X77" s="27"/>
      <c r="Y77" s="27"/>
      <c r="Z77" s="28">
        <f t="shared" si="44"/>
        <v>0</v>
      </c>
      <c r="AA77" s="27"/>
      <c r="AB77" s="27"/>
      <c r="AC77" s="27"/>
      <c r="AD77" s="28">
        <f t="shared" si="45"/>
        <v>0</v>
      </c>
      <c r="AE77" s="28">
        <f t="shared" si="40"/>
        <v>0</v>
      </c>
      <c r="AF77" s="29">
        <f t="shared" si="46"/>
        <v>0</v>
      </c>
      <c r="AG77" s="30">
        <f t="shared" si="41"/>
        <v>0</v>
      </c>
    </row>
    <row r="78" spans="1:41" ht="12.75" hidden="1" customHeight="1" outlineLevel="1" x14ac:dyDescent="0.25">
      <c r="A78" s="21">
        <v>10</v>
      </c>
      <c r="B78" s="22"/>
      <c r="C78" s="31"/>
      <c r="D78" s="32"/>
      <c r="E78" s="33"/>
      <c r="F78" s="33"/>
      <c r="G78" s="33"/>
      <c r="H78" s="90"/>
      <c r="I78" s="35"/>
      <c r="J78" s="268"/>
      <c r="K78" s="268"/>
      <c r="L78" s="27"/>
      <c r="M78" s="27"/>
      <c r="N78" s="33"/>
      <c r="O78" s="27"/>
      <c r="P78" s="27"/>
      <c r="Q78" s="27"/>
      <c r="R78" s="28">
        <f t="shared" si="42"/>
        <v>0</v>
      </c>
      <c r="S78" s="27"/>
      <c r="T78" s="27"/>
      <c r="U78" s="27"/>
      <c r="V78" s="28">
        <f t="shared" si="43"/>
        <v>0</v>
      </c>
      <c r="W78" s="27"/>
      <c r="X78" s="27"/>
      <c r="Y78" s="27"/>
      <c r="Z78" s="28">
        <f t="shared" si="44"/>
        <v>0</v>
      </c>
      <c r="AA78" s="27"/>
      <c r="AB78" s="27"/>
      <c r="AC78" s="27"/>
      <c r="AD78" s="28">
        <f t="shared" si="45"/>
        <v>0</v>
      </c>
      <c r="AE78" s="28">
        <f t="shared" si="40"/>
        <v>0</v>
      </c>
      <c r="AF78" s="29">
        <f t="shared" si="46"/>
        <v>0</v>
      </c>
      <c r="AG78" s="30">
        <f t="shared" si="41"/>
        <v>0</v>
      </c>
      <c r="AH78" s="10"/>
      <c r="AI78" s="10"/>
      <c r="AJ78" s="10"/>
      <c r="AK78" s="10"/>
      <c r="AL78" s="10"/>
      <c r="AM78" s="10"/>
      <c r="AN78" s="10"/>
      <c r="AO78" s="85"/>
    </row>
    <row r="79" spans="1:41" ht="12.75" customHeight="1" collapsed="1" x14ac:dyDescent="0.25">
      <c r="A79" s="228" t="s">
        <v>47</v>
      </c>
      <c r="B79" s="229"/>
      <c r="C79" s="230"/>
      <c r="D79" s="230"/>
      <c r="E79" s="230"/>
      <c r="F79" s="230"/>
      <c r="G79" s="230"/>
      <c r="H79" s="92">
        <f>SUM(H69:H78)</f>
        <v>0</v>
      </c>
      <c r="I79" s="92">
        <f>SUM(I69:I78)</f>
        <v>0</v>
      </c>
      <c r="J79" s="92"/>
      <c r="K79" s="92"/>
      <c r="L79" s="92">
        <f>SUM(L69:L78)</f>
        <v>0</v>
      </c>
      <c r="M79" s="92">
        <f>SUM(M69:M78)</f>
        <v>0</v>
      </c>
      <c r="N79" s="93"/>
      <c r="O79" s="92">
        <f t="shared" ref="O79:AE79" si="47">SUM(O69:O78)</f>
        <v>0</v>
      </c>
      <c r="P79" s="92">
        <f t="shared" si="47"/>
        <v>0</v>
      </c>
      <c r="Q79" s="92">
        <f t="shared" si="47"/>
        <v>0</v>
      </c>
      <c r="R79" s="92">
        <f t="shared" si="47"/>
        <v>0</v>
      </c>
      <c r="S79" s="92">
        <f t="shared" si="47"/>
        <v>0</v>
      </c>
      <c r="T79" s="92">
        <f t="shared" si="47"/>
        <v>0</v>
      </c>
      <c r="U79" s="92">
        <f t="shared" si="47"/>
        <v>0</v>
      </c>
      <c r="V79" s="92">
        <f t="shared" si="47"/>
        <v>0</v>
      </c>
      <c r="W79" s="92">
        <f t="shared" si="47"/>
        <v>0</v>
      </c>
      <c r="X79" s="92">
        <f t="shared" si="47"/>
        <v>0</v>
      </c>
      <c r="Y79" s="92">
        <f t="shared" si="47"/>
        <v>0</v>
      </c>
      <c r="Z79" s="92">
        <f t="shared" si="47"/>
        <v>0</v>
      </c>
      <c r="AA79" s="92">
        <f t="shared" si="47"/>
        <v>0</v>
      </c>
      <c r="AB79" s="92">
        <f t="shared" si="47"/>
        <v>0</v>
      </c>
      <c r="AC79" s="92">
        <f t="shared" si="47"/>
        <v>0</v>
      </c>
      <c r="AD79" s="92">
        <f t="shared" si="47"/>
        <v>0</v>
      </c>
      <c r="AE79" s="92">
        <f t="shared" si="47"/>
        <v>0</v>
      </c>
      <c r="AF79" s="95">
        <f>IF(ISERROR(AE79/H79),0,AE79/H79)</f>
        <v>0</v>
      </c>
      <c r="AG79" s="95">
        <f>IF(ISERROR(AE79/$AE$200),0,AE79/$AE$200)</f>
        <v>0</v>
      </c>
      <c r="AH79" s="10"/>
      <c r="AI79" s="10"/>
      <c r="AJ79" s="10"/>
      <c r="AK79" s="10"/>
      <c r="AL79" s="10"/>
      <c r="AM79" s="10"/>
      <c r="AN79" s="10"/>
      <c r="AO79" s="85"/>
    </row>
    <row r="80" spans="1:41" ht="12.75" customHeight="1" x14ac:dyDescent="0.25">
      <c r="A80" s="233" t="s">
        <v>48</v>
      </c>
      <c r="B80" s="234"/>
      <c r="C80" s="234"/>
      <c r="D80" s="234"/>
      <c r="E80" s="235"/>
      <c r="F80" s="15"/>
      <c r="G80" s="16"/>
      <c r="H80" s="88"/>
      <c r="I80" s="17"/>
      <c r="J80" s="17"/>
      <c r="K80" s="17"/>
      <c r="L80" s="18"/>
      <c r="M80" s="18"/>
      <c r="N80" s="16"/>
      <c r="O80" s="17"/>
      <c r="P80" s="17"/>
      <c r="Q80" s="17"/>
      <c r="R80" s="17"/>
      <c r="S80" s="17"/>
      <c r="T80" s="17"/>
      <c r="U80" s="17"/>
      <c r="V80" s="17"/>
      <c r="W80" s="17"/>
      <c r="X80" s="17"/>
      <c r="Y80" s="17"/>
      <c r="Z80" s="17"/>
      <c r="AA80" s="17"/>
      <c r="AB80" s="17"/>
      <c r="AC80" s="17"/>
      <c r="AD80" s="17"/>
      <c r="AE80" s="17"/>
      <c r="AF80" s="20"/>
      <c r="AG80" s="20"/>
    </row>
    <row r="81" spans="1:41" ht="12.75" hidden="1" customHeight="1" outlineLevel="1" x14ac:dyDescent="0.25">
      <c r="A81" s="21">
        <v>1</v>
      </c>
      <c r="B81" s="22"/>
      <c r="C81" s="23"/>
      <c r="D81" s="24"/>
      <c r="E81" s="25"/>
      <c r="F81" s="25"/>
      <c r="G81" s="25"/>
      <c r="H81" s="89"/>
      <c r="I81" s="26"/>
      <c r="J81" s="268"/>
      <c r="K81" s="268"/>
      <c r="L81" s="27"/>
      <c r="M81" s="27"/>
      <c r="N81" s="25"/>
      <c r="O81" s="27"/>
      <c r="P81" s="27"/>
      <c r="Q81" s="27"/>
      <c r="R81" s="28">
        <f>SUM(O81:Q81)</f>
        <v>0</v>
      </c>
      <c r="S81" s="27"/>
      <c r="T81" s="27"/>
      <c r="U81" s="27"/>
      <c r="V81" s="28">
        <f>SUM(S81:U81)</f>
        <v>0</v>
      </c>
      <c r="W81" s="27"/>
      <c r="X81" s="27"/>
      <c r="Y81" s="27"/>
      <c r="Z81" s="28">
        <f>SUM(W81:Y81)</f>
        <v>0</v>
      </c>
      <c r="AA81" s="27"/>
      <c r="AB81" s="27"/>
      <c r="AC81" s="27"/>
      <c r="AD81" s="28">
        <f>SUM(AA81:AC81)</f>
        <v>0</v>
      </c>
      <c r="AE81" s="28">
        <f t="shared" ref="AE81:AE90" si="48">SUM(R81,V81,Z81,AD81)</f>
        <v>0</v>
      </c>
      <c r="AF81" s="29">
        <f>IF(ISERROR(AE81/$H$91),0,AE81/$H$91)</f>
        <v>0</v>
      </c>
      <c r="AG81" s="30">
        <f t="shared" ref="AG81:AG90" si="49">IF(ISERROR(AE81/$AE$200),"-",AE81/$AE$200)</f>
        <v>0</v>
      </c>
      <c r="AH81" s="10"/>
      <c r="AI81" s="10"/>
      <c r="AJ81" s="10"/>
      <c r="AK81" s="10"/>
      <c r="AL81" s="10"/>
      <c r="AM81" s="10"/>
      <c r="AN81" s="10"/>
      <c r="AO81" s="85"/>
    </row>
    <row r="82" spans="1:41" ht="12.75" hidden="1" customHeight="1" outlineLevel="1" x14ac:dyDescent="0.25">
      <c r="A82" s="21">
        <v>2</v>
      </c>
      <c r="B82" s="22"/>
      <c r="C82" s="31"/>
      <c r="D82" s="32"/>
      <c r="E82" s="33"/>
      <c r="F82" s="33"/>
      <c r="G82" s="33"/>
      <c r="H82" s="89"/>
      <c r="I82" s="34"/>
      <c r="J82" s="268"/>
      <c r="K82" s="268"/>
      <c r="L82" s="27"/>
      <c r="M82" s="27"/>
      <c r="N82" s="33"/>
      <c r="O82" s="27"/>
      <c r="P82" s="27"/>
      <c r="Q82" s="27"/>
      <c r="R82" s="28">
        <f t="shared" ref="R82:R90" si="50">SUM(O82:Q82)</f>
        <v>0</v>
      </c>
      <c r="S82" s="27"/>
      <c r="T82" s="27"/>
      <c r="U82" s="27"/>
      <c r="V82" s="28">
        <f t="shared" ref="V82:V90" si="51">SUM(S82:U82)</f>
        <v>0</v>
      </c>
      <c r="W82" s="27"/>
      <c r="X82" s="27"/>
      <c r="Y82" s="27"/>
      <c r="Z82" s="28">
        <f t="shared" ref="Z82:Z90" si="52">SUM(W82:Y82)</f>
        <v>0</v>
      </c>
      <c r="AA82" s="27"/>
      <c r="AB82" s="27"/>
      <c r="AC82" s="27"/>
      <c r="AD82" s="28">
        <f t="shared" ref="AD82:AD90" si="53">SUM(AA82:AC82)</f>
        <v>0</v>
      </c>
      <c r="AE82" s="28">
        <f t="shared" si="48"/>
        <v>0</v>
      </c>
      <c r="AF82" s="29">
        <f t="shared" ref="AF82:AF90" si="54">IF(ISERROR(AE82/$H$91),0,AE82/$H$91)</f>
        <v>0</v>
      </c>
      <c r="AG82" s="30">
        <f t="shared" si="49"/>
        <v>0</v>
      </c>
      <c r="AH82" s="10"/>
      <c r="AI82" s="10"/>
      <c r="AJ82" s="10"/>
      <c r="AK82" s="10"/>
      <c r="AL82" s="10"/>
      <c r="AM82" s="10"/>
      <c r="AN82" s="10"/>
      <c r="AO82" s="85"/>
    </row>
    <row r="83" spans="1:41" ht="12.75" hidden="1" customHeight="1" outlineLevel="1" x14ac:dyDescent="0.25">
      <c r="A83" s="21">
        <v>3</v>
      </c>
      <c r="B83" s="22"/>
      <c r="C83" s="31"/>
      <c r="D83" s="32"/>
      <c r="E83" s="33"/>
      <c r="F83" s="33"/>
      <c r="G83" s="33"/>
      <c r="H83" s="89"/>
      <c r="I83" s="34"/>
      <c r="J83" s="268"/>
      <c r="K83" s="268"/>
      <c r="L83" s="27"/>
      <c r="M83" s="27"/>
      <c r="N83" s="33"/>
      <c r="O83" s="27"/>
      <c r="P83" s="27"/>
      <c r="Q83" s="27"/>
      <c r="R83" s="28">
        <f t="shared" si="50"/>
        <v>0</v>
      </c>
      <c r="S83" s="27"/>
      <c r="T83" s="27"/>
      <c r="U83" s="27"/>
      <c r="V83" s="28">
        <f t="shared" si="51"/>
        <v>0</v>
      </c>
      <c r="W83" s="27"/>
      <c r="X83" s="27"/>
      <c r="Y83" s="27"/>
      <c r="Z83" s="28">
        <f t="shared" si="52"/>
        <v>0</v>
      </c>
      <c r="AA83" s="27"/>
      <c r="AB83" s="27"/>
      <c r="AC83" s="27"/>
      <c r="AD83" s="28">
        <f t="shared" si="53"/>
        <v>0</v>
      </c>
      <c r="AE83" s="28">
        <f t="shared" si="48"/>
        <v>0</v>
      </c>
      <c r="AF83" s="29">
        <f t="shared" si="54"/>
        <v>0</v>
      </c>
      <c r="AG83" s="30">
        <f t="shared" si="49"/>
        <v>0</v>
      </c>
    </row>
    <row r="84" spans="1:41" ht="12.75" hidden="1" customHeight="1" outlineLevel="1" x14ac:dyDescent="0.25">
      <c r="A84" s="21">
        <v>4</v>
      </c>
      <c r="B84" s="22"/>
      <c r="C84" s="31"/>
      <c r="D84" s="32"/>
      <c r="E84" s="33"/>
      <c r="F84" s="33"/>
      <c r="G84" s="33"/>
      <c r="H84" s="89"/>
      <c r="I84" s="34"/>
      <c r="J84" s="268"/>
      <c r="K84" s="268"/>
      <c r="L84" s="27"/>
      <c r="M84" s="27"/>
      <c r="N84" s="33"/>
      <c r="O84" s="27"/>
      <c r="P84" s="27"/>
      <c r="Q84" s="27"/>
      <c r="R84" s="28">
        <f t="shared" si="50"/>
        <v>0</v>
      </c>
      <c r="S84" s="27"/>
      <c r="T84" s="27"/>
      <c r="U84" s="27"/>
      <c r="V84" s="28">
        <f t="shared" si="51"/>
        <v>0</v>
      </c>
      <c r="W84" s="27"/>
      <c r="X84" s="27"/>
      <c r="Y84" s="27"/>
      <c r="Z84" s="28">
        <f t="shared" si="52"/>
        <v>0</v>
      </c>
      <c r="AA84" s="27"/>
      <c r="AB84" s="27"/>
      <c r="AC84" s="27"/>
      <c r="AD84" s="28">
        <f t="shared" si="53"/>
        <v>0</v>
      </c>
      <c r="AE84" s="28">
        <f t="shared" si="48"/>
        <v>0</v>
      </c>
      <c r="AF84" s="29">
        <f t="shared" si="54"/>
        <v>0</v>
      </c>
      <c r="AG84" s="30">
        <f t="shared" si="49"/>
        <v>0</v>
      </c>
      <c r="AH84" s="10"/>
      <c r="AI84" s="10"/>
      <c r="AJ84" s="10"/>
      <c r="AK84" s="10"/>
      <c r="AL84" s="10"/>
      <c r="AM84" s="10"/>
      <c r="AN84" s="10"/>
      <c r="AO84" s="85"/>
    </row>
    <row r="85" spans="1:41" ht="12.75" hidden="1" customHeight="1" outlineLevel="1" x14ac:dyDescent="0.25">
      <c r="A85" s="21">
        <v>5</v>
      </c>
      <c r="B85" s="22"/>
      <c r="C85" s="31"/>
      <c r="D85" s="32"/>
      <c r="E85" s="33"/>
      <c r="F85" s="33"/>
      <c r="G85" s="33"/>
      <c r="H85" s="89"/>
      <c r="I85" s="34"/>
      <c r="J85" s="268"/>
      <c r="K85" s="268"/>
      <c r="L85" s="27"/>
      <c r="M85" s="27"/>
      <c r="N85" s="33"/>
      <c r="O85" s="27"/>
      <c r="P85" s="27"/>
      <c r="Q85" s="27"/>
      <c r="R85" s="28">
        <f t="shared" si="50"/>
        <v>0</v>
      </c>
      <c r="S85" s="27"/>
      <c r="T85" s="27"/>
      <c r="U85" s="27"/>
      <c r="V85" s="28">
        <f t="shared" si="51"/>
        <v>0</v>
      </c>
      <c r="W85" s="27"/>
      <c r="X85" s="27"/>
      <c r="Y85" s="27"/>
      <c r="Z85" s="28">
        <f t="shared" si="52"/>
        <v>0</v>
      </c>
      <c r="AA85" s="27"/>
      <c r="AB85" s="27"/>
      <c r="AC85" s="27"/>
      <c r="AD85" s="28">
        <f t="shared" si="53"/>
        <v>0</v>
      </c>
      <c r="AE85" s="28">
        <f t="shared" si="48"/>
        <v>0</v>
      </c>
      <c r="AF85" s="29">
        <f t="shared" si="54"/>
        <v>0</v>
      </c>
      <c r="AG85" s="30">
        <f t="shared" si="49"/>
        <v>0</v>
      </c>
      <c r="AH85" s="10"/>
      <c r="AI85" s="10"/>
      <c r="AJ85" s="10"/>
      <c r="AK85" s="10"/>
      <c r="AL85" s="10"/>
      <c r="AM85" s="10"/>
      <c r="AN85" s="10"/>
      <c r="AO85" s="85"/>
    </row>
    <row r="86" spans="1:41" ht="12.75" hidden="1" customHeight="1" outlineLevel="1" x14ac:dyDescent="0.25">
      <c r="A86" s="21">
        <v>6</v>
      </c>
      <c r="B86" s="22"/>
      <c r="C86" s="31"/>
      <c r="D86" s="32"/>
      <c r="E86" s="33"/>
      <c r="F86" s="33"/>
      <c r="G86" s="33"/>
      <c r="H86" s="89"/>
      <c r="I86" s="34"/>
      <c r="J86" s="268"/>
      <c r="K86" s="268"/>
      <c r="L86" s="27"/>
      <c r="M86" s="27"/>
      <c r="N86" s="33"/>
      <c r="O86" s="27"/>
      <c r="P86" s="27"/>
      <c r="Q86" s="27"/>
      <c r="R86" s="28">
        <f t="shared" si="50"/>
        <v>0</v>
      </c>
      <c r="S86" s="27"/>
      <c r="T86" s="27"/>
      <c r="U86" s="27"/>
      <c r="V86" s="28">
        <f t="shared" si="51"/>
        <v>0</v>
      </c>
      <c r="W86" s="27"/>
      <c r="X86" s="27"/>
      <c r="Y86" s="27"/>
      <c r="Z86" s="28">
        <f t="shared" si="52"/>
        <v>0</v>
      </c>
      <c r="AA86" s="27"/>
      <c r="AB86" s="27"/>
      <c r="AC86" s="27"/>
      <c r="AD86" s="28">
        <f t="shared" si="53"/>
        <v>0</v>
      </c>
      <c r="AE86" s="28">
        <f t="shared" si="48"/>
        <v>0</v>
      </c>
      <c r="AF86" s="29">
        <f t="shared" si="54"/>
        <v>0</v>
      </c>
      <c r="AG86" s="30">
        <f t="shared" si="49"/>
        <v>0</v>
      </c>
    </row>
    <row r="87" spans="1:41" ht="12.75" hidden="1" customHeight="1" outlineLevel="1" x14ac:dyDescent="0.25">
      <c r="A87" s="21">
        <v>7</v>
      </c>
      <c r="B87" s="22"/>
      <c r="C87" s="31"/>
      <c r="D87" s="32"/>
      <c r="E87" s="33"/>
      <c r="F87" s="33"/>
      <c r="G87" s="33"/>
      <c r="H87" s="89"/>
      <c r="I87" s="34"/>
      <c r="J87" s="268"/>
      <c r="K87" s="268"/>
      <c r="L87" s="27"/>
      <c r="M87" s="27"/>
      <c r="N87" s="33"/>
      <c r="O87" s="27"/>
      <c r="P87" s="27"/>
      <c r="Q87" s="27"/>
      <c r="R87" s="28">
        <f t="shared" si="50"/>
        <v>0</v>
      </c>
      <c r="S87" s="27"/>
      <c r="T87" s="27"/>
      <c r="U87" s="27"/>
      <c r="V87" s="28">
        <f t="shared" si="51"/>
        <v>0</v>
      </c>
      <c r="W87" s="27"/>
      <c r="X87" s="27"/>
      <c r="Y87" s="27"/>
      <c r="Z87" s="28">
        <f t="shared" si="52"/>
        <v>0</v>
      </c>
      <c r="AA87" s="27"/>
      <c r="AB87" s="27"/>
      <c r="AC87" s="27"/>
      <c r="AD87" s="28">
        <f t="shared" si="53"/>
        <v>0</v>
      </c>
      <c r="AE87" s="28">
        <f t="shared" si="48"/>
        <v>0</v>
      </c>
      <c r="AF87" s="29">
        <f t="shared" si="54"/>
        <v>0</v>
      </c>
      <c r="AG87" s="30">
        <f t="shared" si="49"/>
        <v>0</v>
      </c>
      <c r="AH87" s="10"/>
      <c r="AI87" s="10"/>
      <c r="AJ87" s="10"/>
      <c r="AK87" s="10"/>
      <c r="AL87" s="10"/>
      <c r="AM87" s="10"/>
      <c r="AN87" s="10"/>
      <c r="AO87" s="85"/>
    </row>
    <row r="88" spans="1:41" ht="12.75" hidden="1" customHeight="1" outlineLevel="1" x14ac:dyDescent="0.25">
      <c r="A88" s="21">
        <v>8</v>
      </c>
      <c r="B88" s="22"/>
      <c r="C88" s="31"/>
      <c r="D88" s="32"/>
      <c r="E88" s="33"/>
      <c r="F88" s="33"/>
      <c r="G88" s="33"/>
      <c r="H88" s="89"/>
      <c r="I88" s="34"/>
      <c r="J88" s="268"/>
      <c r="K88" s="268"/>
      <c r="L88" s="27"/>
      <c r="M88" s="27"/>
      <c r="N88" s="33"/>
      <c r="O88" s="27"/>
      <c r="P88" s="27"/>
      <c r="Q88" s="27"/>
      <c r="R88" s="28">
        <f t="shared" si="50"/>
        <v>0</v>
      </c>
      <c r="S88" s="27"/>
      <c r="T88" s="27"/>
      <c r="U88" s="27"/>
      <c r="V88" s="28">
        <f t="shared" si="51"/>
        <v>0</v>
      </c>
      <c r="W88" s="27"/>
      <c r="X88" s="27"/>
      <c r="Y88" s="27"/>
      <c r="Z88" s="28">
        <f t="shared" si="52"/>
        <v>0</v>
      </c>
      <c r="AA88" s="27"/>
      <c r="AB88" s="27"/>
      <c r="AC88" s="27"/>
      <c r="AD88" s="28">
        <f t="shared" si="53"/>
        <v>0</v>
      </c>
      <c r="AE88" s="28">
        <f t="shared" si="48"/>
        <v>0</v>
      </c>
      <c r="AF88" s="29">
        <f t="shared" si="54"/>
        <v>0</v>
      </c>
      <c r="AG88" s="30">
        <f t="shared" si="49"/>
        <v>0</v>
      </c>
      <c r="AH88" s="10"/>
      <c r="AI88" s="10"/>
      <c r="AJ88" s="10"/>
      <c r="AK88" s="10"/>
      <c r="AL88" s="10"/>
      <c r="AM88" s="10"/>
      <c r="AN88" s="10"/>
      <c r="AO88" s="85"/>
    </row>
    <row r="89" spans="1:41" ht="12.75" hidden="1" customHeight="1" outlineLevel="1" x14ac:dyDescent="0.25">
      <c r="A89" s="21">
        <v>9</v>
      </c>
      <c r="B89" s="22"/>
      <c r="C89" s="31"/>
      <c r="D89" s="32"/>
      <c r="E89" s="33"/>
      <c r="F89" s="33"/>
      <c r="G89" s="33"/>
      <c r="H89" s="89"/>
      <c r="I89" s="34"/>
      <c r="J89" s="268"/>
      <c r="K89" s="268"/>
      <c r="L89" s="27"/>
      <c r="M89" s="27"/>
      <c r="N89" s="33"/>
      <c r="O89" s="27"/>
      <c r="P89" s="27"/>
      <c r="Q89" s="27"/>
      <c r="R89" s="28">
        <f t="shared" si="50"/>
        <v>0</v>
      </c>
      <c r="S89" s="27"/>
      <c r="T89" s="27"/>
      <c r="U89" s="27"/>
      <c r="V89" s="28">
        <f t="shared" si="51"/>
        <v>0</v>
      </c>
      <c r="W89" s="27"/>
      <c r="X89" s="27"/>
      <c r="Y89" s="27"/>
      <c r="Z89" s="28">
        <f t="shared" si="52"/>
        <v>0</v>
      </c>
      <c r="AA89" s="27"/>
      <c r="AB89" s="27"/>
      <c r="AC89" s="27"/>
      <c r="AD89" s="28">
        <f t="shared" si="53"/>
        <v>0</v>
      </c>
      <c r="AE89" s="28">
        <f t="shared" si="48"/>
        <v>0</v>
      </c>
      <c r="AF89" s="29">
        <f t="shared" si="54"/>
        <v>0</v>
      </c>
      <c r="AG89" s="30">
        <f t="shared" si="49"/>
        <v>0</v>
      </c>
    </row>
    <row r="90" spans="1:41" ht="12.75" hidden="1" customHeight="1" outlineLevel="1" x14ac:dyDescent="0.25">
      <c r="A90" s="21">
        <v>10</v>
      </c>
      <c r="B90" s="22"/>
      <c r="C90" s="31"/>
      <c r="D90" s="32"/>
      <c r="E90" s="33"/>
      <c r="F90" s="33"/>
      <c r="G90" s="33"/>
      <c r="H90" s="90"/>
      <c r="I90" s="35"/>
      <c r="J90" s="268"/>
      <c r="K90" s="268"/>
      <c r="L90" s="27"/>
      <c r="M90" s="27"/>
      <c r="N90" s="33"/>
      <c r="O90" s="27"/>
      <c r="P90" s="27"/>
      <c r="Q90" s="27"/>
      <c r="R90" s="28">
        <f t="shared" si="50"/>
        <v>0</v>
      </c>
      <c r="S90" s="27"/>
      <c r="T90" s="27"/>
      <c r="U90" s="27"/>
      <c r="V90" s="28">
        <f t="shared" si="51"/>
        <v>0</v>
      </c>
      <c r="W90" s="27"/>
      <c r="X90" s="27"/>
      <c r="Y90" s="27"/>
      <c r="Z90" s="28">
        <f t="shared" si="52"/>
        <v>0</v>
      </c>
      <c r="AA90" s="27"/>
      <c r="AB90" s="27"/>
      <c r="AC90" s="27"/>
      <c r="AD90" s="28">
        <f t="shared" si="53"/>
        <v>0</v>
      </c>
      <c r="AE90" s="28">
        <f t="shared" si="48"/>
        <v>0</v>
      </c>
      <c r="AF90" s="29">
        <f t="shared" si="54"/>
        <v>0</v>
      </c>
      <c r="AG90" s="30">
        <f t="shared" si="49"/>
        <v>0</v>
      </c>
      <c r="AH90" s="10"/>
      <c r="AI90" s="10"/>
      <c r="AJ90" s="10"/>
      <c r="AK90" s="10"/>
      <c r="AL90" s="10"/>
      <c r="AM90" s="10"/>
      <c r="AN90" s="10"/>
      <c r="AO90" s="85"/>
    </row>
    <row r="91" spans="1:41" ht="12.75" customHeight="1" collapsed="1" x14ac:dyDescent="0.25">
      <c r="A91" s="228" t="s">
        <v>49</v>
      </c>
      <c r="B91" s="229"/>
      <c r="C91" s="230"/>
      <c r="D91" s="230"/>
      <c r="E91" s="230"/>
      <c r="F91" s="230"/>
      <c r="G91" s="230"/>
      <c r="H91" s="92">
        <f>SUM(H81:H90)</f>
        <v>0</v>
      </c>
      <c r="I91" s="92">
        <f>SUM(I81:I90)</f>
        <v>0</v>
      </c>
      <c r="J91" s="92"/>
      <c r="K91" s="92"/>
      <c r="L91" s="92">
        <f>SUM(L81:L90)</f>
        <v>0</v>
      </c>
      <c r="M91" s="92">
        <f>SUM(M81:M90)</f>
        <v>0</v>
      </c>
      <c r="N91" s="93"/>
      <c r="O91" s="92">
        <f t="shared" ref="O91:AE91" si="55">SUM(O81:O90)</f>
        <v>0</v>
      </c>
      <c r="P91" s="92">
        <f t="shared" si="55"/>
        <v>0</v>
      </c>
      <c r="Q91" s="92">
        <f t="shared" si="55"/>
        <v>0</v>
      </c>
      <c r="R91" s="92">
        <f t="shared" si="55"/>
        <v>0</v>
      </c>
      <c r="S91" s="92">
        <f t="shared" si="55"/>
        <v>0</v>
      </c>
      <c r="T91" s="92">
        <f t="shared" si="55"/>
        <v>0</v>
      </c>
      <c r="U91" s="92">
        <f t="shared" si="55"/>
        <v>0</v>
      </c>
      <c r="V91" s="92">
        <f t="shared" si="55"/>
        <v>0</v>
      </c>
      <c r="W91" s="92">
        <f t="shared" si="55"/>
        <v>0</v>
      </c>
      <c r="X91" s="92">
        <f t="shared" si="55"/>
        <v>0</v>
      </c>
      <c r="Y91" s="92">
        <f t="shared" si="55"/>
        <v>0</v>
      </c>
      <c r="Z91" s="92">
        <f t="shared" si="55"/>
        <v>0</v>
      </c>
      <c r="AA91" s="92">
        <f t="shared" si="55"/>
        <v>0</v>
      </c>
      <c r="AB91" s="92">
        <f t="shared" si="55"/>
        <v>0</v>
      </c>
      <c r="AC91" s="92">
        <f t="shared" si="55"/>
        <v>0</v>
      </c>
      <c r="AD91" s="92">
        <f t="shared" si="55"/>
        <v>0</v>
      </c>
      <c r="AE91" s="92">
        <f t="shared" si="55"/>
        <v>0</v>
      </c>
      <c r="AF91" s="95">
        <f>IF(ISERROR(AE91/H91),0,AE91/H91)</f>
        <v>0</v>
      </c>
      <c r="AG91" s="95">
        <f>IF(ISERROR(AE91/$AE$200),0,AE91/$AE$200)</f>
        <v>0</v>
      </c>
      <c r="AH91" s="10"/>
      <c r="AI91" s="10"/>
      <c r="AJ91" s="10"/>
      <c r="AK91" s="10"/>
      <c r="AL91" s="10"/>
      <c r="AM91" s="10"/>
      <c r="AN91" s="10"/>
      <c r="AO91" s="85"/>
    </row>
    <row r="92" spans="1:41" ht="12.75" customHeight="1" x14ac:dyDescent="0.25">
      <c r="A92" s="233" t="s">
        <v>50</v>
      </c>
      <c r="B92" s="234"/>
      <c r="C92" s="234"/>
      <c r="D92" s="234"/>
      <c r="E92" s="235"/>
      <c r="F92" s="15"/>
      <c r="G92" s="16"/>
      <c r="H92" s="88"/>
      <c r="I92" s="17"/>
      <c r="J92" s="17"/>
      <c r="K92" s="17"/>
      <c r="L92" s="18"/>
      <c r="M92" s="18"/>
      <c r="N92" s="16"/>
      <c r="O92" s="17"/>
      <c r="P92" s="17"/>
      <c r="Q92" s="17"/>
      <c r="R92" s="17"/>
      <c r="S92" s="17"/>
      <c r="T92" s="17"/>
      <c r="U92" s="17"/>
      <c r="V92" s="17"/>
      <c r="W92" s="17"/>
      <c r="X92" s="17"/>
      <c r="Y92" s="17"/>
      <c r="Z92" s="17"/>
      <c r="AA92" s="17"/>
      <c r="AB92" s="17"/>
      <c r="AC92" s="17"/>
      <c r="AD92" s="17"/>
      <c r="AE92" s="17"/>
      <c r="AF92" s="20"/>
      <c r="AG92" s="20"/>
    </row>
    <row r="93" spans="1:41" ht="12.75" hidden="1" customHeight="1" outlineLevel="1" x14ac:dyDescent="0.25">
      <c r="A93" s="21">
        <v>1</v>
      </c>
      <c r="B93" s="22"/>
      <c r="C93" s="23"/>
      <c r="D93" s="24"/>
      <c r="E93" s="25"/>
      <c r="F93" s="25"/>
      <c r="G93" s="25"/>
      <c r="H93" s="89"/>
      <c r="I93" s="26"/>
      <c r="J93" s="268"/>
      <c r="K93" s="268"/>
      <c r="L93" s="27"/>
      <c r="M93" s="27"/>
      <c r="N93" s="25"/>
      <c r="O93" s="27"/>
      <c r="P93" s="27"/>
      <c r="Q93" s="27"/>
      <c r="R93" s="28">
        <f>SUM(O93:Q93)</f>
        <v>0</v>
      </c>
      <c r="S93" s="27"/>
      <c r="T93" s="27"/>
      <c r="U93" s="27"/>
      <c r="V93" s="28">
        <f>SUM(S93:U93)</f>
        <v>0</v>
      </c>
      <c r="W93" s="27"/>
      <c r="X93" s="27"/>
      <c r="Y93" s="27"/>
      <c r="Z93" s="28">
        <f>SUM(W93:Y93)</f>
        <v>0</v>
      </c>
      <c r="AA93" s="27"/>
      <c r="AB93" s="27"/>
      <c r="AC93" s="27"/>
      <c r="AD93" s="28">
        <f>SUM(AA93:AC93)</f>
        <v>0</v>
      </c>
      <c r="AE93" s="28">
        <f t="shared" ref="AE93:AE102" si="56">SUM(R93,V93,Z93,AD93)</f>
        <v>0</v>
      </c>
      <c r="AF93" s="29">
        <f>IF(ISERROR(AE93/$H$103),0,AE93/$H$103)</f>
        <v>0</v>
      </c>
      <c r="AG93" s="30">
        <f t="shared" ref="AG93:AG102" si="57">IF(ISERROR(AE93/$AE$200),"-",AE93/$AE$200)</f>
        <v>0</v>
      </c>
      <c r="AH93" s="10"/>
      <c r="AI93" s="10"/>
      <c r="AJ93" s="10"/>
      <c r="AK93" s="10"/>
      <c r="AL93" s="10"/>
      <c r="AM93" s="10"/>
      <c r="AN93" s="10"/>
      <c r="AO93" s="85"/>
    </row>
    <row r="94" spans="1:41" ht="12.75" hidden="1" customHeight="1" outlineLevel="1" x14ac:dyDescent="0.25">
      <c r="A94" s="21">
        <v>2</v>
      </c>
      <c r="B94" s="22"/>
      <c r="C94" s="31"/>
      <c r="D94" s="32"/>
      <c r="E94" s="33"/>
      <c r="F94" s="33"/>
      <c r="G94" s="33"/>
      <c r="H94" s="89"/>
      <c r="I94" s="34"/>
      <c r="J94" s="268"/>
      <c r="K94" s="268"/>
      <c r="L94" s="27"/>
      <c r="M94" s="27"/>
      <c r="N94" s="33"/>
      <c r="O94" s="27"/>
      <c r="P94" s="27"/>
      <c r="Q94" s="27"/>
      <c r="R94" s="28">
        <f t="shared" ref="R94:R102" si="58">SUM(O94:Q94)</f>
        <v>0</v>
      </c>
      <c r="S94" s="27"/>
      <c r="T94" s="27"/>
      <c r="U94" s="27"/>
      <c r="V94" s="28">
        <f t="shared" ref="V94:V102" si="59">SUM(S94:U94)</f>
        <v>0</v>
      </c>
      <c r="W94" s="27"/>
      <c r="X94" s="27"/>
      <c r="Y94" s="27"/>
      <c r="Z94" s="28">
        <f t="shared" ref="Z94:Z102" si="60">SUM(W94:Y94)</f>
        <v>0</v>
      </c>
      <c r="AA94" s="27"/>
      <c r="AB94" s="27"/>
      <c r="AC94" s="27"/>
      <c r="AD94" s="28">
        <f t="shared" ref="AD94:AD102" si="61">SUM(AA94:AC94)</f>
        <v>0</v>
      </c>
      <c r="AE94" s="28">
        <f t="shared" si="56"/>
        <v>0</v>
      </c>
      <c r="AF94" s="29">
        <f t="shared" ref="AF94:AF102" si="62">IF(ISERROR(AE94/$H$103),0,AE94/$H$103)</f>
        <v>0</v>
      </c>
      <c r="AG94" s="30">
        <f t="shared" si="57"/>
        <v>0</v>
      </c>
      <c r="AH94" s="10"/>
      <c r="AI94" s="10"/>
      <c r="AJ94" s="10"/>
      <c r="AK94" s="10"/>
      <c r="AL94" s="10"/>
      <c r="AM94" s="10"/>
      <c r="AN94" s="10"/>
      <c r="AO94" s="85"/>
    </row>
    <row r="95" spans="1:41" ht="12.75" hidden="1" customHeight="1" outlineLevel="1" x14ac:dyDescent="0.25">
      <c r="A95" s="21">
        <v>3</v>
      </c>
      <c r="B95" s="22"/>
      <c r="C95" s="31"/>
      <c r="D95" s="32"/>
      <c r="E95" s="33"/>
      <c r="F95" s="33"/>
      <c r="G95" s="33"/>
      <c r="H95" s="89"/>
      <c r="I95" s="34"/>
      <c r="J95" s="268"/>
      <c r="K95" s="268"/>
      <c r="L95" s="27"/>
      <c r="M95" s="27"/>
      <c r="N95" s="33"/>
      <c r="O95" s="27"/>
      <c r="P95" s="27"/>
      <c r="Q95" s="27"/>
      <c r="R95" s="28">
        <f t="shared" si="58"/>
        <v>0</v>
      </c>
      <c r="S95" s="27"/>
      <c r="T95" s="27"/>
      <c r="U95" s="27"/>
      <c r="V95" s="28">
        <f t="shared" si="59"/>
        <v>0</v>
      </c>
      <c r="W95" s="27"/>
      <c r="X95" s="27"/>
      <c r="Y95" s="27"/>
      <c r="Z95" s="28">
        <f t="shared" si="60"/>
        <v>0</v>
      </c>
      <c r="AA95" s="27"/>
      <c r="AB95" s="27"/>
      <c r="AC95" s="27"/>
      <c r="AD95" s="28">
        <f t="shared" si="61"/>
        <v>0</v>
      </c>
      <c r="AE95" s="28">
        <f t="shared" si="56"/>
        <v>0</v>
      </c>
      <c r="AF95" s="29">
        <f t="shared" si="62"/>
        <v>0</v>
      </c>
      <c r="AG95" s="30">
        <f t="shared" si="57"/>
        <v>0</v>
      </c>
    </row>
    <row r="96" spans="1:41" ht="12.75" hidden="1" customHeight="1" outlineLevel="1" x14ac:dyDescent="0.25">
      <c r="A96" s="21">
        <v>4</v>
      </c>
      <c r="B96" s="22"/>
      <c r="C96" s="31"/>
      <c r="D96" s="32"/>
      <c r="E96" s="33"/>
      <c r="F96" s="33"/>
      <c r="G96" s="33"/>
      <c r="H96" s="89"/>
      <c r="I96" s="34"/>
      <c r="J96" s="268"/>
      <c r="K96" s="268"/>
      <c r="L96" s="27"/>
      <c r="M96" s="27"/>
      <c r="N96" s="33"/>
      <c r="O96" s="27"/>
      <c r="P96" s="27"/>
      <c r="Q96" s="27"/>
      <c r="R96" s="28">
        <f t="shared" si="58"/>
        <v>0</v>
      </c>
      <c r="S96" s="27"/>
      <c r="T96" s="27"/>
      <c r="U96" s="27"/>
      <c r="V96" s="28">
        <f t="shared" si="59"/>
        <v>0</v>
      </c>
      <c r="W96" s="27"/>
      <c r="X96" s="27"/>
      <c r="Y96" s="27"/>
      <c r="Z96" s="28">
        <f t="shared" si="60"/>
        <v>0</v>
      </c>
      <c r="AA96" s="27"/>
      <c r="AB96" s="27"/>
      <c r="AC96" s="27"/>
      <c r="AD96" s="28">
        <f t="shared" si="61"/>
        <v>0</v>
      </c>
      <c r="AE96" s="28">
        <f t="shared" si="56"/>
        <v>0</v>
      </c>
      <c r="AF96" s="29">
        <f t="shared" si="62"/>
        <v>0</v>
      </c>
      <c r="AG96" s="30">
        <f t="shared" si="57"/>
        <v>0</v>
      </c>
      <c r="AH96" s="10"/>
      <c r="AI96" s="10"/>
      <c r="AJ96" s="10"/>
      <c r="AK96" s="10"/>
      <c r="AL96" s="10"/>
      <c r="AM96" s="10"/>
      <c r="AN96" s="10"/>
      <c r="AO96" s="85"/>
    </row>
    <row r="97" spans="1:41" ht="12.75" hidden="1" customHeight="1" outlineLevel="1" x14ac:dyDescent="0.25">
      <c r="A97" s="21">
        <v>5</v>
      </c>
      <c r="B97" s="22"/>
      <c r="C97" s="31"/>
      <c r="D97" s="32"/>
      <c r="E97" s="33"/>
      <c r="F97" s="33"/>
      <c r="G97" s="33"/>
      <c r="H97" s="89"/>
      <c r="I97" s="34"/>
      <c r="J97" s="268"/>
      <c r="K97" s="268"/>
      <c r="L97" s="27"/>
      <c r="M97" s="27"/>
      <c r="N97" s="33"/>
      <c r="O97" s="27"/>
      <c r="P97" s="27"/>
      <c r="Q97" s="27"/>
      <c r="R97" s="28">
        <f t="shared" si="58"/>
        <v>0</v>
      </c>
      <c r="S97" s="27"/>
      <c r="T97" s="27"/>
      <c r="U97" s="27"/>
      <c r="V97" s="28">
        <f t="shared" si="59"/>
        <v>0</v>
      </c>
      <c r="W97" s="27"/>
      <c r="X97" s="27"/>
      <c r="Y97" s="27"/>
      <c r="Z97" s="28">
        <f t="shared" si="60"/>
        <v>0</v>
      </c>
      <c r="AA97" s="27"/>
      <c r="AB97" s="27"/>
      <c r="AC97" s="27"/>
      <c r="AD97" s="28">
        <f t="shared" si="61"/>
        <v>0</v>
      </c>
      <c r="AE97" s="28">
        <f t="shared" si="56"/>
        <v>0</v>
      </c>
      <c r="AF97" s="29">
        <f t="shared" si="62"/>
        <v>0</v>
      </c>
      <c r="AG97" s="30">
        <f t="shared" si="57"/>
        <v>0</v>
      </c>
      <c r="AH97" s="10"/>
      <c r="AI97" s="10"/>
      <c r="AJ97" s="10"/>
      <c r="AK97" s="10"/>
      <c r="AL97" s="10"/>
      <c r="AM97" s="10"/>
      <c r="AN97" s="10"/>
      <c r="AO97" s="85"/>
    </row>
    <row r="98" spans="1:41" ht="12.75" hidden="1" customHeight="1" outlineLevel="1" x14ac:dyDescent="0.25">
      <c r="A98" s="21">
        <v>6</v>
      </c>
      <c r="B98" s="22"/>
      <c r="C98" s="31"/>
      <c r="D98" s="32"/>
      <c r="E98" s="33"/>
      <c r="F98" s="33"/>
      <c r="G98" s="33"/>
      <c r="H98" s="89"/>
      <c r="I98" s="34"/>
      <c r="J98" s="268"/>
      <c r="K98" s="268"/>
      <c r="L98" s="27"/>
      <c r="M98" s="27"/>
      <c r="N98" s="33"/>
      <c r="O98" s="27"/>
      <c r="P98" s="27"/>
      <c r="Q98" s="27"/>
      <c r="R98" s="28">
        <f t="shared" si="58"/>
        <v>0</v>
      </c>
      <c r="S98" s="27"/>
      <c r="T98" s="27"/>
      <c r="U98" s="27"/>
      <c r="V98" s="28">
        <f t="shared" si="59"/>
        <v>0</v>
      </c>
      <c r="W98" s="27"/>
      <c r="X98" s="27"/>
      <c r="Y98" s="27"/>
      <c r="Z98" s="28">
        <f t="shared" si="60"/>
        <v>0</v>
      </c>
      <c r="AA98" s="27"/>
      <c r="AB98" s="27"/>
      <c r="AC98" s="27"/>
      <c r="AD98" s="28">
        <f t="shared" si="61"/>
        <v>0</v>
      </c>
      <c r="AE98" s="28">
        <f t="shared" si="56"/>
        <v>0</v>
      </c>
      <c r="AF98" s="29">
        <f t="shared" si="62"/>
        <v>0</v>
      </c>
      <c r="AG98" s="30">
        <f t="shared" si="57"/>
        <v>0</v>
      </c>
    </row>
    <row r="99" spans="1:41" ht="12.75" hidden="1" customHeight="1" outlineLevel="1" x14ac:dyDescent="0.25">
      <c r="A99" s="21">
        <v>7</v>
      </c>
      <c r="B99" s="22"/>
      <c r="C99" s="31"/>
      <c r="D99" s="32"/>
      <c r="E99" s="33"/>
      <c r="F99" s="33"/>
      <c r="G99" s="33"/>
      <c r="H99" s="89"/>
      <c r="I99" s="34"/>
      <c r="J99" s="268"/>
      <c r="K99" s="268"/>
      <c r="L99" s="27"/>
      <c r="M99" s="27"/>
      <c r="N99" s="33"/>
      <c r="O99" s="27"/>
      <c r="P99" s="27"/>
      <c r="Q99" s="27"/>
      <c r="R99" s="28">
        <f t="shared" si="58"/>
        <v>0</v>
      </c>
      <c r="S99" s="27"/>
      <c r="T99" s="27"/>
      <c r="U99" s="27"/>
      <c r="V99" s="28">
        <f t="shared" si="59"/>
        <v>0</v>
      </c>
      <c r="W99" s="27"/>
      <c r="X99" s="27"/>
      <c r="Y99" s="27"/>
      <c r="Z99" s="28">
        <f t="shared" si="60"/>
        <v>0</v>
      </c>
      <c r="AA99" s="27"/>
      <c r="AB99" s="27"/>
      <c r="AC99" s="27"/>
      <c r="AD99" s="28">
        <f t="shared" si="61"/>
        <v>0</v>
      </c>
      <c r="AE99" s="28">
        <f t="shared" si="56"/>
        <v>0</v>
      </c>
      <c r="AF99" s="29">
        <f t="shared" si="62"/>
        <v>0</v>
      </c>
      <c r="AG99" s="30">
        <f t="shared" si="57"/>
        <v>0</v>
      </c>
      <c r="AH99" s="10"/>
      <c r="AI99" s="10"/>
      <c r="AJ99" s="10"/>
      <c r="AK99" s="10"/>
      <c r="AL99" s="10"/>
      <c r="AM99" s="10"/>
      <c r="AN99" s="10"/>
      <c r="AO99" s="85"/>
    </row>
    <row r="100" spans="1:41" ht="12.75" hidden="1" customHeight="1" outlineLevel="1" x14ac:dyDescent="0.25">
      <c r="A100" s="21">
        <v>8</v>
      </c>
      <c r="B100" s="22"/>
      <c r="C100" s="31"/>
      <c r="D100" s="32"/>
      <c r="E100" s="33"/>
      <c r="F100" s="33"/>
      <c r="G100" s="33"/>
      <c r="H100" s="89"/>
      <c r="I100" s="34"/>
      <c r="J100" s="268"/>
      <c r="K100" s="268"/>
      <c r="L100" s="27"/>
      <c r="M100" s="27"/>
      <c r="N100" s="33"/>
      <c r="O100" s="27"/>
      <c r="P100" s="27"/>
      <c r="Q100" s="27"/>
      <c r="R100" s="28">
        <f t="shared" si="58"/>
        <v>0</v>
      </c>
      <c r="S100" s="27"/>
      <c r="T100" s="27"/>
      <c r="U100" s="27"/>
      <c r="V100" s="28">
        <f t="shared" si="59"/>
        <v>0</v>
      </c>
      <c r="W100" s="27"/>
      <c r="X100" s="27"/>
      <c r="Y100" s="27"/>
      <c r="Z100" s="28">
        <f t="shared" si="60"/>
        <v>0</v>
      </c>
      <c r="AA100" s="27"/>
      <c r="AB100" s="27"/>
      <c r="AC100" s="27"/>
      <c r="AD100" s="28">
        <f t="shared" si="61"/>
        <v>0</v>
      </c>
      <c r="AE100" s="28">
        <f t="shared" si="56"/>
        <v>0</v>
      </c>
      <c r="AF100" s="29">
        <f t="shared" si="62"/>
        <v>0</v>
      </c>
      <c r="AG100" s="30">
        <f t="shared" si="57"/>
        <v>0</v>
      </c>
      <c r="AH100" s="10"/>
      <c r="AI100" s="10"/>
      <c r="AJ100" s="10"/>
      <c r="AK100" s="10"/>
      <c r="AL100" s="10"/>
      <c r="AM100" s="10"/>
      <c r="AN100" s="10"/>
      <c r="AO100" s="85"/>
    </row>
    <row r="101" spans="1:41" ht="12.75" hidden="1" customHeight="1" outlineLevel="1" x14ac:dyDescent="0.25">
      <c r="A101" s="21">
        <v>9</v>
      </c>
      <c r="B101" s="22"/>
      <c r="C101" s="31"/>
      <c r="D101" s="32"/>
      <c r="E101" s="33"/>
      <c r="F101" s="33"/>
      <c r="G101" s="33"/>
      <c r="H101" s="89"/>
      <c r="I101" s="34"/>
      <c r="J101" s="268"/>
      <c r="K101" s="268"/>
      <c r="L101" s="27"/>
      <c r="M101" s="27"/>
      <c r="N101" s="33"/>
      <c r="O101" s="27"/>
      <c r="P101" s="27"/>
      <c r="Q101" s="27"/>
      <c r="R101" s="28">
        <f t="shared" si="58"/>
        <v>0</v>
      </c>
      <c r="S101" s="27"/>
      <c r="T101" s="27"/>
      <c r="U101" s="27"/>
      <c r="V101" s="28">
        <f t="shared" si="59"/>
        <v>0</v>
      </c>
      <c r="W101" s="27"/>
      <c r="X101" s="27"/>
      <c r="Y101" s="27"/>
      <c r="Z101" s="28">
        <f t="shared" si="60"/>
        <v>0</v>
      </c>
      <c r="AA101" s="27"/>
      <c r="AB101" s="27"/>
      <c r="AC101" s="27"/>
      <c r="AD101" s="28">
        <f t="shared" si="61"/>
        <v>0</v>
      </c>
      <c r="AE101" s="28">
        <f t="shared" si="56"/>
        <v>0</v>
      </c>
      <c r="AF101" s="29">
        <f t="shared" si="62"/>
        <v>0</v>
      </c>
      <c r="AG101" s="30">
        <f t="shared" si="57"/>
        <v>0</v>
      </c>
    </row>
    <row r="102" spans="1:41" ht="12.75" hidden="1" customHeight="1" outlineLevel="1" x14ac:dyDescent="0.25">
      <c r="A102" s="21">
        <v>10</v>
      </c>
      <c r="B102" s="22"/>
      <c r="C102" s="31"/>
      <c r="D102" s="32"/>
      <c r="E102" s="33"/>
      <c r="F102" s="33"/>
      <c r="G102" s="33"/>
      <c r="H102" s="90"/>
      <c r="I102" s="35"/>
      <c r="J102" s="268"/>
      <c r="K102" s="268"/>
      <c r="L102" s="27"/>
      <c r="M102" s="27"/>
      <c r="N102" s="33"/>
      <c r="O102" s="27"/>
      <c r="P102" s="27"/>
      <c r="Q102" s="27"/>
      <c r="R102" s="28">
        <f t="shared" si="58"/>
        <v>0</v>
      </c>
      <c r="S102" s="27"/>
      <c r="T102" s="27"/>
      <c r="U102" s="27"/>
      <c r="V102" s="28">
        <f t="shared" si="59"/>
        <v>0</v>
      </c>
      <c r="W102" s="27"/>
      <c r="X102" s="27"/>
      <c r="Y102" s="27"/>
      <c r="Z102" s="28">
        <f t="shared" si="60"/>
        <v>0</v>
      </c>
      <c r="AA102" s="27"/>
      <c r="AB102" s="27"/>
      <c r="AC102" s="27"/>
      <c r="AD102" s="28">
        <f t="shared" si="61"/>
        <v>0</v>
      </c>
      <c r="AE102" s="28">
        <f t="shared" si="56"/>
        <v>0</v>
      </c>
      <c r="AF102" s="29">
        <f t="shared" si="62"/>
        <v>0</v>
      </c>
      <c r="AG102" s="30">
        <f t="shared" si="57"/>
        <v>0</v>
      </c>
      <c r="AH102" s="10"/>
      <c r="AI102" s="10"/>
      <c r="AJ102" s="10"/>
      <c r="AK102" s="10"/>
      <c r="AL102" s="10"/>
      <c r="AM102" s="10"/>
      <c r="AN102" s="10"/>
      <c r="AO102" s="85"/>
    </row>
    <row r="103" spans="1:41" ht="12.75" customHeight="1" collapsed="1" x14ac:dyDescent="0.25">
      <c r="A103" s="228" t="s">
        <v>51</v>
      </c>
      <c r="B103" s="229"/>
      <c r="C103" s="230"/>
      <c r="D103" s="230"/>
      <c r="E103" s="230"/>
      <c r="F103" s="230"/>
      <c r="G103" s="230"/>
      <c r="H103" s="92">
        <f>SUM(H93:H102)</f>
        <v>0</v>
      </c>
      <c r="I103" s="92">
        <f>SUM(I93:I102)</f>
        <v>0</v>
      </c>
      <c r="J103" s="92"/>
      <c r="K103" s="92"/>
      <c r="L103" s="92">
        <f>SUM(L93:L102)</f>
        <v>0</v>
      </c>
      <c r="M103" s="92">
        <f>SUM(M93:M102)</f>
        <v>0</v>
      </c>
      <c r="N103" s="93"/>
      <c r="O103" s="92">
        <f t="shared" ref="O103:AE103" si="63">SUM(O93:O102)</f>
        <v>0</v>
      </c>
      <c r="P103" s="92">
        <f t="shared" si="63"/>
        <v>0</v>
      </c>
      <c r="Q103" s="92">
        <f t="shared" si="63"/>
        <v>0</v>
      </c>
      <c r="R103" s="92">
        <f t="shared" si="63"/>
        <v>0</v>
      </c>
      <c r="S103" s="92">
        <f t="shared" si="63"/>
        <v>0</v>
      </c>
      <c r="T103" s="92">
        <f t="shared" si="63"/>
        <v>0</v>
      </c>
      <c r="U103" s="92">
        <f t="shared" si="63"/>
        <v>0</v>
      </c>
      <c r="V103" s="92">
        <f t="shared" si="63"/>
        <v>0</v>
      </c>
      <c r="W103" s="92">
        <f t="shared" si="63"/>
        <v>0</v>
      </c>
      <c r="X103" s="92">
        <f t="shared" si="63"/>
        <v>0</v>
      </c>
      <c r="Y103" s="92">
        <f t="shared" si="63"/>
        <v>0</v>
      </c>
      <c r="Z103" s="92">
        <f t="shared" si="63"/>
        <v>0</v>
      </c>
      <c r="AA103" s="92">
        <f t="shared" si="63"/>
        <v>0</v>
      </c>
      <c r="AB103" s="92">
        <f t="shared" si="63"/>
        <v>0</v>
      </c>
      <c r="AC103" s="92">
        <f t="shared" si="63"/>
        <v>0</v>
      </c>
      <c r="AD103" s="92">
        <f t="shared" si="63"/>
        <v>0</v>
      </c>
      <c r="AE103" s="92">
        <f t="shared" si="63"/>
        <v>0</v>
      </c>
      <c r="AF103" s="95">
        <f>IF(ISERROR(AE103/H103),0,AE103/H103)</f>
        <v>0</v>
      </c>
      <c r="AG103" s="95">
        <f>IF(ISERROR(AE103/$AE$200),0,AE103/$AE$200)</f>
        <v>0</v>
      </c>
      <c r="AH103" s="10"/>
      <c r="AI103" s="10"/>
      <c r="AJ103" s="10"/>
      <c r="AK103" s="10"/>
      <c r="AL103" s="10"/>
      <c r="AM103" s="10"/>
      <c r="AN103" s="10"/>
      <c r="AO103" s="85"/>
    </row>
    <row r="104" spans="1:41" ht="12.75" customHeight="1" x14ac:dyDescent="0.25">
      <c r="A104" s="233" t="s">
        <v>52</v>
      </c>
      <c r="B104" s="234"/>
      <c r="C104" s="234"/>
      <c r="D104" s="234"/>
      <c r="E104" s="235"/>
      <c r="F104" s="15"/>
      <c r="G104" s="16"/>
      <c r="H104" s="88"/>
      <c r="I104" s="17"/>
      <c r="J104" s="17"/>
      <c r="K104" s="17"/>
      <c r="L104" s="18"/>
      <c r="M104" s="18"/>
      <c r="N104" s="16"/>
      <c r="O104" s="17"/>
      <c r="P104" s="17"/>
      <c r="Q104" s="17"/>
      <c r="R104" s="17"/>
      <c r="S104" s="17"/>
      <c r="T104" s="17"/>
      <c r="U104" s="17"/>
      <c r="V104" s="17"/>
      <c r="W104" s="17"/>
      <c r="X104" s="17"/>
      <c r="Y104" s="17"/>
      <c r="Z104" s="17"/>
      <c r="AA104" s="17"/>
      <c r="AB104" s="17"/>
      <c r="AC104" s="17"/>
      <c r="AD104" s="17"/>
      <c r="AE104" s="17"/>
      <c r="AF104" s="20"/>
      <c r="AG104" s="20"/>
    </row>
    <row r="105" spans="1:41" hidden="1" outlineLevel="1" x14ac:dyDescent="0.25">
      <c r="A105" s="21">
        <v>1</v>
      </c>
      <c r="B105" s="22"/>
      <c r="C105" s="45"/>
      <c r="D105" s="46"/>
      <c r="E105" s="55"/>
      <c r="F105" s="53"/>
      <c r="G105" s="53"/>
      <c r="H105" s="89"/>
      <c r="I105" s="48"/>
      <c r="J105" s="269"/>
      <c r="K105" s="269"/>
      <c r="L105" s="47"/>
      <c r="M105" s="47"/>
      <c r="N105" s="44"/>
      <c r="O105" s="27"/>
      <c r="P105" s="27"/>
      <c r="Q105" s="27"/>
      <c r="R105" s="28">
        <f>SUM(O105:Q105)</f>
        <v>0</v>
      </c>
      <c r="S105" s="27"/>
      <c r="T105" s="27"/>
      <c r="U105" s="27"/>
      <c r="V105" s="28">
        <f>SUM(S105:U105)</f>
        <v>0</v>
      </c>
      <c r="W105" s="27"/>
      <c r="X105" s="27"/>
      <c r="Y105" s="27"/>
      <c r="Z105" s="28">
        <f>SUM(W105:Y105)</f>
        <v>0</v>
      </c>
      <c r="AA105" s="27"/>
      <c r="AB105" s="27">
        <v>0</v>
      </c>
      <c r="AC105" s="27">
        <v>0</v>
      </c>
      <c r="AD105" s="28">
        <f>SUM(AA105:AC105)</f>
        <v>0</v>
      </c>
      <c r="AE105" s="28">
        <f t="shared" ref="AE105:AE114" si="64">SUM(R105,V105,Z105,AD105)</f>
        <v>0</v>
      </c>
      <c r="AF105" s="29">
        <f>IF(ISERROR(AE105/$H$115),0,AE105/$H$115)</f>
        <v>0</v>
      </c>
      <c r="AG105" s="30">
        <f t="shared" ref="AG105:AG114" si="65">IF(ISERROR(AE105/$AE$200),"-",AE105/$AE$200)</f>
        <v>0</v>
      </c>
      <c r="AH105" s="10"/>
      <c r="AI105" s="10"/>
      <c r="AJ105" s="10"/>
      <c r="AK105" s="10"/>
      <c r="AL105" s="10"/>
      <c r="AM105" s="10"/>
      <c r="AN105" s="10"/>
      <c r="AO105" s="85"/>
    </row>
    <row r="106" spans="1:41" ht="12.75" hidden="1" customHeight="1" outlineLevel="1" x14ac:dyDescent="0.25">
      <c r="A106" s="21">
        <v>2</v>
      </c>
      <c r="B106" s="22"/>
      <c r="C106" s="23"/>
      <c r="D106" s="24"/>
      <c r="E106" s="33"/>
      <c r="F106" s="33"/>
      <c r="G106" s="33"/>
      <c r="H106" s="89"/>
      <c r="I106" s="34"/>
      <c r="J106" s="268"/>
      <c r="K106" s="268"/>
      <c r="L106" s="27"/>
      <c r="M106" s="27"/>
      <c r="N106" s="33"/>
      <c r="O106" s="27"/>
      <c r="P106" s="27"/>
      <c r="Q106" s="27"/>
      <c r="R106" s="28">
        <f t="shared" ref="R106:R114" si="66">SUM(O106:Q106)</f>
        <v>0</v>
      </c>
      <c r="S106" s="27"/>
      <c r="T106" s="27"/>
      <c r="U106" s="27"/>
      <c r="V106" s="28">
        <f t="shared" ref="V106:V114" si="67">SUM(S106:U106)</f>
        <v>0</v>
      </c>
      <c r="W106" s="27"/>
      <c r="X106" s="27"/>
      <c r="Y106" s="27"/>
      <c r="Z106" s="28">
        <f t="shared" ref="Z106:Z114" si="68">SUM(W106:Y106)</f>
        <v>0</v>
      </c>
      <c r="AA106" s="27"/>
      <c r="AB106" s="27"/>
      <c r="AC106" s="27"/>
      <c r="AD106" s="28">
        <f t="shared" ref="AD106:AD114" si="69">SUM(AA106:AC106)</f>
        <v>0</v>
      </c>
      <c r="AE106" s="28">
        <f t="shared" si="64"/>
        <v>0</v>
      </c>
      <c r="AF106" s="29">
        <f t="shared" ref="AF106:AF114" si="70">IF(ISERROR(AE106/$H$115),0,AE106/$H$115)</f>
        <v>0</v>
      </c>
      <c r="AG106" s="30">
        <f t="shared" si="65"/>
        <v>0</v>
      </c>
      <c r="AH106" s="10"/>
      <c r="AI106" s="10"/>
      <c r="AJ106" s="10"/>
      <c r="AK106" s="10"/>
      <c r="AL106" s="10"/>
      <c r="AM106" s="10"/>
      <c r="AN106" s="10"/>
      <c r="AO106" s="85"/>
    </row>
    <row r="107" spans="1:41" ht="12.75" hidden="1" customHeight="1" outlineLevel="1" x14ac:dyDescent="0.25">
      <c r="A107" s="21">
        <v>3</v>
      </c>
      <c r="B107" s="22"/>
      <c r="C107" s="31"/>
      <c r="D107" s="32"/>
      <c r="E107" s="33"/>
      <c r="F107" s="33"/>
      <c r="G107" s="33"/>
      <c r="H107" s="89"/>
      <c r="I107" s="34"/>
      <c r="J107" s="268"/>
      <c r="K107" s="268"/>
      <c r="L107" s="27"/>
      <c r="M107" s="27"/>
      <c r="N107" s="33"/>
      <c r="O107" s="27"/>
      <c r="P107" s="27"/>
      <c r="Q107" s="27"/>
      <c r="R107" s="28">
        <f t="shared" si="66"/>
        <v>0</v>
      </c>
      <c r="S107" s="27"/>
      <c r="T107" s="27"/>
      <c r="U107" s="27"/>
      <c r="V107" s="28">
        <f t="shared" si="67"/>
        <v>0</v>
      </c>
      <c r="W107" s="27"/>
      <c r="X107" s="27"/>
      <c r="Y107" s="27"/>
      <c r="Z107" s="28">
        <f t="shared" si="68"/>
        <v>0</v>
      </c>
      <c r="AA107" s="27"/>
      <c r="AB107" s="27"/>
      <c r="AC107" s="27"/>
      <c r="AD107" s="28">
        <f t="shared" si="69"/>
        <v>0</v>
      </c>
      <c r="AE107" s="28">
        <f t="shared" si="64"/>
        <v>0</v>
      </c>
      <c r="AF107" s="29">
        <f t="shared" si="70"/>
        <v>0</v>
      </c>
      <c r="AG107" s="30">
        <f t="shared" si="65"/>
        <v>0</v>
      </c>
    </row>
    <row r="108" spans="1:41" ht="12.75" hidden="1" customHeight="1" outlineLevel="1" x14ac:dyDescent="0.25">
      <c r="A108" s="21">
        <v>4</v>
      </c>
      <c r="B108" s="22"/>
      <c r="C108" s="31"/>
      <c r="D108" s="32"/>
      <c r="E108" s="33"/>
      <c r="F108" s="33"/>
      <c r="G108" s="33"/>
      <c r="H108" s="89"/>
      <c r="I108" s="34"/>
      <c r="J108" s="268"/>
      <c r="K108" s="268"/>
      <c r="L108" s="27"/>
      <c r="M108" s="27"/>
      <c r="N108" s="33"/>
      <c r="O108" s="27"/>
      <c r="P108" s="27"/>
      <c r="Q108" s="27"/>
      <c r="R108" s="28">
        <f t="shared" si="66"/>
        <v>0</v>
      </c>
      <c r="S108" s="27"/>
      <c r="T108" s="27"/>
      <c r="U108" s="27"/>
      <c r="V108" s="28">
        <f t="shared" si="67"/>
        <v>0</v>
      </c>
      <c r="W108" s="27"/>
      <c r="X108" s="27"/>
      <c r="Y108" s="27"/>
      <c r="Z108" s="28">
        <f t="shared" si="68"/>
        <v>0</v>
      </c>
      <c r="AA108" s="27"/>
      <c r="AB108" s="27"/>
      <c r="AC108" s="27"/>
      <c r="AD108" s="28">
        <f t="shared" si="69"/>
        <v>0</v>
      </c>
      <c r="AE108" s="28">
        <f t="shared" si="64"/>
        <v>0</v>
      </c>
      <c r="AF108" s="29">
        <f t="shared" si="70"/>
        <v>0</v>
      </c>
      <c r="AG108" s="30">
        <f t="shared" si="65"/>
        <v>0</v>
      </c>
      <c r="AH108" s="10"/>
      <c r="AI108" s="10"/>
      <c r="AJ108" s="10"/>
      <c r="AK108" s="10"/>
      <c r="AL108" s="10"/>
      <c r="AM108" s="10"/>
      <c r="AN108" s="10"/>
      <c r="AO108" s="85"/>
    </row>
    <row r="109" spans="1:41" ht="12.75" hidden="1" customHeight="1" outlineLevel="1" x14ac:dyDescent="0.25">
      <c r="A109" s="21">
        <v>5</v>
      </c>
      <c r="B109" s="22"/>
      <c r="C109" s="31"/>
      <c r="D109" s="32"/>
      <c r="E109" s="33"/>
      <c r="F109" s="33"/>
      <c r="G109" s="33"/>
      <c r="H109" s="89"/>
      <c r="I109" s="34"/>
      <c r="J109" s="268"/>
      <c r="K109" s="268"/>
      <c r="L109" s="27"/>
      <c r="M109" s="27"/>
      <c r="N109" s="33"/>
      <c r="O109" s="27"/>
      <c r="P109" s="27"/>
      <c r="Q109" s="27"/>
      <c r="R109" s="28">
        <f t="shared" si="66"/>
        <v>0</v>
      </c>
      <c r="S109" s="27"/>
      <c r="T109" s="27"/>
      <c r="U109" s="27"/>
      <c r="V109" s="28">
        <f t="shared" si="67"/>
        <v>0</v>
      </c>
      <c r="W109" s="27"/>
      <c r="X109" s="27"/>
      <c r="Y109" s="27"/>
      <c r="Z109" s="28">
        <f t="shared" si="68"/>
        <v>0</v>
      </c>
      <c r="AA109" s="27"/>
      <c r="AB109" s="27"/>
      <c r="AC109" s="27"/>
      <c r="AD109" s="28">
        <f t="shared" si="69"/>
        <v>0</v>
      </c>
      <c r="AE109" s="28">
        <f t="shared" si="64"/>
        <v>0</v>
      </c>
      <c r="AF109" s="29">
        <f t="shared" si="70"/>
        <v>0</v>
      </c>
      <c r="AG109" s="30">
        <f t="shared" si="65"/>
        <v>0</v>
      </c>
      <c r="AH109" s="10"/>
      <c r="AI109" s="10"/>
      <c r="AJ109" s="10"/>
      <c r="AK109" s="10"/>
      <c r="AL109" s="10"/>
      <c r="AM109" s="10"/>
      <c r="AN109" s="10"/>
      <c r="AO109" s="85"/>
    </row>
    <row r="110" spans="1:41" ht="12.75" hidden="1" customHeight="1" outlineLevel="1" x14ac:dyDescent="0.25">
      <c r="A110" s="21">
        <v>6</v>
      </c>
      <c r="B110" s="22"/>
      <c r="C110" s="31"/>
      <c r="D110" s="32"/>
      <c r="E110" s="33"/>
      <c r="F110" s="33"/>
      <c r="G110" s="33"/>
      <c r="H110" s="89"/>
      <c r="I110" s="34"/>
      <c r="J110" s="268"/>
      <c r="K110" s="268"/>
      <c r="L110" s="27"/>
      <c r="M110" s="27"/>
      <c r="N110" s="33"/>
      <c r="O110" s="27"/>
      <c r="P110" s="27"/>
      <c r="Q110" s="27"/>
      <c r="R110" s="28">
        <f t="shared" si="66"/>
        <v>0</v>
      </c>
      <c r="S110" s="27"/>
      <c r="T110" s="27"/>
      <c r="U110" s="27"/>
      <c r="V110" s="28">
        <f t="shared" si="67"/>
        <v>0</v>
      </c>
      <c r="W110" s="27"/>
      <c r="X110" s="27"/>
      <c r="Y110" s="27"/>
      <c r="Z110" s="28">
        <f t="shared" si="68"/>
        <v>0</v>
      </c>
      <c r="AA110" s="27"/>
      <c r="AB110" s="27"/>
      <c r="AC110" s="27"/>
      <c r="AD110" s="28">
        <f t="shared" si="69"/>
        <v>0</v>
      </c>
      <c r="AE110" s="28">
        <f t="shared" si="64"/>
        <v>0</v>
      </c>
      <c r="AF110" s="29">
        <f t="shared" si="70"/>
        <v>0</v>
      </c>
      <c r="AG110" s="30">
        <f t="shared" si="65"/>
        <v>0</v>
      </c>
    </row>
    <row r="111" spans="1:41" ht="12.75" hidden="1" customHeight="1" outlineLevel="1" x14ac:dyDescent="0.25">
      <c r="A111" s="21">
        <v>7</v>
      </c>
      <c r="B111" s="22"/>
      <c r="C111" s="31"/>
      <c r="D111" s="32"/>
      <c r="E111" s="33"/>
      <c r="F111" s="33"/>
      <c r="G111" s="33"/>
      <c r="H111" s="89"/>
      <c r="I111" s="34"/>
      <c r="J111" s="268"/>
      <c r="K111" s="268"/>
      <c r="L111" s="27"/>
      <c r="M111" s="27"/>
      <c r="N111" s="33"/>
      <c r="O111" s="27"/>
      <c r="P111" s="27"/>
      <c r="Q111" s="27"/>
      <c r="R111" s="28">
        <f t="shared" si="66"/>
        <v>0</v>
      </c>
      <c r="S111" s="27"/>
      <c r="T111" s="27"/>
      <c r="U111" s="27"/>
      <c r="V111" s="28">
        <f t="shared" si="67"/>
        <v>0</v>
      </c>
      <c r="W111" s="27"/>
      <c r="X111" s="27"/>
      <c r="Y111" s="27"/>
      <c r="Z111" s="28">
        <f t="shared" si="68"/>
        <v>0</v>
      </c>
      <c r="AA111" s="27"/>
      <c r="AB111" s="27"/>
      <c r="AC111" s="27"/>
      <c r="AD111" s="28">
        <f t="shared" si="69"/>
        <v>0</v>
      </c>
      <c r="AE111" s="28">
        <f t="shared" si="64"/>
        <v>0</v>
      </c>
      <c r="AF111" s="29">
        <f t="shared" si="70"/>
        <v>0</v>
      </c>
      <c r="AG111" s="30">
        <f t="shared" si="65"/>
        <v>0</v>
      </c>
      <c r="AH111" s="10"/>
      <c r="AI111" s="10"/>
      <c r="AJ111" s="10"/>
      <c r="AK111" s="10"/>
      <c r="AL111" s="10"/>
      <c r="AM111" s="10"/>
      <c r="AN111" s="10"/>
      <c r="AO111" s="85"/>
    </row>
    <row r="112" spans="1:41" ht="12.75" hidden="1" customHeight="1" outlineLevel="1" x14ac:dyDescent="0.25">
      <c r="A112" s="21">
        <v>8</v>
      </c>
      <c r="B112" s="22"/>
      <c r="C112" s="31"/>
      <c r="D112" s="32"/>
      <c r="E112" s="33"/>
      <c r="F112" s="33"/>
      <c r="G112" s="33"/>
      <c r="H112" s="89"/>
      <c r="I112" s="34"/>
      <c r="J112" s="268"/>
      <c r="K112" s="268"/>
      <c r="L112" s="27"/>
      <c r="M112" s="27"/>
      <c r="N112" s="33"/>
      <c r="O112" s="27"/>
      <c r="P112" s="27"/>
      <c r="Q112" s="27"/>
      <c r="R112" s="28">
        <f t="shared" si="66"/>
        <v>0</v>
      </c>
      <c r="S112" s="27"/>
      <c r="T112" s="27"/>
      <c r="U112" s="27"/>
      <c r="V112" s="28">
        <f t="shared" si="67"/>
        <v>0</v>
      </c>
      <c r="W112" s="27"/>
      <c r="X112" s="27"/>
      <c r="Y112" s="27"/>
      <c r="Z112" s="28">
        <f t="shared" si="68"/>
        <v>0</v>
      </c>
      <c r="AA112" s="27"/>
      <c r="AB112" s="27"/>
      <c r="AC112" s="27"/>
      <c r="AD112" s="28">
        <f t="shared" si="69"/>
        <v>0</v>
      </c>
      <c r="AE112" s="28">
        <f t="shared" si="64"/>
        <v>0</v>
      </c>
      <c r="AF112" s="29">
        <f t="shared" si="70"/>
        <v>0</v>
      </c>
      <c r="AG112" s="30">
        <f t="shared" si="65"/>
        <v>0</v>
      </c>
      <c r="AH112" s="10"/>
      <c r="AI112" s="10"/>
      <c r="AJ112" s="10"/>
      <c r="AK112" s="10"/>
      <c r="AL112" s="10"/>
      <c r="AM112" s="10"/>
      <c r="AN112" s="10"/>
      <c r="AO112" s="85"/>
    </row>
    <row r="113" spans="1:41" ht="12.75" hidden="1" customHeight="1" outlineLevel="1" x14ac:dyDescent="0.25">
      <c r="A113" s="21">
        <v>9</v>
      </c>
      <c r="B113" s="22"/>
      <c r="C113" s="31"/>
      <c r="D113" s="32"/>
      <c r="E113" s="33"/>
      <c r="F113" s="33"/>
      <c r="G113" s="33"/>
      <c r="H113" s="89"/>
      <c r="I113" s="34"/>
      <c r="J113" s="268"/>
      <c r="K113" s="268"/>
      <c r="L113" s="27"/>
      <c r="M113" s="27"/>
      <c r="N113" s="33"/>
      <c r="O113" s="27"/>
      <c r="P113" s="27"/>
      <c r="Q113" s="27"/>
      <c r="R113" s="28">
        <f t="shared" si="66"/>
        <v>0</v>
      </c>
      <c r="S113" s="27"/>
      <c r="T113" s="27"/>
      <c r="U113" s="27"/>
      <c r="V113" s="28">
        <f t="shared" si="67"/>
        <v>0</v>
      </c>
      <c r="W113" s="27"/>
      <c r="X113" s="27"/>
      <c r="Y113" s="27"/>
      <c r="Z113" s="28">
        <f t="shared" si="68"/>
        <v>0</v>
      </c>
      <c r="AA113" s="27"/>
      <c r="AB113" s="27"/>
      <c r="AC113" s="27"/>
      <c r="AD113" s="28">
        <f t="shared" si="69"/>
        <v>0</v>
      </c>
      <c r="AE113" s="28">
        <f t="shared" si="64"/>
        <v>0</v>
      </c>
      <c r="AF113" s="29">
        <f t="shared" si="70"/>
        <v>0</v>
      </c>
      <c r="AG113" s="30">
        <f t="shared" si="65"/>
        <v>0</v>
      </c>
    </row>
    <row r="114" spans="1:41" ht="12.75" hidden="1" customHeight="1" outlineLevel="1" x14ac:dyDescent="0.25">
      <c r="A114" s="21">
        <v>10</v>
      </c>
      <c r="B114" s="22"/>
      <c r="C114" s="31"/>
      <c r="D114" s="32"/>
      <c r="E114" s="33"/>
      <c r="F114" s="33"/>
      <c r="G114" s="33"/>
      <c r="H114" s="90"/>
      <c r="I114" s="35"/>
      <c r="J114" s="268"/>
      <c r="K114" s="268"/>
      <c r="L114" s="27"/>
      <c r="M114" s="27"/>
      <c r="N114" s="33"/>
      <c r="O114" s="27"/>
      <c r="P114" s="27"/>
      <c r="Q114" s="27"/>
      <c r="R114" s="28">
        <f t="shared" si="66"/>
        <v>0</v>
      </c>
      <c r="S114" s="27"/>
      <c r="T114" s="27"/>
      <c r="U114" s="27"/>
      <c r="V114" s="28">
        <f t="shared" si="67"/>
        <v>0</v>
      </c>
      <c r="W114" s="27"/>
      <c r="X114" s="27"/>
      <c r="Y114" s="27"/>
      <c r="Z114" s="28">
        <f t="shared" si="68"/>
        <v>0</v>
      </c>
      <c r="AA114" s="27"/>
      <c r="AB114" s="27"/>
      <c r="AC114" s="27"/>
      <c r="AD114" s="28">
        <f t="shared" si="69"/>
        <v>0</v>
      </c>
      <c r="AE114" s="28">
        <f t="shared" si="64"/>
        <v>0</v>
      </c>
      <c r="AF114" s="29">
        <f t="shared" si="70"/>
        <v>0</v>
      </c>
      <c r="AG114" s="30">
        <f t="shared" si="65"/>
        <v>0</v>
      </c>
      <c r="AH114" s="10"/>
      <c r="AI114" s="10"/>
      <c r="AJ114" s="10"/>
      <c r="AK114" s="10"/>
      <c r="AL114" s="10"/>
      <c r="AM114" s="10"/>
      <c r="AN114" s="10"/>
      <c r="AO114" s="85"/>
    </row>
    <row r="115" spans="1:41" ht="12.75" customHeight="1" collapsed="1" x14ac:dyDescent="0.25">
      <c r="A115" s="228" t="s">
        <v>53</v>
      </c>
      <c r="B115" s="229"/>
      <c r="C115" s="230"/>
      <c r="D115" s="230"/>
      <c r="E115" s="230"/>
      <c r="F115" s="230"/>
      <c r="G115" s="230"/>
      <c r="H115" s="92">
        <f>SUM(H105:H114)</f>
        <v>0</v>
      </c>
      <c r="I115" s="92">
        <f>SUM(I105:I114)</f>
        <v>0</v>
      </c>
      <c r="J115" s="92"/>
      <c r="K115" s="92"/>
      <c r="L115" s="92">
        <f>SUM(L105:L114)</f>
        <v>0</v>
      </c>
      <c r="M115" s="92">
        <f>SUM(M105:M114)</f>
        <v>0</v>
      </c>
      <c r="N115" s="93"/>
      <c r="O115" s="92">
        <f t="shared" ref="O115:AE115" si="71">SUM(O105:O114)</f>
        <v>0</v>
      </c>
      <c r="P115" s="92">
        <f t="shared" si="71"/>
        <v>0</v>
      </c>
      <c r="Q115" s="92">
        <f t="shared" si="71"/>
        <v>0</v>
      </c>
      <c r="R115" s="92">
        <f t="shared" si="71"/>
        <v>0</v>
      </c>
      <c r="S115" s="92">
        <f t="shared" si="71"/>
        <v>0</v>
      </c>
      <c r="T115" s="92">
        <f t="shared" si="71"/>
        <v>0</v>
      </c>
      <c r="U115" s="92">
        <f t="shared" si="71"/>
        <v>0</v>
      </c>
      <c r="V115" s="92">
        <f t="shared" si="71"/>
        <v>0</v>
      </c>
      <c r="W115" s="92">
        <f t="shared" si="71"/>
        <v>0</v>
      </c>
      <c r="X115" s="92">
        <f t="shared" si="71"/>
        <v>0</v>
      </c>
      <c r="Y115" s="92">
        <f t="shared" si="71"/>
        <v>0</v>
      </c>
      <c r="Z115" s="92">
        <f t="shared" si="71"/>
        <v>0</v>
      </c>
      <c r="AA115" s="92">
        <f t="shared" si="71"/>
        <v>0</v>
      </c>
      <c r="AB115" s="92">
        <f t="shared" si="71"/>
        <v>0</v>
      </c>
      <c r="AC115" s="92">
        <f t="shared" si="71"/>
        <v>0</v>
      </c>
      <c r="AD115" s="92">
        <f t="shared" si="71"/>
        <v>0</v>
      </c>
      <c r="AE115" s="92">
        <f t="shared" si="71"/>
        <v>0</v>
      </c>
      <c r="AF115" s="95">
        <f>IF(ISERROR(AE115/H115),0,AE115/H115)</f>
        <v>0</v>
      </c>
      <c r="AG115" s="95">
        <f>IF(ISERROR(AE115/$AE$200),0,AE115/$AE$200)</f>
        <v>0</v>
      </c>
      <c r="AH115" s="10"/>
      <c r="AI115" s="10"/>
      <c r="AJ115" s="10"/>
      <c r="AK115" s="10"/>
      <c r="AL115" s="10"/>
      <c r="AM115" s="10"/>
      <c r="AN115" s="10"/>
      <c r="AO115" s="85"/>
    </row>
    <row r="116" spans="1:41" ht="12.75" customHeight="1" x14ac:dyDescent="0.25">
      <c r="A116" s="233" t="s">
        <v>54</v>
      </c>
      <c r="B116" s="234"/>
      <c r="C116" s="234"/>
      <c r="D116" s="234"/>
      <c r="E116" s="235"/>
      <c r="F116" s="15"/>
      <c r="G116" s="16"/>
      <c r="H116" s="88"/>
      <c r="I116" s="17"/>
      <c r="J116" s="17"/>
      <c r="K116" s="17"/>
      <c r="L116" s="18"/>
      <c r="M116" s="18"/>
      <c r="N116" s="16"/>
      <c r="O116" s="17"/>
      <c r="P116" s="17"/>
      <c r="Q116" s="17"/>
      <c r="R116" s="17"/>
      <c r="S116" s="17"/>
      <c r="T116" s="17"/>
      <c r="U116" s="17"/>
      <c r="V116" s="17"/>
      <c r="W116" s="17"/>
      <c r="X116" s="17"/>
      <c r="Y116" s="17"/>
      <c r="Z116" s="17"/>
      <c r="AA116" s="17"/>
      <c r="AB116" s="17"/>
      <c r="AC116" s="17"/>
      <c r="AD116" s="17"/>
      <c r="AE116" s="17"/>
      <c r="AF116" s="20"/>
      <c r="AG116" s="20"/>
    </row>
    <row r="117" spans="1:41" hidden="1" outlineLevel="1" x14ac:dyDescent="0.25">
      <c r="A117" s="21">
        <v>1</v>
      </c>
      <c r="B117" s="22"/>
      <c r="C117" s="45"/>
      <c r="D117" s="46"/>
      <c r="E117" s="56"/>
      <c r="F117" s="53"/>
      <c r="G117" s="53"/>
      <c r="H117" s="89"/>
      <c r="I117" s="43"/>
      <c r="J117" s="269"/>
      <c r="K117" s="269"/>
      <c r="L117" s="47"/>
      <c r="M117" s="47"/>
      <c r="N117" s="44"/>
      <c r="O117" s="27">
        <v>0</v>
      </c>
      <c r="P117" s="27">
        <v>0</v>
      </c>
      <c r="Q117" s="27">
        <v>0</v>
      </c>
      <c r="R117" s="28">
        <f>SUM(O117:Q117)</f>
        <v>0</v>
      </c>
      <c r="S117" s="27">
        <v>0</v>
      </c>
      <c r="T117" s="27">
        <v>0</v>
      </c>
      <c r="U117" s="27">
        <v>0</v>
      </c>
      <c r="V117" s="28">
        <f>SUM(S117:U117)</f>
        <v>0</v>
      </c>
      <c r="W117" s="27">
        <v>0</v>
      </c>
      <c r="X117" s="27">
        <v>0</v>
      </c>
      <c r="Y117" s="27">
        <v>0</v>
      </c>
      <c r="Z117" s="28">
        <f>SUM(W117:Y117)</f>
        <v>0</v>
      </c>
      <c r="AA117" s="27">
        <v>0</v>
      </c>
      <c r="AB117" s="27">
        <v>0</v>
      </c>
      <c r="AC117" s="27">
        <v>0</v>
      </c>
      <c r="AD117" s="28">
        <f>SUM(AA117:AC117)</f>
        <v>0</v>
      </c>
      <c r="AE117" s="28">
        <f t="shared" ref="AE117:AE126" si="72">SUM(R117,V117,Z117,AD117)</f>
        <v>0</v>
      </c>
      <c r="AF117" s="29">
        <f>IF(ISERROR(AE117/$H$127),0,AE117/$H$127)</f>
        <v>0</v>
      </c>
      <c r="AG117" s="30">
        <f t="shared" ref="AG117:AG126" si="73">IF(ISERROR(AE117/$AE$200),"-",AE117/$AE$200)</f>
        <v>0</v>
      </c>
      <c r="AH117" s="10"/>
      <c r="AI117" s="10"/>
      <c r="AJ117" s="10"/>
      <c r="AK117" s="10"/>
      <c r="AL117" s="10"/>
      <c r="AM117" s="10"/>
      <c r="AN117" s="10"/>
      <c r="AO117" s="85"/>
    </row>
    <row r="118" spans="1:41" ht="12.75" hidden="1" customHeight="1" outlineLevel="1" x14ac:dyDescent="0.25">
      <c r="A118" s="21">
        <v>2</v>
      </c>
      <c r="B118" s="22"/>
      <c r="C118" s="23"/>
      <c r="D118" s="24"/>
      <c r="E118" s="33"/>
      <c r="F118" s="25"/>
      <c r="G118" s="25"/>
      <c r="H118" s="89"/>
      <c r="I118" s="34"/>
      <c r="J118" s="268"/>
      <c r="K118" s="268"/>
      <c r="L118" s="27"/>
      <c r="M118" s="27"/>
      <c r="N118" s="33"/>
      <c r="O118" s="27"/>
      <c r="P118" s="27"/>
      <c r="Q118" s="27"/>
      <c r="R118" s="28">
        <f t="shared" ref="R118:R126" si="74">SUM(O118:Q118)</f>
        <v>0</v>
      </c>
      <c r="S118" s="27"/>
      <c r="T118" s="27"/>
      <c r="U118" s="27"/>
      <c r="V118" s="28">
        <f t="shared" ref="V118:V126" si="75">SUM(S118:U118)</f>
        <v>0</v>
      </c>
      <c r="W118" s="27"/>
      <c r="X118" s="27"/>
      <c r="Y118" s="27"/>
      <c r="Z118" s="28">
        <f t="shared" ref="Z118:Z126" si="76">SUM(W118:Y118)</f>
        <v>0</v>
      </c>
      <c r="AA118" s="27"/>
      <c r="AB118" s="27"/>
      <c r="AC118" s="27"/>
      <c r="AD118" s="28">
        <f t="shared" ref="AD118:AD126" si="77">SUM(AA118:AC118)</f>
        <v>0</v>
      </c>
      <c r="AE118" s="28">
        <f t="shared" si="72"/>
        <v>0</v>
      </c>
      <c r="AF118" s="29">
        <f t="shared" ref="AF118:AF126" si="78">IF(ISERROR(AE118/$H$127),0,AE118/$H$127)</f>
        <v>0</v>
      </c>
      <c r="AG118" s="30">
        <f t="shared" si="73"/>
        <v>0</v>
      </c>
      <c r="AH118" s="10"/>
      <c r="AI118" s="10"/>
      <c r="AJ118" s="10"/>
      <c r="AK118" s="10"/>
      <c r="AL118" s="10"/>
      <c r="AM118" s="10"/>
      <c r="AN118" s="10"/>
      <c r="AO118" s="85"/>
    </row>
    <row r="119" spans="1:41" ht="12.75" hidden="1" customHeight="1" outlineLevel="1" x14ac:dyDescent="0.25">
      <c r="A119" s="21">
        <v>3</v>
      </c>
      <c r="B119" s="22"/>
      <c r="C119" s="31"/>
      <c r="D119" s="32"/>
      <c r="E119" s="33"/>
      <c r="F119" s="33"/>
      <c r="G119" s="33"/>
      <c r="H119" s="89"/>
      <c r="I119" s="34"/>
      <c r="J119" s="268"/>
      <c r="K119" s="268"/>
      <c r="L119" s="27"/>
      <c r="M119" s="27"/>
      <c r="N119" s="33"/>
      <c r="O119" s="27"/>
      <c r="P119" s="27"/>
      <c r="Q119" s="27"/>
      <c r="R119" s="28">
        <f t="shared" si="74"/>
        <v>0</v>
      </c>
      <c r="S119" s="27"/>
      <c r="T119" s="27"/>
      <c r="U119" s="27"/>
      <c r="V119" s="28">
        <f t="shared" si="75"/>
        <v>0</v>
      </c>
      <c r="W119" s="27"/>
      <c r="X119" s="27"/>
      <c r="Y119" s="27"/>
      <c r="Z119" s="28">
        <f t="shared" si="76"/>
        <v>0</v>
      </c>
      <c r="AA119" s="27"/>
      <c r="AB119" s="27"/>
      <c r="AC119" s="27"/>
      <c r="AD119" s="28">
        <f t="shared" si="77"/>
        <v>0</v>
      </c>
      <c r="AE119" s="28">
        <f t="shared" si="72"/>
        <v>0</v>
      </c>
      <c r="AF119" s="29">
        <f t="shared" si="78"/>
        <v>0</v>
      </c>
      <c r="AG119" s="30">
        <f t="shared" si="73"/>
        <v>0</v>
      </c>
    </row>
    <row r="120" spans="1:41" ht="12.75" hidden="1" customHeight="1" outlineLevel="1" x14ac:dyDescent="0.25">
      <c r="A120" s="21">
        <v>4</v>
      </c>
      <c r="B120" s="22"/>
      <c r="C120" s="31"/>
      <c r="D120" s="32"/>
      <c r="E120" s="33"/>
      <c r="F120" s="33"/>
      <c r="G120" s="33"/>
      <c r="H120" s="89"/>
      <c r="I120" s="34"/>
      <c r="J120" s="268"/>
      <c r="K120" s="268"/>
      <c r="L120" s="27"/>
      <c r="M120" s="27"/>
      <c r="N120" s="33"/>
      <c r="O120" s="27"/>
      <c r="P120" s="27"/>
      <c r="Q120" s="27"/>
      <c r="R120" s="28">
        <f t="shared" si="74"/>
        <v>0</v>
      </c>
      <c r="S120" s="27"/>
      <c r="T120" s="27"/>
      <c r="U120" s="27"/>
      <c r="V120" s="28">
        <f t="shared" si="75"/>
        <v>0</v>
      </c>
      <c r="W120" s="27"/>
      <c r="X120" s="27"/>
      <c r="Y120" s="27"/>
      <c r="Z120" s="28">
        <f t="shared" si="76"/>
        <v>0</v>
      </c>
      <c r="AA120" s="27"/>
      <c r="AB120" s="27"/>
      <c r="AC120" s="27"/>
      <c r="AD120" s="28">
        <f t="shared" si="77"/>
        <v>0</v>
      </c>
      <c r="AE120" s="28">
        <f t="shared" si="72"/>
        <v>0</v>
      </c>
      <c r="AF120" s="29">
        <f t="shared" si="78"/>
        <v>0</v>
      </c>
      <c r="AG120" s="30">
        <f t="shared" si="73"/>
        <v>0</v>
      </c>
      <c r="AH120" s="10"/>
      <c r="AI120" s="10"/>
      <c r="AJ120" s="10"/>
      <c r="AK120" s="10"/>
      <c r="AL120" s="10"/>
      <c r="AM120" s="10"/>
      <c r="AN120" s="10"/>
      <c r="AO120" s="85"/>
    </row>
    <row r="121" spans="1:41" ht="12.75" hidden="1" customHeight="1" outlineLevel="1" x14ac:dyDescent="0.25">
      <c r="A121" s="21">
        <v>5</v>
      </c>
      <c r="B121" s="22"/>
      <c r="C121" s="31"/>
      <c r="D121" s="32"/>
      <c r="E121" s="33"/>
      <c r="F121" s="33"/>
      <c r="G121" s="33"/>
      <c r="H121" s="89"/>
      <c r="I121" s="34"/>
      <c r="J121" s="268"/>
      <c r="K121" s="268"/>
      <c r="L121" s="27"/>
      <c r="M121" s="27"/>
      <c r="N121" s="33"/>
      <c r="O121" s="27"/>
      <c r="P121" s="27"/>
      <c r="Q121" s="27"/>
      <c r="R121" s="28">
        <f t="shared" si="74"/>
        <v>0</v>
      </c>
      <c r="S121" s="27"/>
      <c r="T121" s="27"/>
      <c r="U121" s="27"/>
      <c r="V121" s="28">
        <f t="shared" si="75"/>
        <v>0</v>
      </c>
      <c r="W121" s="27"/>
      <c r="X121" s="27"/>
      <c r="Y121" s="27"/>
      <c r="Z121" s="28">
        <f t="shared" si="76"/>
        <v>0</v>
      </c>
      <c r="AA121" s="27"/>
      <c r="AB121" s="27"/>
      <c r="AC121" s="27"/>
      <c r="AD121" s="28">
        <f t="shared" si="77"/>
        <v>0</v>
      </c>
      <c r="AE121" s="28">
        <f t="shared" si="72"/>
        <v>0</v>
      </c>
      <c r="AF121" s="29">
        <f t="shared" si="78"/>
        <v>0</v>
      </c>
      <c r="AG121" s="30">
        <f t="shared" si="73"/>
        <v>0</v>
      </c>
      <c r="AH121" s="10"/>
      <c r="AI121" s="10"/>
      <c r="AJ121" s="10"/>
      <c r="AK121" s="10"/>
      <c r="AL121" s="10"/>
      <c r="AM121" s="10"/>
      <c r="AN121" s="10"/>
      <c r="AO121" s="85"/>
    </row>
    <row r="122" spans="1:41" ht="12.75" hidden="1" customHeight="1" outlineLevel="1" x14ac:dyDescent="0.25">
      <c r="A122" s="21">
        <v>6</v>
      </c>
      <c r="B122" s="22"/>
      <c r="C122" s="31"/>
      <c r="D122" s="32"/>
      <c r="E122" s="33"/>
      <c r="F122" s="33"/>
      <c r="G122" s="33"/>
      <c r="H122" s="89"/>
      <c r="I122" s="34"/>
      <c r="J122" s="268"/>
      <c r="K122" s="268"/>
      <c r="L122" s="27"/>
      <c r="M122" s="27"/>
      <c r="N122" s="33"/>
      <c r="O122" s="27"/>
      <c r="P122" s="27"/>
      <c r="Q122" s="27"/>
      <c r="R122" s="28">
        <f t="shared" si="74"/>
        <v>0</v>
      </c>
      <c r="S122" s="27"/>
      <c r="T122" s="27"/>
      <c r="U122" s="27"/>
      <c r="V122" s="28">
        <f t="shared" si="75"/>
        <v>0</v>
      </c>
      <c r="W122" s="27"/>
      <c r="X122" s="27"/>
      <c r="Y122" s="27"/>
      <c r="Z122" s="28">
        <f t="shared" si="76"/>
        <v>0</v>
      </c>
      <c r="AA122" s="27"/>
      <c r="AB122" s="27"/>
      <c r="AC122" s="27"/>
      <c r="AD122" s="28">
        <f t="shared" si="77"/>
        <v>0</v>
      </c>
      <c r="AE122" s="28">
        <f t="shared" si="72"/>
        <v>0</v>
      </c>
      <c r="AF122" s="29">
        <f t="shared" si="78"/>
        <v>0</v>
      </c>
      <c r="AG122" s="30">
        <f t="shared" si="73"/>
        <v>0</v>
      </c>
    </row>
    <row r="123" spans="1:41" ht="12.75" hidden="1" customHeight="1" outlineLevel="1" x14ac:dyDescent="0.25">
      <c r="A123" s="21">
        <v>7</v>
      </c>
      <c r="B123" s="22"/>
      <c r="C123" s="31"/>
      <c r="D123" s="32"/>
      <c r="E123" s="33"/>
      <c r="F123" s="33"/>
      <c r="G123" s="33"/>
      <c r="H123" s="89"/>
      <c r="I123" s="34"/>
      <c r="J123" s="268"/>
      <c r="K123" s="268"/>
      <c r="L123" s="27"/>
      <c r="M123" s="27"/>
      <c r="N123" s="33"/>
      <c r="O123" s="27"/>
      <c r="P123" s="27"/>
      <c r="Q123" s="27"/>
      <c r="R123" s="28">
        <f t="shared" si="74"/>
        <v>0</v>
      </c>
      <c r="S123" s="27"/>
      <c r="T123" s="27"/>
      <c r="U123" s="27"/>
      <c r="V123" s="28">
        <f t="shared" si="75"/>
        <v>0</v>
      </c>
      <c r="W123" s="27"/>
      <c r="X123" s="27"/>
      <c r="Y123" s="27"/>
      <c r="Z123" s="28">
        <f t="shared" si="76"/>
        <v>0</v>
      </c>
      <c r="AA123" s="27"/>
      <c r="AB123" s="27"/>
      <c r="AC123" s="27"/>
      <c r="AD123" s="28">
        <f t="shared" si="77"/>
        <v>0</v>
      </c>
      <c r="AE123" s="28">
        <f t="shared" si="72"/>
        <v>0</v>
      </c>
      <c r="AF123" s="29">
        <f t="shared" si="78"/>
        <v>0</v>
      </c>
      <c r="AG123" s="30">
        <f t="shared" si="73"/>
        <v>0</v>
      </c>
      <c r="AH123" s="10"/>
      <c r="AI123" s="10"/>
      <c r="AJ123" s="10"/>
      <c r="AK123" s="10"/>
      <c r="AL123" s="10"/>
      <c r="AM123" s="10"/>
      <c r="AN123" s="10"/>
      <c r="AO123" s="85"/>
    </row>
    <row r="124" spans="1:41" ht="12.75" hidden="1" customHeight="1" outlineLevel="1" x14ac:dyDescent="0.25">
      <c r="A124" s="21">
        <v>8</v>
      </c>
      <c r="B124" s="22"/>
      <c r="C124" s="31"/>
      <c r="D124" s="32"/>
      <c r="E124" s="33"/>
      <c r="F124" s="33"/>
      <c r="G124" s="33"/>
      <c r="H124" s="89"/>
      <c r="I124" s="34"/>
      <c r="J124" s="268"/>
      <c r="K124" s="268"/>
      <c r="L124" s="27"/>
      <c r="M124" s="27"/>
      <c r="N124" s="33"/>
      <c r="O124" s="27"/>
      <c r="P124" s="27"/>
      <c r="Q124" s="27"/>
      <c r="R124" s="28">
        <f t="shared" si="74"/>
        <v>0</v>
      </c>
      <c r="S124" s="27"/>
      <c r="T124" s="27"/>
      <c r="U124" s="27"/>
      <c r="V124" s="28">
        <f t="shared" si="75"/>
        <v>0</v>
      </c>
      <c r="W124" s="27"/>
      <c r="X124" s="27"/>
      <c r="Y124" s="27"/>
      <c r="Z124" s="28">
        <f t="shared" si="76"/>
        <v>0</v>
      </c>
      <c r="AA124" s="27"/>
      <c r="AB124" s="27"/>
      <c r="AC124" s="27"/>
      <c r="AD124" s="28">
        <f t="shared" si="77"/>
        <v>0</v>
      </c>
      <c r="AE124" s="28">
        <f t="shared" si="72"/>
        <v>0</v>
      </c>
      <c r="AF124" s="29">
        <f t="shared" si="78"/>
        <v>0</v>
      </c>
      <c r="AG124" s="30">
        <f t="shared" si="73"/>
        <v>0</v>
      </c>
      <c r="AH124" s="10"/>
      <c r="AI124" s="10"/>
      <c r="AJ124" s="10"/>
      <c r="AK124" s="10"/>
      <c r="AL124" s="10"/>
      <c r="AM124" s="10"/>
      <c r="AN124" s="10"/>
      <c r="AO124" s="85"/>
    </row>
    <row r="125" spans="1:41" ht="12.75" hidden="1" customHeight="1" outlineLevel="1" x14ac:dyDescent="0.25">
      <c r="A125" s="21">
        <v>9</v>
      </c>
      <c r="B125" s="22"/>
      <c r="C125" s="31"/>
      <c r="D125" s="32"/>
      <c r="E125" s="33"/>
      <c r="F125" s="33"/>
      <c r="G125" s="33"/>
      <c r="H125" s="89"/>
      <c r="I125" s="34"/>
      <c r="J125" s="268"/>
      <c r="K125" s="268"/>
      <c r="L125" s="27"/>
      <c r="M125" s="27"/>
      <c r="N125" s="33"/>
      <c r="O125" s="27"/>
      <c r="P125" s="27"/>
      <c r="Q125" s="27"/>
      <c r="R125" s="28">
        <f t="shared" si="74"/>
        <v>0</v>
      </c>
      <c r="S125" s="27"/>
      <c r="T125" s="27"/>
      <c r="U125" s="27"/>
      <c r="V125" s="28">
        <f t="shared" si="75"/>
        <v>0</v>
      </c>
      <c r="W125" s="27"/>
      <c r="X125" s="27"/>
      <c r="Y125" s="27"/>
      <c r="Z125" s="28">
        <f t="shared" si="76"/>
        <v>0</v>
      </c>
      <c r="AA125" s="27"/>
      <c r="AB125" s="27"/>
      <c r="AC125" s="27"/>
      <c r="AD125" s="28">
        <f t="shared" si="77"/>
        <v>0</v>
      </c>
      <c r="AE125" s="28">
        <f t="shared" si="72"/>
        <v>0</v>
      </c>
      <c r="AF125" s="29">
        <f t="shared" si="78"/>
        <v>0</v>
      </c>
      <c r="AG125" s="30">
        <f t="shared" si="73"/>
        <v>0</v>
      </c>
    </row>
    <row r="126" spans="1:41" ht="12.75" hidden="1" customHeight="1" outlineLevel="1" x14ac:dyDescent="0.25">
      <c r="A126" s="21">
        <v>10</v>
      </c>
      <c r="B126" s="22"/>
      <c r="C126" s="31"/>
      <c r="D126" s="32"/>
      <c r="E126" s="33"/>
      <c r="F126" s="33"/>
      <c r="G126" s="33"/>
      <c r="H126" s="90"/>
      <c r="I126" s="35"/>
      <c r="J126" s="268"/>
      <c r="K126" s="268"/>
      <c r="L126" s="27"/>
      <c r="M126" s="27"/>
      <c r="N126" s="33"/>
      <c r="O126" s="27"/>
      <c r="P126" s="27"/>
      <c r="Q126" s="27"/>
      <c r="R126" s="28">
        <f t="shared" si="74"/>
        <v>0</v>
      </c>
      <c r="S126" s="27"/>
      <c r="T126" s="27"/>
      <c r="U126" s="27"/>
      <c r="V126" s="28">
        <f t="shared" si="75"/>
        <v>0</v>
      </c>
      <c r="W126" s="27"/>
      <c r="X126" s="27"/>
      <c r="Y126" s="27"/>
      <c r="Z126" s="28">
        <f t="shared" si="76"/>
        <v>0</v>
      </c>
      <c r="AA126" s="27"/>
      <c r="AB126" s="27"/>
      <c r="AC126" s="27"/>
      <c r="AD126" s="28">
        <f t="shared" si="77"/>
        <v>0</v>
      </c>
      <c r="AE126" s="28">
        <f t="shared" si="72"/>
        <v>0</v>
      </c>
      <c r="AF126" s="29">
        <f t="shared" si="78"/>
        <v>0</v>
      </c>
      <c r="AG126" s="30">
        <f t="shared" si="73"/>
        <v>0</v>
      </c>
      <c r="AH126" s="10"/>
      <c r="AI126" s="10"/>
      <c r="AJ126" s="10"/>
      <c r="AK126" s="10"/>
      <c r="AL126" s="10"/>
      <c r="AM126" s="10"/>
      <c r="AN126" s="10"/>
      <c r="AO126" s="85"/>
    </row>
    <row r="127" spans="1:41" ht="12.75" customHeight="1" collapsed="1" x14ac:dyDescent="0.25">
      <c r="A127" s="228" t="s">
        <v>55</v>
      </c>
      <c r="B127" s="229"/>
      <c r="C127" s="230"/>
      <c r="D127" s="230"/>
      <c r="E127" s="230"/>
      <c r="F127" s="230"/>
      <c r="G127" s="230"/>
      <c r="H127" s="92">
        <f>SUM(H117:H126)</f>
        <v>0</v>
      </c>
      <c r="I127" s="92">
        <f>SUM(I117:I126)</f>
        <v>0</v>
      </c>
      <c r="J127" s="92"/>
      <c r="K127" s="92"/>
      <c r="L127" s="92">
        <f>SUM(L117:L126)</f>
        <v>0</v>
      </c>
      <c r="M127" s="92">
        <f>SUM(M117:M126)</f>
        <v>0</v>
      </c>
      <c r="N127" s="93"/>
      <c r="O127" s="92">
        <f t="shared" ref="O127:AE127" si="79">SUM(O117:O126)</f>
        <v>0</v>
      </c>
      <c r="P127" s="92">
        <f t="shared" si="79"/>
        <v>0</v>
      </c>
      <c r="Q127" s="92">
        <f t="shared" si="79"/>
        <v>0</v>
      </c>
      <c r="R127" s="92">
        <f t="shared" si="79"/>
        <v>0</v>
      </c>
      <c r="S127" s="92">
        <f t="shared" si="79"/>
        <v>0</v>
      </c>
      <c r="T127" s="92">
        <f t="shared" si="79"/>
        <v>0</v>
      </c>
      <c r="U127" s="92">
        <f t="shared" si="79"/>
        <v>0</v>
      </c>
      <c r="V127" s="92">
        <f t="shared" si="79"/>
        <v>0</v>
      </c>
      <c r="W127" s="92">
        <f t="shared" si="79"/>
        <v>0</v>
      </c>
      <c r="X127" s="92">
        <f t="shared" si="79"/>
        <v>0</v>
      </c>
      <c r="Y127" s="92">
        <f t="shared" si="79"/>
        <v>0</v>
      </c>
      <c r="Z127" s="92">
        <f t="shared" si="79"/>
        <v>0</v>
      </c>
      <c r="AA127" s="92">
        <f t="shared" si="79"/>
        <v>0</v>
      </c>
      <c r="AB127" s="92">
        <f t="shared" si="79"/>
        <v>0</v>
      </c>
      <c r="AC127" s="92">
        <f t="shared" si="79"/>
        <v>0</v>
      </c>
      <c r="AD127" s="92">
        <f t="shared" si="79"/>
        <v>0</v>
      </c>
      <c r="AE127" s="92">
        <f t="shared" si="79"/>
        <v>0</v>
      </c>
      <c r="AF127" s="95">
        <f>IF(ISERROR(AE127/H127),0,AE127/H127)</f>
        <v>0</v>
      </c>
      <c r="AG127" s="95">
        <f>IF(ISERROR(AE127/$AE$200),0,AE127/$AE$200)</f>
        <v>0</v>
      </c>
      <c r="AH127" s="10"/>
      <c r="AI127" s="10"/>
      <c r="AJ127" s="10"/>
      <c r="AK127" s="10"/>
      <c r="AL127" s="10"/>
      <c r="AM127" s="10"/>
      <c r="AN127" s="10"/>
      <c r="AO127" s="85"/>
    </row>
    <row r="128" spans="1:41" ht="12.75" customHeight="1" x14ac:dyDescent="0.25">
      <c r="A128" s="233" t="s">
        <v>56</v>
      </c>
      <c r="B128" s="234"/>
      <c r="C128" s="234"/>
      <c r="D128" s="234"/>
      <c r="E128" s="235"/>
      <c r="F128" s="15"/>
      <c r="G128" s="16"/>
      <c r="H128" s="88"/>
      <c r="I128" s="17"/>
      <c r="J128" s="17"/>
      <c r="K128" s="17"/>
      <c r="L128" s="18"/>
      <c r="M128" s="18"/>
      <c r="N128" s="16"/>
      <c r="O128" s="17"/>
      <c r="P128" s="17"/>
      <c r="Q128" s="17"/>
      <c r="R128" s="17"/>
      <c r="S128" s="17"/>
      <c r="T128" s="17"/>
      <c r="U128" s="17"/>
      <c r="V128" s="17"/>
      <c r="W128" s="17"/>
      <c r="X128" s="17"/>
      <c r="Y128" s="17"/>
      <c r="Z128" s="17"/>
      <c r="AA128" s="17"/>
      <c r="AB128" s="17"/>
      <c r="AC128" s="17"/>
      <c r="AD128" s="17"/>
      <c r="AE128" s="17"/>
      <c r="AF128" s="20"/>
      <c r="AG128" s="20"/>
    </row>
    <row r="129" spans="1:41" hidden="1" outlineLevel="1" x14ac:dyDescent="0.25">
      <c r="A129" s="22">
        <v>1</v>
      </c>
      <c r="B129" s="1"/>
      <c r="C129" s="1"/>
      <c r="D129" s="2"/>
      <c r="E129" s="3"/>
      <c r="F129" s="4"/>
      <c r="G129" s="5"/>
      <c r="H129" s="89"/>
      <c r="I129" s="7"/>
      <c r="J129" s="7"/>
      <c r="K129" s="7"/>
      <c r="L129" s="8"/>
      <c r="M129" s="5"/>
      <c r="N129" s="5"/>
      <c r="O129" s="9"/>
      <c r="P129" s="9"/>
      <c r="Q129" s="9"/>
      <c r="R129" s="28">
        <f>SUM(O129:Q129)</f>
        <v>0</v>
      </c>
      <c r="S129" s="27"/>
      <c r="T129" s="27"/>
      <c r="U129" s="27"/>
      <c r="V129" s="28">
        <f>SUM(S129:U129)</f>
        <v>0</v>
      </c>
      <c r="W129" s="27"/>
      <c r="X129" s="27"/>
      <c r="Y129" s="27"/>
      <c r="Z129" s="28">
        <f>SUM(W129:Y129)</f>
        <v>0</v>
      </c>
      <c r="AA129" s="27"/>
      <c r="AB129" s="27"/>
      <c r="AC129" s="27"/>
      <c r="AD129" s="28">
        <f>SUM(AA129:AC129)</f>
        <v>0</v>
      </c>
      <c r="AE129" s="28">
        <f t="shared" ref="AE129:AE138" si="80">SUM(R129,V129,Z129,AD129)</f>
        <v>0</v>
      </c>
      <c r="AF129" s="29">
        <f>IF(ISERROR(AE129/$H$139),0,AE129/$H$139)</f>
        <v>0</v>
      </c>
      <c r="AG129" s="30">
        <f t="shared" ref="AG129:AG138" si="81">IF(ISERROR(AE129/$AE$200),"-",AE129/$AE$200)</f>
        <v>0</v>
      </c>
      <c r="AH129" s="10"/>
      <c r="AI129" s="10"/>
      <c r="AJ129" s="10"/>
      <c r="AK129" s="10"/>
      <c r="AL129" s="10"/>
      <c r="AM129" s="10"/>
      <c r="AN129" s="10"/>
      <c r="AO129" s="85"/>
    </row>
    <row r="130" spans="1:41" ht="12.75" hidden="1" customHeight="1" outlineLevel="1" x14ac:dyDescent="0.25">
      <c r="A130" s="22">
        <v>2</v>
      </c>
      <c r="B130" s="22"/>
      <c r="C130" s="36"/>
      <c r="D130" s="32"/>
      <c r="E130" s="36"/>
      <c r="F130" s="36"/>
      <c r="G130" s="36"/>
      <c r="H130" s="89"/>
      <c r="I130" s="34"/>
      <c r="J130" s="268"/>
      <c r="K130" s="268"/>
      <c r="L130" s="27"/>
      <c r="M130" s="27"/>
      <c r="N130" s="33"/>
      <c r="O130" s="27"/>
      <c r="P130" s="27"/>
      <c r="Q130" s="27"/>
      <c r="R130" s="28">
        <f t="shared" ref="R130:R138" si="82">SUM(O130:Q130)</f>
        <v>0</v>
      </c>
      <c r="S130" s="27"/>
      <c r="T130" s="27"/>
      <c r="U130" s="27"/>
      <c r="V130" s="28">
        <f t="shared" ref="V130:V138" si="83">SUM(S130:U130)</f>
        <v>0</v>
      </c>
      <c r="W130" s="27"/>
      <c r="X130" s="27"/>
      <c r="Y130" s="27"/>
      <c r="Z130" s="28">
        <f t="shared" ref="Z130:Z138" si="84">SUM(W130:Y130)</f>
        <v>0</v>
      </c>
      <c r="AA130" s="27"/>
      <c r="AB130" s="27"/>
      <c r="AC130" s="27"/>
      <c r="AD130" s="28">
        <f t="shared" ref="AD130:AD138" si="85">SUM(AA130:AC130)</f>
        <v>0</v>
      </c>
      <c r="AE130" s="28">
        <f t="shared" si="80"/>
        <v>0</v>
      </c>
      <c r="AF130" s="29">
        <f t="shared" ref="AF130:AF138" si="86">IF(ISERROR(AE130/$H$139),0,AE130/$H$139)</f>
        <v>0</v>
      </c>
      <c r="AG130" s="30">
        <f t="shared" si="81"/>
        <v>0</v>
      </c>
      <c r="AH130" s="10"/>
      <c r="AI130" s="10"/>
      <c r="AJ130" s="10"/>
      <c r="AK130" s="10"/>
      <c r="AL130" s="10"/>
      <c r="AM130" s="10"/>
      <c r="AN130" s="10"/>
      <c r="AO130" s="85"/>
    </row>
    <row r="131" spans="1:41" ht="12.75" hidden="1" customHeight="1" outlineLevel="1" x14ac:dyDescent="0.25">
      <c r="A131" s="22">
        <v>3</v>
      </c>
      <c r="B131" s="22"/>
      <c r="C131" s="36"/>
      <c r="D131" s="32"/>
      <c r="E131" s="36"/>
      <c r="F131" s="36"/>
      <c r="G131" s="36"/>
      <c r="H131" s="89"/>
      <c r="I131" s="34"/>
      <c r="J131" s="268"/>
      <c r="K131" s="268"/>
      <c r="L131" s="27"/>
      <c r="M131" s="27"/>
      <c r="N131" s="33"/>
      <c r="O131" s="27"/>
      <c r="P131" s="27"/>
      <c r="Q131" s="27"/>
      <c r="R131" s="28">
        <f t="shared" si="82"/>
        <v>0</v>
      </c>
      <c r="S131" s="27"/>
      <c r="T131" s="27"/>
      <c r="U131" s="27"/>
      <c r="V131" s="28">
        <f t="shared" si="83"/>
        <v>0</v>
      </c>
      <c r="W131" s="27"/>
      <c r="X131" s="27"/>
      <c r="Y131" s="27"/>
      <c r="Z131" s="28">
        <f t="shared" si="84"/>
        <v>0</v>
      </c>
      <c r="AA131" s="27"/>
      <c r="AB131" s="27"/>
      <c r="AC131" s="27"/>
      <c r="AD131" s="28">
        <f t="shared" si="85"/>
        <v>0</v>
      </c>
      <c r="AE131" s="28">
        <f t="shared" si="80"/>
        <v>0</v>
      </c>
      <c r="AF131" s="29">
        <f t="shared" si="86"/>
        <v>0</v>
      </c>
      <c r="AG131" s="30">
        <f t="shared" si="81"/>
        <v>0</v>
      </c>
    </row>
    <row r="132" spans="1:41" ht="12.75" hidden="1" customHeight="1" outlineLevel="1" x14ac:dyDescent="0.25">
      <c r="A132" s="22">
        <v>4</v>
      </c>
      <c r="B132" s="21"/>
      <c r="C132" s="36"/>
      <c r="D132" s="37"/>
      <c r="E132" s="36"/>
      <c r="F132" s="36"/>
      <c r="G132" s="36"/>
      <c r="H132" s="89"/>
      <c r="I132" s="34"/>
      <c r="J132" s="268"/>
      <c r="K132" s="268"/>
      <c r="L132" s="27"/>
      <c r="M132" s="27"/>
      <c r="N132" s="33"/>
      <c r="O132" s="27"/>
      <c r="P132" s="27"/>
      <c r="Q132" s="27"/>
      <c r="R132" s="28">
        <f t="shared" si="82"/>
        <v>0</v>
      </c>
      <c r="S132" s="27"/>
      <c r="T132" s="27"/>
      <c r="U132" s="27"/>
      <c r="V132" s="28">
        <f t="shared" si="83"/>
        <v>0</v>
      </c>
      <c r="W132" s="27"/>
      <c r="X132" s="27"/>
      <c r="Y132" s="27"/>
      <c r="Z132" s="28">
        <f t="shared" si="84"/>
        <v>0</v>
      </c>
      <c r="AA132" s="27"/>
      <c r="AB132" s="27"/>
      <c r="AC132" s="27"/>
      <c r="AD132" s="28">
        <f t="shared" si="85"/>
        <v>0</v>
      </c>
      <c r="AE132" s="28">
        <f t="shared" si="80"/>
        <v>0</v>
      </c>
      <c r="AF132" s="29">
        <f t="shared" si="86"/>
        <v>0</v>
      </c>
      <c r="AG132" s="30">
        <f t="shared" si="81"/>
        <v>0</v>
      </c>
      <c r="AH132" s="10"/>
      <c r="AI132" s="10"/>
      <c r="AJ132" s="10"/>
      <c r="AK132" s="10"/>
      <c r="AL132" s="10"/>
      <c r="AM132" s="10"/>
      <c r="AN132" s="10"/>
      <c r="AO132" s="85"/>
    </row>
    <row r="133" spans="1:41" ht="12.75" hidden="1" customHeight="1" outlineLevel="1" x14ac:dyDescent="0.25">
      <c r="A133" s="22">
        <v>5</v>
      </c>
      <c r="B133" s="21"/>
      <c r="C133" s="36"/>
      <c r="D133" s="37"/>
      <c r="E133" s="36"/>
      <c r="F133" s="36"/>
      <c r="G133" s="36"/>
      <c r="H133" s="89"/>
      <c r="I133" s="34"/>
      <c r="J133" s="268"/>
      <c r="K133" s="268"/>
      <c r="L133" s="27"/>
      <c r="M133" s="27"/>
      <c r="N133" s="33"/>
      <c r="O133" s="27"/>
      <c r="P133" s="27"/>
      <c r="Q133" s="27"/>
      <c r="R133" s="28">
        <f t="shared" si="82"/>
        <v>0</v>
      </c>
      <c r="S133" s="27"/>
      <c r="T133" s="27"/>
      <c r="U133" s="27"/>
      <c r="V133" s="28">
        <f t="shared" si="83"/>
        <v>0</v>
      </c>
      <c r="W133" s="27"/>
      <c r="X133" s="27"/>
      <c r="Y133" s="27"/>
      <c r="Z133" s="28">
        <f t="shared" si="84"/>
        <v>0</v>
      </c>
      <c r="AA133" s="27"/>
      <c r="AB133" s="27"/>
      <c r="AC133" s="27"/>
      <c r="AD133" s="28">
        <f t="shared" si="85"/>
        <v>0</v>
      </c>
      <c r="AE133" s="28">
        <f t="shared" si="80"/>
        <v>0</v>
      </c>
      <c r="AF133" s="29">
        <f t="shared" si="86"/>
        <v>0</v>
      </c>
      <c r="AG133" s="30">
        <f t="shared" si="81"/>
        <v>0</v>
      </c>
      <c r="AH133" s="10"/>
      <c r="AI133" s="10"/>
      <c r="AJ133" s="10"/>
      <c r="AK133" s="10"/>
      <c r="AL133" s="10"/>
      <c r="AM133" s="10"/>
      <c r="AN133" s="10"/>
      <c r="AO133" s="85"/>
    </row>
    <row r="134" spans="1:41" ht="12.75" hidden="1" customHeight="1" outlineLevel="1" x14ac:dyDescent="0.25">
      <c r="A134" s="22">
        <v>6</v>
      </c>
      <c r="B134" s="22"/>
      <c r="C134" s="36"/>
      <c r="D134" s="32"/>
      <c r="E134" s="36"/>
      <c r="F134" s="36"/>
      <c r="G134" s="36"/>
      <c r="H134" s="89"/>
      <c r="I134" s="34"/>
      <c r="J134" s="268"/>
      <c r="K134" s="268"/>
      <c r="L134" s="27"/>
      <c r="M134" s="27"/>
      <c r="N134" s="33"/>
      <c r="O134" s="27"/>
      <c r="P134" s="27"/>
      <c r="Q134" s="27"/>
      <c r="R134" s="28">
        <f t="shared" si="82"/>
        <v>0</v>
      </c>
      <c r="S134" s="27"/>
      <c r="T134" s="27"/>
      <c r="U134" s="27"/>
      <c r="V134" s="28">
        <f t="shared" si="83"/>
        <v>0</v>
      </c>
      <c r="W134" s="27"/>
      <c r="X134" s="27"/>
      <c r="Y134" s="27"/>
      <c r="Z134" s="28">
        <f t="shared" si="84"/>
        <v>0</v>
      </c>
      <c r="AA134" s="27"/>
      <c r="AB134" s="27"/>
      <c r="AC134" s="27"/>
      <c r="AD134" s="28">
        <f t="shared" si="85"/>
        <v>0</v>
      </c>
      <c r="AE134" s="28">
        <f t="shared" si="80"/>
        <v>0</v>
      </c>
      <c r="AF134" s="29">
        <f t="shared" si="86"/>
        <v>0</v>
      </c>
      <c r="AG134" s="30">
        <f t="shared" si="81"/>
        <v>0</v>
      </c>
    </row>
    <row r="135" spans="1:41" ht="12.75" hidden="1" customHeight="1" outlineLevel="1" x14ac:dyDescent="0.25">
      <c r="A135" s="22">
        <v>7</v>
      </c>
      <c r="B135" s="22"/>
      <c r="C135" s="36"/>
      <c r="D135" s="32"/>
      <c r="E135" s="36"/>
      <c r="F135" s="36"/>
      <c r="G135" s="36"/>
      <c r="H135" s="89"/>
      <c r="I135" s="34"/>
      <c r="J135" s="268"/>
      <c r="K135" s="268"/>
      <c r="L135" s="27"/>
      <c r="M135" s="27"/>
      <c r="N135" s="33"/>
      <c r="O135" s="27"/>
      <c r="P135" s="27"/>
      <c r="Q135" s="27"/>
      <c r="R135" s="28">
        <f t="shared" si="82"/>
        <v>0</v>
      </c>
      <c r="S135" s="27"/>
      <c r="T135" s="27"/>
      <c r="U135" s="27"/>
      <c r="V135" s="28">
        <f t="shared" si="83"/>
        <v>0</v>
      </c>
      <c r="W135" s="27"/>
      <c r="X135" s="27"/>
      <c r="Y135" s="27"/>
      <c r="Z135" s="28">
        <f t="shared" si="84"/>
        <v>0</v>
      </c>
      <c r="AA135" s="27"/>
      <c r="AB135" s="27"/>
      <c r="AC135" s="27"/>
      <c r="AD135" s="28">
        <f t="shared" si="85"/>
        <v>0</v>
      </c>
      <c r="AE135" s="28">
        <f t="shared" si="80"/>
        <v>0</v>
      </c>
      <c r="AF135" s="29">
        <f t="shared" si="86"/>
        <v>0</v>
      </c>
      <c r="AG135" s="30">
        <f t="shared" si="81"/>
        <v>0</v>
      </c>
      <c r="AH135" s="10"/>
      <c r="AI135" s="10"/>
      <c r="AJ135" s="10"/>
      <c r="AK135" s="10"/>
      <c r="AL135" s="10"/>
      <c r="AM135" s="10"/>
      <c r="AN135" s="10"/>
      <c r="AO135" s="85"/>
    </row>
    <row r="136" spans="1:41" ht="12.75" hidden="1" customHeight="1" outlineLevel="1" x14ac:dyDescent="0.25">
      <c r="A136" s="22">
        <v>8</v>
      </c>
      <c r="B136" s="22"/>
      <c r="C136" s="36"/>
      <c r="D136" s="32"/>
      <c r="E136" s="36"/>
      <c r="F136" s="36"/>
      <c r="G136" s="36"/>
      <c r="H136" s="89"/>
      <c r="I136" s="34"/>
      <c r="J136" s="268"/>
      <c r="K136" s="268"/>
      <c r="L136" s="27"/>
      <c r="M136" s="27"/>
      <c r="N136" s="33"/>
      <c r="O136" s="27"/>
      <c r="P136" s="27"/>
      <c r="Q136" s="27"/>
      <c r="R136" s="28">
        <f t="shared" si="82"/>
        <v>0</v>
      </c>
      <c r="S136" s="27"/>
      <c r="T136" s="27"/>
      <c r="U136" s="27"/>
      <c r="V136" s="28">
        <f t="shared" si="83"/>
        <v>0</v>
      </c>
      <c r="W136" s="27"/>
      <c r="X136" s="27"/>
      <c r="Y136" s="27"/>
      <c r="Z136" s="28">
        <f t="shared" si="84"/>
        <v>0</v>
      </c>
      <c r="AA136" s="27"/>
      <c r="AB136" s="27"/>
      <c r="AC136" s="27"/>
      <c r="AD136" s="28">
        <f t="shared" si="85"/>
        <v>0</v>
      </c>
      <c r="AE136" s="28">
        <f t="shared" si="80"/>
        <v>0</v>
      </c>
      <c r="AF136" s="29">
        <f t="shared" si="86"/>
        <v>0</v>
      </c>
      <c r="AG136" s="30">
        <f t="shared" si="81"/>
        <v>0</v>
      </c>
      <c r="AH136" s="10"/>
      <c r="AI136" s="10"/>
      <c r="AJ136" s="10"/>
      <c r="AK136" s="10"/>
      <c r="AL136" s="10"/>
      <c r="AM136" s="10"/>
      <c r="AN136" s="10"/>
      <c r="AO136" s="85"/>
    </row>
    <row r="137" spans="1:41" ht="12.75" hidden="1" customHeight="1" outlineLevel="1" x14ac:dyDescent="0.25">
      <c r="A137" s="22">
        <v>9</v>
      </c>
      <c r="B137" s="22"/>
      <c r="C137" s="36"/>
      <c r="D137" s="32"/>
      <c r="E137" s="36"/>
      <c r="F137" s="36"/>
      <c r="G137" s="36"/>
      <c r="H137" s="89"/>
      <c r="I137" s="34"/>
      <c r="J137" s="268"/>
      <c r="K137" s="268"/>
      <c r="L137" s="27"/>
      <c r="M137" s="27"/>
      <c r="N137" s="33"/>
      <c r="O137" s="27"/>
      <c r="P137" s="27"/>
      <c r="Q137" s="27"/>
      <c r="R137" s="28">
        <f t="shared" si="82"/>
        <v>0</v>
      </c>
      <c r="S137" s="27"/>
      <c r="T137" s="27"/>
      <c r="U137" s="27"/>
      <c r="V137" s="28">
        <f t="shared" si="83"/>
        <v>0</v>
      </c>
      <c r="W137" s="27"/>
      <c r="X137" s="27"/>
      <c r="Y137" s="27"/>
      <c r="Z137" s="28">
        <f t="shared" si="84"/>
        <v>0</v>
      </c>
      <c r="AA137" s="27"/>
      <c r="AB137" s="27"/>
      <c r="AC137" s="27"/>
      <c r="AD137" s="28">
        <f t="shared" si="85"/>
        <v>0</v>
      </c>
      <c r="AE137" s="28">
        <f t="shared" si="80"/>
        <v>0</v>
      </c>
      <c r="AF137" s="29">
        <f t="shared" si="86"/>
        <v>0</v>
      </c>
      <c r="AG137" s="30">
        <f t="shared" si="81"/>
        <v>0</v>
      </c>
    </row>
    <row r="138" spans="1:41" ht="12.75" hidden="1" customHeight="1" outlineLevel="1" x14ac:dyDescent="0.25">
      <c r="A138" s="22">
        <v>10</v>
      </c>
      <c r="B138" s="22"/>
      <c r="C138" s="36"/>
      <c r="D138" s="32"/>
      <c r="E138" s="36"/>
      <c r="F138" s="36"/>
      <c r="G138" s="36"/>
      <c r="H138" s="90"/>
      <c r="I138" s="35"/>
      <c r="J138" s="268"/>
      <c r="K138" s="268"/>
      <c r="L138" s="27"/>
      <c r="M138" s="27"/>
      <c r="N138" s="33"/>
      <c r="O138" s="27"/>
      <c r="P138" s="27"/>
      <c r="Q138" s="27"/>
      <c r="R138" s="28">
        <f t="shared" si="82"/>
        <v>0</v>
      </c>
      <c r="S138" s="27"/>
      <c r="T138" s="27"/>
      <c r="U138" s="27"/>
      <c r="V138" s="28">
        <f t="shared" si="83"/>
        <v>0</v>
      </c>
      <c r="W138" s="27"/>
      <c r="X138" s="27"/>
      <c r="Y138" s="27"/>
      <c r="Z138" s="28">
        <f t="shared" si="84"/>
        <v>0</v>
      </c>
      <c r="AA138" s="27"/>
      <c r="AB138" s="27"/>
      <c r="AC138" s="27"/>
      <c r="AD138" s="28">
        <f t="shared" si="85"/>
        <v>0</v>
      </c>
      <c r="AE138" s="28">
        <f t="shared" si="80"/>
        <v>0</v>
      </c>
      <c r="AF138" s="29">
        <f t="shared" si="86"/>
        <v>0</v>
      </c>
      <c r="AG138" s="30">
        <f t="shared" si="81"/>
        <v>0</v>
      </c>
      <c r="AH138" s="10"/>
      <c r="AI138" s="10"/>
      <c r="AJ138" s="10"/>
      <c r="AK138" s="10"/>
      <c r="AL138" s="10"/>
      <c r="AM138" s="10"/>
      <c r="AN138" s="10"/>
      <c r="AO138" s="85"/>
    </row>
    <row r="139" spans="1:41" ht="12.75" customHeight="1" collapsed="1" x14ac:dyDescent="0.25">
      <c r="A139" s="239" t="s">
        <v>57</v>
      </c>
      <c r="B139" s="239"/>
      <c r="C139" s="239"/>
      <c r="D139" s="239"/>
      <c r="E139" s="239"/>
      <c r="F139" s="239"/>
      <c r="G139" s="239"/>
      <c r="H139" s="92">
        <f>SUM(H129:H138)</f>
        <v>0</v>
      </c>
      <c r="I139" s="92">
        <v>0</v>
      </c>
      <c r="J139" s="92"/>
      <c r="K139" s="92"/>
      <c r="L139" s="92">
        <f>SUM(L129:L138)</f>
        <v>0</v>
      </c>
      <c r="M139" s="92">
        <f>SUM(M129:M138)</f>
        <v>0</v>
      </c>
      <c r="N139" s="93"/>
      <c r="O139" s="92">
        <f t="shared" ref="O139:AE139" si="87">SUM(O129:O138)</f>
        <v>0</v>
      </c>
      <c r="P139" s="92">
        <f t="shared" si="87"/>
        <v>0</v>
      </c>
      <c r="Q139" s="92">
        <f t="shared" si="87"/>
        <v>0</v>
      </c>
      <c r="R139" s="92">
        <f t="shared" si="87"/>
        <v>0</v>
      </c>
      <c r="S139" s="92">
        <f t="shared" si="87"/>
        <v>0</v>
      </c>
      <c r="T139" s="92">
        <f t="shared" si="87"/>
        <v>0</v>
      </c>
      <c r="U139" s="92">
        <f t="shared" si="87"/>
        <v>0</v>
      </c>
      <c r="V139" s="92">
        <f t="shared" si="87"/>
        <v>0</v>
      </c>
      <c r="W139" s="92">
        <f t="shared" si="87"/>
        <v>0</v>
      </c>
      <c r="X139" s="92">
        <f t="shared" si="87"/>
        <v>0</v>
      </c>
      <c r="Y139" s="92">
        <f t="shared" si="87"/>
        <v>0</v>
      </c>
      <c r="Z139" s="92">
        <f t="shared" si="87"/>
        <v>0</v>
      </c>
      <c r="AA139" s="92">
        <f t="shared" si="87"/>
        <v>0</v>
      </c>
      <c r="AB139" s="92">
        <f t="shared" si="87"/>
        <v>0</v>
      </c>
      <c r="AC139" s="92">
        <f t="shared" si="87"/>
        <v>0</v>
      </c>
      <c r="AD139" s="92">
        <f t="shared" si="87"/>
        <v>0</v>
      </c>
      <c r="AE139" s="92">
        <f t="shared" si="87"/>
        <v>0</v>
      </c>
      <c r="AF139" s="95">
        <f>IF(ISERROR(AE139/H139),0,AE139/H139)</f>
        <v>0</v>
      </c>
      <c r="AG139" s="95">
        <f>IF(ISERROR(AE139/$AE$200),0,AE139/$AE$200)</f>
        <v>0</v>
      </c>
      <c r="AH139" s="10"/>
      <c r="AI139" s="10"/>
      <c r="AJ139" s="10"/>
      <c r="AK139" s="10"/>
      <c r="AL139" s="10"/>
      <c r="AM139" s="10"/>
      <c r="AN139" s="10"/>
      <c r="AO139" s="85"/>
    </row>
    <row r="140" spans="1:41" ht="12.75" customHeight="1" x14ac:dyDescent="0.25">
      <c r="A140" s="236" t="s">
        <v>58</v>
      </c>
      <c r="B140" s="237"/>
      <c r="C140" s="237"/>
      <c r="D140" s="237"/>
      <c r="E140" s="238"/>
      <c r="F140" s="38"/>
      <c r="G140" s="39"/>
      <c r="H140" s="88"/>
      <c r="I140" s="17"/>
      <c r="J140" s="17"/>
      <c r="K140" s="17"/>
      <c r="L140" s="18"/>
      <c r="M140" s="18"/>
      <c r="N140" s="16"/>
      <c r="O140" s="17"/>
      <c r="P140" s="17"/>
      <c r="Q140" s="17"/>
      <c r="R140" s="17"/>
      <c r="S140" s="17"/>
      <c r="T140" s="17"/>
      <c r="U140" s="17"/>
      <c r="V140" s="17"/>
      <c r="W140" s="17"/>
      <c r="X140" s="17"/>
      <c r="Y140" s="17"/>
      <c r="Z140" s="17"/>
      <c r="AA140" s="17"/>
      <c r="AB140" s="17"/>
      <c r="AC140" s="17"/>
      <c r="AD140" s="17"/>
      <c r="AE140" s="17"/>
      <c r="AF140" s="20"/>
      <c r="AG140" s="20"/>
    </row>
    <row r="141" spans="1:41" ht="12.75" hidden="1" customHeight="1" outlineLevel="1" x14ac:dyDescent="0.25">
      <c r="A141" s="21">
        <v>1</v>
      </c>
      <c r="B141" s="22"/>
      <c r="C141" s="23"/>
      <c r="D141" s="24"/>
      <c r="E141" s="25"/>
      <c r="F141" s="25"/>
      <c r="G141" s="25"/>
      <c r="H141" s="89"/>
      <c r="I141" s="26"/>
      <c r="J141" s="268"/>
      <c r="K141" s="268"/>
      <c r="L141" s="27"/>
      <c r="M141" s="27"/>
      <c r="N141" s="25"/>
      <c r="O141" s="27"/>
      <c r="P141" s="27"/>
      <c r="Q141" s="27"/>
      <c r="R141" s="28">
        <f>SUM(O141:Q141)</f>
        <v>0</v>
      </c>
      <c r="S141" s="27"/>
      <c r="T141" s="27"/>
      <c r="U141" s="27"/>
      <c r="V141" s="28">
        <f>SUM(S141:U141)</f>
        <v>0</v>
      </c>
      <c r="W141" s="27"/>
      <c r="X141" s="27"/>
      <c r="Y141" s="27"/>
      <c r="Z141" s="28">
        <f>SUM(W141:Y141)</f>
        <v>0</v>
      </c>
      <c r="AA141" s="27"/>
      <c r="AB141" s="27"/>
      <c r="AC141" s="27"/>
      <c r="AD141" s="28">
        <f>SUM(AA141:AC141)</f>
        <v>0</v>
      </c>
      <c r="AE141" s="28">
        <f t="shared" ref="AE141:AE150" si="88">SUM(R141,V141,Z141,AD141)</f>
        <v>0</v>
      </c>
      <c r="AF141" s="29">
        <f>IF(ISERROR(AE141/$H$151),0,AE141/$H$151)</f>
        <v>0</v>
      </c>
      <c r="AG141" s="30">
        <f t="shared" ref="AG141:AG150" si="89">IF(ISERROR(AE141/$AE$200),"-",AE141/$AE$200)</f>
        <v>0</v>
      </c>
      <c r="AH141" s="10"/>
      <c r="AI141" s="10"/>
      <c r="AJ141" s="10"/>
      <c r="AK141" s="10"/>
      <c r="AL141" s="10"/>
      <c r="AM141" s="10"/>
      <c r="AN141" s="10"/>
      <c r="AO141" s="85"/>
    </row>
    <row r="142" spans="1:41" ht="12.75" hidden="1" customHeight="1" outlineLevel="1" x14ac:dyDescent="0.25">
      <c r="A142" s="21">
        <v>2</v>
      </c>
      <c r="B142" s="22"/>
      <c r="C142" s="31"/>
      <c r="D142" s="32"/>
      <c r="E142" s="33"/>
      <c r="F142" s="33"/>
      <c r="G142" s="33"/>
      <c r="H142" s="89"/>
      <c r="I142" s="34"/>
      <c r="J142" s="268"/>
      <c r="K142" s="268"/>
      <c r="L142" s="27"/>
      <c r="M142" s="27"/>
      <c r="N142" s="33"/>
      <c r="O142" s="27"/>
      <c r="P142" s="27"/>
      <c r="Q142" s="27"/>
      <c r="R142" s="28">
        <f t="shared" ref="R142:R150" si="90">SUM(O142:Q142)</f>
        <v>0</v>
      </c>
      <c r="S142" s="27"/>
      <c r="T142" s="27"/>
      <c r="U142" s="27"/>
      <c r="V142" s="28">
        <f t="shared" ref="V142:V150" si="91">SUM(S142:U142)</f>
        <v>0</v>
      </c>
      <c r="W142" s="27"/>
      <c r="X142" s="27"/>
      <c r="Y142" s="27"/>
      <c r="Z142" s="28">
        <f t="shared" ref="Z142:Z150" si="92">SUM(W142:Y142)</f>
        <v>0</v>
      </c>
      <c r="AA142" s="27"/>
      <c r="AB142" s="27"/>
      <c r="AC142" s="27"/>
      <c r="AD142" s="28">
        <f t="shared" ref="AD142:AD150" si="93">SUM(AA142:AC142)</f>
        <v>0</v>
      </c>
      <c r="AE142" s="28">
        <f t="shared" si="88"/>
        <v>0</v>
      </c>
      <c r="AF142" s="29">
        <f t="shared" ref="AF142:AF150" si="94">IF(ISERROR(AE142/$H$151),0,AE142/$H$151)</f>
        <v>0</v>
      </c>
      <c r="AG142" s="30">
        <f t="shared" si="89"/>
        <v>0</v>
      </c>
      <c r="AH142" s="10"/>
      <c r="AI142" s="10"/>
      <c r="AJ142" s="10"/>
      <c r="AK142" s="10"/>
      <c r="AL142" s="10"/>
      <c r="AM142" s="10"/>
      <c r="AN142" s="10"/>
      <c r="AO142" s="85"/>
    </row>
    <row r="143" spans="1:41" ht="12.75" hidden="1" customHeight="1" outlineLevel="1" x14ac:dyDescent="0.25">
      <c r="A143" s="21">
        <v>3</v>
      </c>
      <c r="B143" s="22"/>
      <c r="C143" s="31"/>
      <c r="D143" s="32"/>
      <c r="E143" s="33"/>
      <c r="F143" s="33"/>
      <c r="G143" s="33"/>
      <c r="H143" s="89"/>
      <c r="I143" s="34"/>
      <c r="J143" s="268"/>
      <c r="K143" s="268"/>
      <c r="L143" s="27"/>
      <c r="M143" s="27"/>
      <c r="N143" s="33"/>
      <c r="O143" s="27"/>
      <c r="P143" s="27"/>
      <c r="Q143" s="27"/>
      <c r="R143" s="28">
        <f t="shared" si="90"/>
        <v>0</v>
      </c>
      <c r="S143" s="27"/>
      <c r="T143" s="27"/>
      <c r="U143" s="27"/>
      <c r="V143" s="28">
        <f t="shared" si="91"/>
        <v>0</v>
      </c>
      <c r="W143" s="27"/>
      <c r="X143" s="27"/>
      <c r="Y143" s="27"/>
      <c r="Z143" s="28">
        <f t="shared" si="92"/>
        <v>0</v>
      </c>
      <c r="AA143" s="27"/>
      <c r="AB143" s="27"/>
      <c r="AC143" s="27"/>
      <c r="AD143" s="28">
        <f t="shared" si="93"/>
        <v>0</v>
      </c>
      <c r="AE143" s="28">
        <f t="shared" si="88"/>
        <v>0</v>
      </c>
      <c r="AF143" s="29">
        <f t="shared" si="94"/>
        <v>0</v>
      </c>
      <c r="AG143" s="30">
        <f t="shared" si="89"/>
        <v>0</v>
      </c>
    </row>
    <row r="144" spans="1:41" ht="12.75" hidden="1" customHeight="1" outlineLevel="1" x14ac:dyDescent="0.25">
      <c r="A144" s="21">
        <v>4</v>
      </c>
      <c r="B144" s="22"/>
      <c r="C144" s="31"/>
      <c r="D144" s="32"/>
      <c r="E144" s="33"/>
      <c r="F144" s="33"/>
      <c r="G144" s="33"/>
      <c r="H144" s="89"/>
      <c r="I144" s="34"/>
      <c r="J144" s="268"/>
      <c r="K144" s="268"/>
      <c r="L144" s="27"/>
      <c r="M144" s="27"/>
      <c r="N144" s="33"/>
      <c r="O144" s="27"/>
      <c r="P144" s="27"/>
      <c r="Q144" s="27"/>
      <c r="R144" s="28">
        <f t="shared" si="90"/>
        <v>0</v>
      </c>
      <c r="S144" s="27"/>
      <c r="T144" s="27"/>
      <c r="U144" s="27"/>
      <c r="V144" s="28">
        <f t="shared" si="91"/>
        <v>0</v>
      </c>
      <c r="W144" s="27"/>
      <c r="X144" s="27"/>
      <c r="Y144" s="27"/>
      <c r="Z144" s="28">
        <f t="shared" si="92"/>
        <v>0</v>
      </c>
      <c r="AA144" s="27"/>
      <c r="AB144" s="27"/>
      <c r="AC144" s="27"/>
      <c r="AD144" s="28">
        <f t="shared" si="93"/>
        <v>0</v>
      </c>
      <c r="AE144" s="28">
        <f t="shared" si="88"/>
        <v>0</v>
      </c>
      <c r="AF144" s="29">
        <f t="shared" si="94"/>
        <v>0</v>
      </c>
      <c r="AG144" s="30">
        <f t="shared" si="89"/>
        <v>0</v>
      </c>
      <c r="AH144" s="10"/>
      <c r="AI144" s="10"/>
      <c r="AJ144" s="10"/>
      <c r="AK144" s="10"/>
      <c r="AL144" s="10"/>
      <c r="AM144" s="10"/>
      <c r="AN144" s="10"/>
      <c r="AO144" s="85"/>
    </row>
    <row r="145" spans="1:41" ht="12.75" hidden="1" customHeight="1" outlineLevel="1" x14ac:dyDescent="0.25">
      <c r="A145" s="21">
        <v>5</v>
      </c>
      <c r="B145" s="22"/>
      <c r="C145" s="31"/>
      <c r="D145" s="32"/>
      <c r="E145" s="33"/>
      <c r="F145" s="33"/>
      <c r="G145" s="33"/>
      <c r="H145" s="89"/>
      <c r="I145" s="34"/>
      <c r="J145" s="268"/>
      <c r="K145" s="268"/>
      <c r="L145" s="27"/>
      <c r="M145" s="27"/>
      <c r="N145" s="33"/>
      <c r="O145" s="27"/>
      <c r="P145" s="27"/>
      <c r="Q145" s="27"/>
      <c r="R145" s="28">
        <f t="shared" si="90"/>
        <v>0</v>
      </c>
      <c r="S145" s="27"/>
      <c r="T145" s="27"/>
      <c r="U145" s="27"/>
      <c r="V145" s="28">
        <f t="shared" si="91"/>
        <v>0</v>
      </c>
      <c r="W145" s="27"/>
      <c r="X145" s="27"/>
      <c r="Y145" s="27"/>
      <c r="Z145" s="28">
        <f t="shared" si="92"/>
        <v>0</v>
      </c>
      <c r="AA145" s="27"/>
      <c r="AB145" s="27"/>
      <c r="AC145" s="27"/>
      <c r="AD145" s="28">
        <f t="shared" si="93"/>
        <v>0</v>
      </c>
      <c r="AE145" s="28">
        <f t="shared" si="88"/>
        <v>0</v>
      </c>
      <c r="AF145" s="29">
        <f t="shared" si="94"/>
        <v>0</v>
      </c>
      <c r="AG145" s="30">
        <f t="shared" si="89"/>
        <v>0</v>
      </c>
      <c r="AH145" s="10"/>
      <c r="AI145" s="10"/>
      <c r="AJ145" s="10"/>
      <c r="AK145" s="10"/>
      <c r="AL145" s="10"/>
      <c r="AM145" s="10"/>
      <c r="AN145" s="10"/>
      <c r="AO145" s="85"/>
    </row>
    <row r="146" spans="1:41" ht="12.75" hidden="1" customHeight="1" outlineLevel="1" x14ac:dyDescent="0.25">
      <c r="A146" s="21">
        <v>6</v>
      </c>
      <c r="B146" s="22"/>
      <c r="C146" s="31"/>
      <c r="D146" s="32"/>
      <c r="E146" s="33"/>
      <c r="F146" s="33"/>
      <c r="G146" s="33"/>
      <c r="H146" s="89"/>
      <c r="I146" s="34"/>
      <c r="J146" s="268"/>
      <c r="K146" s="268"/>
      <c r="L146" s="27"/>
      <c r="M146" s="27"/>
      <c r="N146" s="33"/>
      <c r="O146" s="27"/>
      <c r="P146" s="27"/>
      <c r="Q146" s="27"/>
      <c r="R146" s="28">
        <f t="shared" si="90"/>
        <v>0</v>
      </c>
      <c r="S146" s="27"/>
      <c r="T146" s="27"/>
      <c r="U146" s="27"/>
      <c r="V146" s="28">
        <f t="shared" si="91"/>
        <v>0</v>
      </c>
      <c r="W146" s="27"/>
      <c r="X146" s="27"/>
      <c r="Y146" s="27"/>
      <c r="Z146" s="28">
        <f t="shared" si="92"/>
        <v>0</v>
      </c>
      <c r="AA146" s="27"/>
      <c r="AB146" s="27"/>
      <c r="AC146" s="27"/>
      <c r="AD146" s="28">
        <f t="shared" si="93"/>
        <v>0</v>
      </c>
      <c r="AE146" s="28">
        <f t="shared" si="88"/>
        <v>0</v>
      </c>
      <c r="AF146" s="29">
        <f t="shared" si="94"/>
        <v>0</v>
      </c>
      <c r="AG146" s="30">
        <f t="shared" si="89"/>
        <v>0</v>
      </c>
    </row>
    <row r="147" spans="1:41" ht="12.75" hidden="1" customHeight="1" outlineLevel="1" x14ac:dyDescent="0.25">
      <c r="A147" s="21">
        <v>7</v>
      </c>
      <c r="B147" s="22"/>
      <c r="C147" s="31"/>
      <c r="D147" s="32"/>
      <c r="E147" s="33"/>
      <c r="F147" s="33"/>
      <c r="G147" s="33"/>
      <c r="H147" s="89"/>
      <c r="I147" s="34"/>
      <c r="J147" s="268"/>
      <c r="K147" s="268"/>
      <c r="L147" s="27"/>
      <c r="M147" s="27"/>
      <c r="N147" s="33"/>
      <c r="O147" s="27"/>
      <c r="P147" s="27"/>
      <c r="Q147" s="27"/>
      <c r="R147" s="28">
        <f t="shared" si="90"/>
        <v>0</v>
      </c>
      <c r="S147" s="27"/>
      <c r="T147" s="27"/>
      <c r="U147" s="27"/>
      <c r="V147" s="28">
        <f t="shared" si="91"/>
        <v>0</v>
      </c>
      <c r="W147" s="27"/>
      <c r="X147" s="27"/>
      <c r="Y147" s="27"/>
      <c r="Z147" s="28">
        <f t="shared" si="92"/>
        <v>0</v>
      </c>
      <c r="AA147" s="27"/>
      <c r="AB147" s="27"/>
      <c r="AC147" s="27"/>
      <c r="AD147" s="28">
        <f t="shared" si="93"/>
        <v>0</v>
      </c>
      <c r="AE147" s="28">
        <f t="shared" si="88"/>
        <v>0</v>
      </c>
      <c r="AF147" s="29">
        <f t="shared" si="94"/>
        <v>0</v>
      </c>
      <c r="AG147" s="30">
        <f t="shared" si="89"/>
        <v>0</v>
      </c>
      <c r="AH147" s="10"/>
      <c r="AI147" s="10"/>
      <c r="AJ147" s="10"/>
      <c r="AK147" s="10"/>
      <c r="AL147" s="10"/>
      <c r="AM147" s="10"/>
      <c r="AN147" s="10"/>
      <c r="AO147" s="85"/>
    </row>
    <row r="148" spans="1:41" ht="12.75" hidden="1" customHeight="1" outlineLevel="1" x14ac:dyDescent="0.25">
      <c r="A148" s="21">
        <v>8</v>
      </c>
      <c r="B148" s="22"/>
      <c r="C148" s="31"/>
      <c r="D148" s="32"/>
      <c r="E148" s="33"/>
      <c r="F148" s="33"/>
      <c r="G148" s="33"/>
      <c r="H148" s="89"/>
      <c r="I148" s="34"/>
      <c r="J148" s="268"/>
      <c r="K148" s="268"/>
      <c r="L148" s="27"/>
      <c r="M148" s="27"/>
      <c r="N148" s="33"/>
      <c r="O148" s="27"/>
      <c r="P148" s="27"/>
      <c r="Q148" s="27"/>
      <c r="R148" s="28">
        <f t="shared" si="90"/>
        <v>0</v>
      </c>
      <c r="S148" s="27"/>
      <c r="T148" s="27"/>
      <c r="U148" s="27"/>
      <c r="V148" s="28">
        <f t="shared" si="91"/>
        <v>0</v>
      </c>
      <c r="W148" s="27"/>
      <c r="X148" s="27"/>
      <c r="Y148" s="27"/>
      <c r="Z148" s="28">
        <f t="shared" si="92"/>
        <v>0</v>
      </c>
      <c r="AA148" s="27"/>
      <c r="AB148" s="27"/>
      <c r="AC148" s="27"/>
      <c r="AD148" s="28">
        <f t="shared" si="93"/>
        <v>0</v>
      </c>
      <c r="AE148" s="28">
        <f t="shared" si="88"/>
        <v>0</v>
      </c>
      <c r="AF148" s="29">
        <f t="shared" si="94"/>
        <v>0</v>
      </c>
      <c r="AG148" s="30">
        <f t="shared" si="89"/>
        <v>0</v>
      </c>
      <c r="AH148" s="10"/>
      <c r="AI148" s="10"/>
      <c r="AJ148" s="10"/>
      <c r="AK148" s="10"/>
      <c r="AL148" s="10"/>
      <c r="AM148" s="10"/>
      <c r="AN148" s="10"/>
      <c r="AO148" s="85"/>
    </row>
    <row r="149" spans="1:41" ht="12.75" hidden="1" customHeight="1" outlineLevel="1" x14ac:dyDescent="0.25">
      <c r="A149" s="21">
        <v>9</v>
      </c>
      <c r="B149" s="22"/>
      <c r="C149" s="31"/>
      <c r="D149" s="32"/>
      <c r="E149" s="33"/>
      <c r="F149" s="33"/>
      <c r="G149" s="33"/>
      <c r="H149" s="89"/>
      <c r="I149" s="34"/>
      <c r="J149" s="268"/>
      <c r="K149" s="268"/>
      <c r="L149" s="27"/>
      <c r="M149" s="27"/>
      <c r="N149" s="33"/>
      <c r="O149" s="27"/>
      <c r="P149" s="27"/>
      <c r="Q149" s="27"/>
      <c r="R149" s="28">
        <f t="shared" si="90"/>
        <v>0</v>
      </c>
      <c r="S149" s="27"/>
      <c r="T149" s="27"/>
      <c r="U149" s="27"/>
      <c r="V149" s="28">
        <f t="shared" si="91"/>
        <v>0</v>
      </c>
      <c r="W149" s="27"/>
      <c r="X149" s="27"/>
      <c r="Y149" s="27"/>
      <c r="Z149" s="28">
        <f t="shared" si="92"/>
        <v>0</v>
      </c>
      <c r="AA149" s="27"/>
      <c r="AB149" s="27"/>
      <c r="AC149" s="27"/>
      <c r="AD149" s="28">
        <f t="shared" si="93"/>
        <v>0</v>
      </c>
      <c r="AE149" s="28">
        <f t="shared" si="88"/>
        <v>0</v>
      </c>
      <c r="AF149" s="29">
        <f t="shared" si="94"/>
        <v>0</v>
      </c>
      <c r="AG149" s="30">
        <f t="shared" si="89"/>
        <v>0</v>
      </c>
    </row>
    <row r="150" spans="1:41" ht="12.75" hidden="1" customHeight="1" outlineLevel="1" x14ac:dyDescent="0.25">
      <c r="A150" s="21">
        <v>10</v>
      </c>
      <c r="B150" s="22"/>
      <c r="C150" s="31"/>
      <c r="D150" s="32"/>
      <c r="E150" s="33"/>
      <c r="F150" s="33"/>
      <c r="G150" s="33"/>
      <c r="H150" s="90"/>
      <c r="I150" s="35"/>
      <c r="J150" s="268"/>
      <c r="K150" s="268"/>
      <c r="L150" s="27"/>
      <c r="M150" s="27"/>
      <c r="N150" s="33"/>
      <c r="O150" s="27"/>
      <c r="P150" s="27"/>
      <c r="Q150" s="27"/>
      <c r="R150" s="28">
        <f t="shared" si="90"/>
        <v>0</v>
      </c>
      <c r="S150" s="27"/>
      <c r="T150" s="27"/>
      <c r="U150" s="27"/>
      <c r="V150" s="28">
        <f t="shared" si="91"/>
        <v>0</v>
      </c>
      <c r="W150" s="27"/>
      <c r="X150" s="27"/>
      <c r="Y150" s="27"/>
      <c r="Z150" s="28">
        <f t="shared" si="92"/>
        <v>0</v>
      </c>
      <c r="AA150" s="27"/>
      <c r="AB150" s="27"/>
      <c r="AC150" s="27"/>
      <c r="AD150" s="28">
        <f t="shared" si="93"/>
        <v>0</v>
      </c>
      <c r="AE150" s="28">
        <f t="shared" si="88"/>
        <v>0</v>
      </c>
      <c r="AF150" s="29">
        <f t="shared" si="94"/>
        <v>0</v>
      </c>
      <c r="AG150" s="30">
        <f t="shared" si="89"/>
        <v>0</v>
      </c>
      <c r="AH150" s="10"/>
      <c r="AI150" s="10"/>
      <c r="AJ150" s="10"/>
      <c r="AK150" s="10"/>
      <c r="AL150" s="10"/>
      <c r="AM150" s="10"/>
      <c r="AN150" s="10"/>
      <c r="AO150" s="85"/>
    </row>
    <row r="151" spans="1:41" ht="12.75" customHeight="1" collapsed="1" x14ac:dyDescent="0.25">
      <c r="A151" s="228" t="s">
        <v>59</v>
      </c>
      <c r="B151" s="230"/>
      <c r="C151" s="230"/>
      <c r="D151" s="230"/>
      <c r="E151" s="230"/>
      <c r="F151" s="230"/>
      <c r="G151" s="230"/>
      <c r="H151" s="92">
        <f>SUM(H141:H150)</f>
        <v>0</v>
      </c>
      <c r="I151" s="92">
        <f>SUM(I141:I150)</f>
        <v>0</v>
      </c>
      <c r="J151" s="92"/>
      <c r="K151" s="92"/>
      <c r="L151" s="92">
        <f>SUM(L141:L150)</f>
        <v>0</v>
      </c>
      <c r="M151" s="92">
        <f>SUM(M141:M150)</f>
        <v>0</v>
      </c>
      <c r="N151" s="93"/>
      <c r="O151" s="92">
        <f t="shared" ref="O151:AE151" si="95">SUM(O141:O150)</f>
        <v>0</v>
      </c>
      <c r="P151" s="92">
        <f t="shared" si="95"/>
        <v>0</v>
      </c>
      <c r="Q151" s="92">
        <f t="shared" si="95"/>
        <v>0</v>
      </c>
      <c r="R151" s="92">
        <f t="shared" si="95"/>
        <v>0</v>
      </c>
      <c r="S151" s="92">
        <f t="shared" si="95"/>
        <v>0</v>
      </c>
      <c r="T151" s="92">
        <f t="shared" si="95"/>
        <v>0</v>
      </c>
      <c r="U151" s="92">
        <f t="shared" si="95"/>
        <v>0</v>
      </c>
      <c r="V151" s="92">
        <f t="shared" si="95"/>
        <v>0</v>
      </c>
      <c r="W151" s="92">
        <f t="shared" si="95"/>
        <v>0</v>
      </c>
      <c r="X151" s="92">
        <f t="shared" si="95"/>
        <v>0</v>
      </c>
      <c r="Y151" s="92">
        <f t="shared" si="95"/>
        <v>0</v>
      </c>
      <c r="Z151" s="92">
        <f t="shared" si="95"/>
        <v>0</v>
      </c>
      <c r="AA151" s="92">
        <f t="shared" si="95"/>
        <v>0</v>
      </c>
      <c r="AB151" s="92">
        <f t="shared" si="95"/>
        <v>0</v>
      </c>
      <c r="AC151" s="92">
        <f t="shared" si="95"/>
        <v>0</v>
      </c>
      <c r="AD151" s="92">
        <f t="shared" si="95"/>
        <v>0</v>
      </c>
      <c r="AE151" s="92">
        <f t="shared" si="95"/>
        <v>0</v>
      </c>
      <c r="AF151" s="95">
        <f>IF(ISERROR(AE151/H151),0,AE151/H151)</f>
        <v>0</v>
      </c>
      <c r="AG151" s="95">
        <f>IF(ISERROR(AE151/$AE$200),0,AE151/$AE$200)</f>
        <v>0</v>
      </c>
      <c r="AH151" s="10"/>
      <c r="AI151" s="10"/>
      <c r="AJ151" s="10"/>
      <c r="AK151" s="10"/>
      <c r="AL151" s="10"/>
      <c r="AM151" s="10"/>
      <c r="AN151" s="10"/>
      <c r="AO151" s="85"/>
    </row>
    <row r="152" spans="1:41" ht="12.75" customHeight="1" x14ac:dyDescent="0.25">
      <c r="A152" s="233" t="s">
        <v>60</v>
      </c>
      <c r="B152" s="234"/>
      <c r="C152" s="234"/>
      <c r="D152" s="234"/>
      <c r="E152" s="235"/>
      <c r="F152" s="15"/>
      <c r="G152" s="16"/>
      <c r="H152" s="88"/>
      <c r="I152" s="17"/>
      <c r="J152" s="17"/>
      <c r="K152" s="17"/>
      <c r="L152" s="18"/>
      <c r="M152" s="18"/>
      <c r="N152" s="16"/>
      <c r="O152" s="17"/>
      <c r="P152" s="17"/>
      <c r="Q152" s="17"/>
      <c r="R152" s="17"/>
      <c r="S152" s="17"/>
      <c r="T152" s="17"/>
      <c r="U152" s="17"/>
      <c r="V152" s="17"/>
      <c r="W152" s="17"/>
      <c r="X152" s="17"/>
      <c r="Y152" s="17"/>
      <c r="Z152" s="17"/>
      <c r="AA152" s="17"/>
      <c r="AB152" s="17"/>
      <c r="AC152" s="17"/>
      <c r="AD152" s="17"/>
      <c r="AE152" s="17"/>
      <c r="AF152" s="20"/>
      <c r="AG152" s="20"/>
    </row>
    <row r="153" spans="1:41" ht="12.75" hidden="1" customHeight="1" outlineLevel="1" x14ac:dyDescent="0.25">
      <c r="A153" s="21">
        <v>1</v>
      </c>
      <c r="B153" s="22"/>
      <c r="C153" s="23"/>
      <c r="D153" s="24"/>
      <c r="E153" s="25"/>
      <c r="F153" s="25"/>
      <c r="G153" s="25"/>
      <c r="H153" s="89"/>
      <c r="I153" s="26"/>
      <c r="J153" s="268"/>
      <c r="K153" s="268"/>
      <c r="L153" s="27"/>
      <c r="M153" s="27"/>
      <c r="N153" s="25"/>
      <c r="O153" s="27"/>
      <c r="P153" s="27"/>
      <c r="Q153" s="27"/>
      <c r="R153" s="28">
        <f>SUM(O153:Q153)</f>
        <v>0</v>
      </c>
      <c r="S153" s="27"/>
      <c r="T153" s="27"/>
      <c r="U153" s="27"/>
      <c r="V153" s="28">
        <f>SUM(S153:U153)</f>
        <v>0</v>
      </c>
      <c r="W153" s="27"/>
      <c r="X153" s="27"/>
      <c r="Y153" s="27"/>
      <c r="Z153" s="28">
        <f>SUM(W153:Y153)</f>
        <v>0</v>
      </c>
      <c r="AA153" s="27"/>
      <c r="AB153" s="27"/>
      <c r="AC153" s="27"/>
      <c r="AD153" s="28">
        <f>SUM(AA153:AC153)</f>
        <v>0</v>
      </c>
      <c r="AE153" s="28">
        <f t="shared" ref="AE153:AE162" si="96">SUM(R153,V153,Z153,AD153)</f>
        <v>0</v>
      </c>
      <c r="AF153" s="29">
        <f>IF(ISERROR(AE153/$H$163),0,AE153/$H$163)</f>
        <v>0</v>
      </c>
      <c r="AG153" s="30">
        <f t="shared" ref="AG153:AG162" si="97">IF(ISERROR(AE153/$AE$200),"-",AE153/$AE$200)</f>
        <v>0</v>
      </c>
      <c r="AH153" s="10"/>
      <c r="AI153" s="10"/>
      <c r="AJ153" s="10"/>
      <c r="AK153" s="10"/>
      <c r="AL153" s="10"/>
      <c r="AM153" s="10"/>
      <c r="AN153" s="10"/>
      <c r="AO153" s="85"/>
    </row>
    <row r="154" spans="1:41" ht="12.75" hidden="1" customHeight="1" outlineLevel="1" x14ac:dyDescent="0.25">
      <c r="A154" s="21">
        <v>2</v>
      </c>
      <c r="B154" s="22"/>
      <c r="C154" s="31"/>
      <c r="D154" s="32"/>
      <c r="E154" s="33"/>
      <c r="F154" s="33"/>
      <c r="G154" s="33"/>
      <c r="H154" s="89"/>
      <c r="I154" s="34"/>
      <c r="J154" s="268"/>
      <c r="K154" s="268"/>
      <c r="L154" s="27"/>
      <c r="M154" s="27"/>
      <c r="N154" s="33"/>
      <c r="O154" s="27"/>
      <c r="P154" s="27"/>
      <c r="Q154" s="27"/>
      <c r="R154" s="28">
        <f t="shared" ref="R154:R162" si="98">SUM(O154:Q154)</f>
        <v>0</v>
      </c>
      <c r="S154" s="27"/>
      <c r="T154" s="27"/>
      <c r="U154" s="27"/>
      <c r="V154" s="28">
        <f t="shared" ref="V154:V162" si="99">SUM(S154:U154)</f>
        <v>0</v>
      </c>
      <c r="W154" s="27"/>
      <c r="X154" s="27"/>
      <c r="Y154" s="27"/>
      <c r="Z154" s="28">
        <f t="shared" ref="Z154:Z162" si="100">SUM(W154:Y154)</f>
        <v>0</v>
      </c>
      <c r="AA154" s="27"/>
      <c r="AB154" s="27"/>
      <c r="AC154" s="27"/>
      <c r="AD154" s="28">
        <f t="shared" ref="AD154:AD162" si="101">SUM(AA154:AC154)</f>
        <v>0</v>
      </c>
      <c r="AE154" s="28">
        <f t="shared" si="96"/>
        <v>0</v>
      </c>
      <c r="AF154" s="29">
        <f t="shared" ref="AF154:AF162" si="102">IF(ISERROR(AE154/$H$163),0,AE154/$H$163)</f>
        <v>0</v>
      </c>
      <c r="AG154" s="30">
        <f t="shared" si="97"/>
        <v>0</v>
      </c>
      <c r="AH154" s="10"/>
      <c r="AI154" s="10"/>
      <c r="AJ154" s="10"/>
      <c r="AK154" s="10"/>
      <c r="AL154" s="10"/>
      <c r="AM154" s="10"/>
      <c r="AN154" s="10"/>
      <c r="AO154" s="85"/>
    </row>
    <row r="155" spans="1:41" ht="12.75" hidden="1" customHeight="1" outlineLevel="1" x14ac:dyDescent="0.25">
      <c r="A155" s="21">
        <v>3</v>
      </c>
      <c r="B155" s="22"/>
      <c r="C155" s="31"/>
      <c r="D155" s="32"/>
      <c r="E155" s="33"/>
      <c r="F155" s="33"/>
      <c r="G155" s="33"/>
      <c r="H155" s="89"/>
      <c r="I155" s="34"/>
      <c r="J155" s="268"/>
      <c r="K155" s="268"/>
      <c r="L155" s="27"/>
      <c r="M155" s="27"/>
      <c r="N155" s="33"/>
      <c r="O155" s="27"/>
      <c r="P155" s="27"/>
      <c r="Q155" s="27"/>
      <c r="R155" s="28">
        <f t="shared" si="98"/>
        <v>0</v>
      </c>
      <c r="S155" s="27"/>
      <c r="T155" s="27"/>
      <c r="U155" s="27"/>
      <c r="V155" s="28">
        <f t="shared" si="99"/>
        <v>0</v>
      </c>
      <c r="W155" s="27"/>
      <c r="X155" s="27"/>
      <c r="Y155" s="27"/>
      <c r="Z155" s="28">
        <f t="shared" si="100"/>
        <v>0</v>
      </c>
      <c r="AA155" s="27"/>
      <c r="AB155" s="27"/>
      <c r="AC155" s="27"/>
      <c r="AD155" s="28">
        <f t="shared" si="101"/>
        <v>0</v>
      </c>
      <c r="AE155" s="28">
        <f t="shared" si="96"/>
        <v>0</v>
      </c>
      <c r="AF155" s="29">
        <f t="shared" si="102"/>
        <v>0</v>
      </c>
      <c r="AG155" s="30">
        <f t="shared" si="97"/>
        <v>0</v>
      </c>
    </row>
    <row r="156" spans="1:41" ht="12.75" hidden="1" customHeight="1" outlineLevel="1" x14ac:dyDescent="0.25">
      <c r="A156" s="21">
        <v>4</v>
      </c>
      <c r="B156" s="22"/>
      <c r="C156" s="31"/>
      <c r="D156" s="32"/>
      <c r="E156" s="33"/>
      <c r="F156" s="33"/>
      <c r="G156" s="33"/>
      <c r="H156" s="89"/>
      <c r="I156" s="34"/>
      <c r="J156" s="268"/>
      <c r="K156" s="268"/>
      <c r="L156" s="27"/>
      <c r="M156" s="27"/>
      <c r="N156" s="33"/>
      <c r="O156" s="27"/>
      <c r="P156" s="27"/>
      <c r="Q156" s="27"/>
      <c r="R156" s="28">
        <f t="shared" si="98"/>
        <v>0</v>
      </c>
      <c r="S156" s="27"/>
      <c r="T156" s="27"/>
      <c r="U156" s="27"/>
      <c r="V156" s="28">
        <f t="shared" si="99"/>
        <v>0</v>
      </c>
      <c r="W156" s="27"/>
      <c r="X156" s="27"/>
      <c r="Y156" s="27"/>
      <c r="Z156" s="28">
        <f t="shared" si="100"/>
        <v>0</v>
      </c>
      <c r="AA156" s="27"/>
      <c r="AB156" s="27"/>
      <c r="AC156" s="27"/>
      <c r="AD156" s="28">
        <f t="shared" si="101"/>
        <v>0</v>
      </c>
      <c r="AE156" s="28">
        <f t="shared" si="96"/>
        <v>0</v>
      </c>
      <c r="AF156" s="29">
        <f t="shared" si="102"/>
        <v>0</v>
      </c>
      <c r="AG156" s="30">
        <f t="shared" si="97"/>
        <v>0</v>
      </c>
      <c r="AH156" s="10"/>
      <c r="AI156" s="10"/>
      <c r="AJ156" s="10"/>
      <c r="AK156" s="10"/>
      <c r="AL156" s="10"/>
      <c r="AM156" s="10"/>
      <c r="AN156" s="10"/>
      <c r="AO156" s="85"/>
    </row>
    <row r="157" spans="1:41" ht="12.75" hidden="1" customHeight="1" outlineLevel="1" x14ac:dyDescent="0.25">
      <c r="A157" s="21">
        <v>5</v>
      </c>
      <c r="B157" s="22"/>
      <c r="C157" s="31"/>
      <c r="D157" s="32"/>
      <c r="E157" s="33"/>
      <c r="F157" s="33"/>
      <c r="G157" s="33"/>
      <c r="H157" s="89"/>
      <c r="I157" s="34"/>
      <c r="J157" s="268"/>
      <c r="K157" s="268"/>
      <c r="L157" s="27"/>
      <c r="M157" s="27"/>
      <c r="N157" s="33"/>
      <c r="O157" s="27"/>
      <c r="P157" s="27"/>
      <c r="Q157" s="27"/>
      <c r="R157" s="28">
        <f t="shared" si="98"/>
        <v>0</v>
      </c>
      <c r="S157" s="27"/>
      <c r="T157" s="27"/>
      <c r="U157" s="27"/>
      <c r="V157" s="28">
        <f t="shared" si="99"/>
        <v>0</v>
      </c>
      <c r="W157" s="27"/>
      <c r="X157" s="27"/>
      <c r="Y157" s="27"/>
      <c r="Z157" s="28">
        <f t="shared" si="100"/>
        <v>0</v>
      </c>
      <c r="AA157" s="27"/>
      <c r="AB157" s="27"/>
      <c r="AC157" s="27"/>
      <c r="AD157" s="28">
        <f t="shared" si="101"/>
        <v>0</v>
      </c>
      <c r="AE157" s="28">
        <f t="shared" si="96"/>
        <v>0</v>
      </c>
      <c r="AF157" s="29">
        <f t="shared" si="102"/>
        <v>0</v>
      </c>
      <c r="AG157" s="30">
        <f t="shared" si="97"/>
        <v>0</v>
      </c>
      <c r="AH157" s="10"/>
      <c r="AI157" s="10"/>
      <c r="AJ157" s="10"/>
      <c r="AK157" s="10"/>
      <c r="AL157" s="10"/>
      <c r="AM157" s="10"/>
      <c r="AN157" s="10"/>
      <c r="AO157" s="85"/>
    </row>
    <row r="158" spans="1:41" ht="12.75" hidden="1" customHeight="1" outlineLevel="1" x14ac:dyDescent="0.25">
      <c r="A158" s="21">
        <v>6</v>
      </c>
      <c r="B158" s="22"/>
      <c r="C158" s="31"/>
      <c r="D158" s="32"/>
      <c r="E158" s="33"/>
      <c r="F158" s="33"/>
      <c r="G158" s="33"/>
      <c r="H158" s="89"/>
      <c r="I158" s="34"/>
      <c r="J158" s="268"/>
      <c r="K158" s="268"/>
      <c r="L158" s="27"/>
      <c r="M158" s="27"/>
      <c r="N158" s="33"/>
      <c r="O158" s="27"/>
      <c r="P158" s="27"/>
      <c r="Q158" s="27"/>
      <c r="R158" s="28">
        <f t="shared" si="98"/>
        <v>0</v>
      </c>
      <c r="S158" s="27"/>
      <c r="T158" s="27"/>
      <c r="U158" s="27"/>
      <c r="V158" s="28">
        <f t="shared" si="99"/>
        <v>0</v>
      </c>
      <c r="W158" s="27"/>
      <c r="X158" s="27"/>
      <c r="Y158" s="27"/>
      <c r="Z158" s="28">
        <f t="shared" si="100"/>
        <v>0</v>
      </c>
      <c r="AA158" s="27"/>
      <c r="AB158" s="27"/>
      <c r="AC158" s="27"/>
      <c r="AD158" s="28">
        <f t="shared" si="101"/>
        <v>0</v>
      </c>
      <c r="AE158" s="28">
        <f t="shared" si="96"/>
        <v>0</v>
      </c>
      <c r="AF158" s="29">
        <f t="shared" si="102"/>
        <v>0</v>
      </c>
      <c r="AG158" s="30">
        <f t="shared" si="97"/>
        <v>0</v>
      </c>
    </row>
    <row r="159" spans="1:41" ht="12.75" hidden="1" customHeight="1" outlineLevel="1" x14ac:dyDescent="0.25">
      <c r="A159" s="21">
        <v>7</v>
      </c>
      <c r="B159" s="22"/>
      <c r="C159" s="31"/>
      <c r="D159" s="32"/>
      <c r="E159" s="33"/>
      <c r="F159" s="33"/>
      <c r="G159" s="33"/>
      <c r="H159" s="89"/>
      <c r="I159" s="34"/>
      <c r="J159" s="268"/>
      <c r="K159" s="268"/>
      <c r="L159" s="27"/>
      <c r="M159" s="27"/>
      <c r="N159" s="33"/>
      <c r="O159" s="27"/>
      <c r="P159" s="27"/>
      <c r="Q159" s="27"/>
      <c r="R159" s="28">
        <f t="shared" si="98"/>
        <v>0</v>
      </c>
      <c r="S159" s="27"/>
      <c r="T159" s="27"/>
      <c r="U159" s="27"/>
      <c r="V159" s="28">
        <f t="shared" si="99"/>
        <v>0</v>
      </c>
      <c r="W159" s="27"/>
      <c r="X159" s="27"/>
      <c r="Y159" s="27"/>
      <c r="Z159" s="28">
        <f t="shared" si="100"/>
        <v>0</v>
      </c>
      <c r="AA159" s="27"/>
      <c r="AB159" s="27"/>
      <c r="AC159" s="27"/>
      <c r="AD159" s="28">
        <f t="shared" si="101"/>
        <v>0</v>
      </c>
      <c r="AE159" s="28">
        <f t="shared" si="96"/>
        <v>0</v>
      </c>
      <c r="AF159" s="29">
        <f t="shared" si="102"/>
        <v>0</v>
      </c>
      <c r="AG159" s="30">
        <f t="shared" si="97"/>
        <v>0</v>
      </c>
      <c r="AH159" s="10"/>
      <c r="AI159" s="10"/>
      <c r="AJ159" s="10"/>
      <c r="AK159" s="10"/>
      <c r="AL159" s="10"/>
      <c r="AM159" s="10"/>
      <c r="AN159" s="10"/>
      <c r="AO159" s="85"/>
    </row>
    <row r="160" spans="1:41" ht="12.75" hidden="1" customHeight="1" outlineLevel="1" x14ac:dyDescent="0.25">
      <c r="A160" s="21">
        <v>8</v>
      </c>
      <c r="B160" s="22"/>
      <c r="C160" s="31"/>
      <c r="D160" s="32"/>
      <c r="E160" s="33"/>
      <c r="F160" s="33"/>
      <c r="G160" s="33"/>
      <c r="H160" s="89"/>
      <c r="I160" s="34"/>
      <c r="J160" s="268"/>
      <c r="K160" s="268"/>
      <c r="L160" s="27"/>
      <c r="M160" s="27"/>
      <c r="N160" s="33"/>
      <c r="O160" s="27"/>
      <c r="P160" s="27"/>
      <c r="Q160" s="27"/>
      <c r="R160" s="28">
        <f t="shared" si="98"/>
        <v>0</v>
      </c>
      <c r="S160" s="27"/>
      <c r="T160" s="27"/>
      <c r="U160" s="27"/>
      <c r="V160" s="28">
        <f t="shared" si="99"/>
        <v>0</v>
      </c>
      <c r="W160" s="27"/>
      <c r="X160" s="27"/>
      <c r="Y160" s="27"/>
      <c r="Z160" s="28">
        <f t="shared" si="100"/>
        <v>0</v>
      </c>
      <c r="AA160" s="27"/>
      <c r="AB160" s="27"/>
      <c r="AC160" s="27"/>
      <c r="AD160" s="28">
        <f t="shared" si="101"/>
        <v>0</v>
      </c>
      <c r="AE160" s="28">
        <f t="shared" si="96"/>
        <v>0</v>
      </c>
      <c r="AF160" s="29">
        <f t="shared" si="102"/>
        <v>0</v>
      </c>
      <c r="AG160" s="30">
        <f t="shared" si="97"/>
        <v>0</v>
      </c>
      <c r="AH160" s="10"/>
      <c r="AI160" s="10"/>
      <c r="AJ160" s="10"/>
      <c r="AK160" s="10"/>
      <c r="AL160" s="10"/>
      <c r="AM160" s="10"/>
      <c r="AN160" s="10"/>
      <c r="AO160" s="85"/>
    </row>
    <row r="161" spans="1:41" ht="12.75" hidden="1" customHeight="1" outlineLevel="1" x14ac:dyDescent="0.25">
      <c r="A161" s="21">
        <v>9</v>
      </c>
      <c r="B161" s="22"/>
      <c r="C161" s="31"/>
      <c r="D161" s="32"/>
      <c r="E161" s="33"/>
      <c r="F161" s="33"/>
      <c r="G161" s="33"/>
      <c r="H161" s="89"/>
      <c r="I161" s="34"/>
      <c r="J161" s="268"/>
      <c r="K161" s="268"/>
      <c r="L161" s="27"/>
      <c r="M161" s="27"/>
      <c r="N161" s="33"/>
      <c r="O161" s="27"/>
      <c r="P161" s="27"/>
      <c r="Q161" s="27"/>
      <c r="R161" s="28">
        <f t="shared" si="98"/>
        <v>0</v>
      </c>
      <c r="S161" s="27"/>
      <c r="T161" s="27"/>
      <c r="U161" s="27"/>
      <c r="V161" s="28">
        <f t="shared" si="99"/>
        <v>0</v>
      </c>
      <c r="W161" s="27"/>
      <c r="X161" s="27"/>
      <c r="Y161" s="27"/>
      <c r="Z161" s="28">
        <f t="shared" si="100"/>
        <v>0</v>
      </c>
      <c r="AA161" s="27"/>
      <c r="AB161" s="27"/>
      <c r="AC161" s="27"/>
      <c r="AD161" s="28">
        <f t="shared" si="101"/>
        <v>0</v>
      </c>
      <c r="AE161" s="28">
        <f t="shared" si="96"/>
        <v>0</v>
      </c>
      <c r="AF161" s="29">
        <f t="shared" si="102"/>
        <v>0</v>
      </c>
      <c r="AG161" s="30">
        <f t="shared" si="97"/>
        <v>0</v>
      </c>
    </row>
    <row r="162" spans="1:41" ht="12.75" hidden="1" customHeight="1" outlineLevel="1" x14ac:dyDescent="0.25">
      <c r="A162" s="21">
        <v>10</v>
      </c>
      <c r="B162" s="22"/>
      <c r="C162" s="31"/>
      <c r="D162" s="32"/>
      <c r="E162" s="33"/>
      <c r="F162" s="33"/>
      <c r="G162" s="33"/>
      <c r="H162" s="90"/>
      <c r="I162" s="35"/>
      <c r="J162" s="268"/>
      <c r="K162" s="268"/>
      <c r="L162" s="27"/>
      <c r="M162" s="27"/>
      <c r="N162" s="33"/>
      <c r="O162" s="27"/>
      <c r="P162" s="27"/>
      <c r="Q162" s="27"/>
      <c r="R162" s="28">
        <f t="shared" si="98"/>
        <v>0</v>
      </c>
      <c r="S162" s="27"/>
      <c r="T162" s="27"/>
      <c r="U162" s="27"/>
      <c r="V162" s="28">
        <f t="shared" si="99"/>
        <v>0</v>
      </c>
      <c r="W162" s="27"/>
      <c r="X162" s="27"/>
      <c r="Y162" s="27"/>
      <c r="Z162" s="28">
        <f t="shared" si="100"/>
        <v>0</v>
      </c>
      <c r="AA162" s="27"/>
      <c r="AB162" s="27"/>
      <c r="AC162" s="27"/>
      <c r="AD162" s="28">
        <f t="shared" si="101"/>
        <v>0</v>
      </c>
      <c r="AE162" s="28">
        <f t="shared" si="96"/>
        <v>0</v>
      </c>
      <c r="AF162" s="29">
        <f t="shared" si="102"/>
        <v>0</v>
      </c>
      <c r="AG162" s="30">
        <f t="shared" si="97"/>
        <v>0</v>
      </c>
      <c r="AH162" s="10"/>
      <c r="AI162" s="10"/>
      <c r="AJ162" s="10"/>
      <c r="AK162" s="10"/>
      <c r="AL162" s="10"/>
      <c r="AM162" s="10"/>
      <c r="AN162" s="10"/>
      <c r="AO162" s="85"/>
    </row>
    <row r="163" spans="1:41" ht="12.75" customHeight="1" collapsed="1" x14ac:dyDescent="0.25">
      <c r="A163" s="228" t="s">
        <v>61</v>
      </c>
      <c r="B163" s="230"/>
      <c r="C163" s="230"/>
      <c r="D163" s="230"/>
      <c r="E163" s="230"/>
      <c r="F163" s="230"/>
      <c r="G163" s="230"/>
      <c r="H163" s="92">
        <f>SUM(H153:H162)</f>
        <v>0</v>
      </c>
      <c r="I163" s="92">
        <f>SUM(I153:I162)</f>
        <v>0</v>
      </c>
      <c r="J163" s="92"/>
      <c r="K163" s="92"/>
      <c r="L163" s="92">
        <f>SUM(L153:L162)</f>
        <v>0</v>
      </c>
      <c r="M163" s="92">
        <f>SUM(M153:M162)</f>
        <v>0</v>
      </c>
      <c r="N163" s="93"/>
      <c r="O163" s="92">
        <f t="shared" ref="O163:AE163" si="103">SUM(O153:O162)</f>
        <v>0</v>
      </c>
      <c r="P163" s="92">
        <f t="shared" si="103"/>
        <v>0</v>
      </c>
      <c r="Q163" s="92">
        <f t="shared" si="103"/>
        <v>0</v>
      </c>
      <c r="R163" s="92">
        <f t="shared" si="103"/>
        <v>0</v>
      </c>
      <c r="S163" s="92">
        <f t="shared" si="103"/>
        <v>0</v>
      </c>
      <c r="T163" s="92">
        <f t="shared" si="103"/>
        <v>0</v>
      </c>
      <c r="U163" s="92">
        <f t="shared" si="103"/>
        <v>0</v>
      </c>
      <c r="V163" s="92">
        <f t="shared" si="103"/>
        <v>0</v>
      </c>
      <c r="W163" s="92">
        <f t="shared" si="103"/>
        <v>0</v>
      </c>
      <c r="X163" s="92">
        <f t="shared" si="103"/>
        <v>0</v>
      </c>
      <c r="Y163" s="92">
        <f t="shared" si="103"/>
        <v>0</v>
      </c>
      <c r="Z163" s="92">
        <f t="shared" si="103"/>
        <v>0</v>
      </c>
      <c r="AA163" s="92">
        <f t="shared" si="103"/>
        <v>0</v>
      </c>
      <c r="AB163" s="92">
        <f t="shared" si="103"/>
        <v>0</v>
      </c>
      <c r="AC163" s="92">
        <f t="shared" si="103"/>
        <v>0</v>
      </c>
      <c r="AD163" s="92">
        <f t="shared" si="103"/>
        <v>0</v>
      </c>
      <c r="AE163" s="92">
        <f t="shared" si="103"/>
        <v>0</v>
      </c>
      <c r="AF163" s="95">
        <f>IF(ISERROR(AE163/H163),0,AE163/H163)</f>
        <v>0</v>
      </c>
      <c r="AG163" s="95">
        <f>IF(ISERROR(AE163/$AE$200),0,AE163/$AE$200)</f>
        <v>0</v>
      </c>
      <c r="AH163" s="10"/>
      <c r="AI163" s="10"/>
      <c r="AJ163" s="10"/>
      <c r="AK163" s="10"/>
      <c r="AL163" s="10"/>
      <c r="AM163" s="10"/>
      <c r="AN163" s="10"/>
      <c r="AO163" s="85"/>
    </row>
    <row r="164" spans="1:41" ht="12.75" customHeight="1" x14ac:dyDescent="0.25">
      <c r="A164" s="233" t="s">
        <v>62</v>
      </c>
      <c r="B164" s="234"/>
      <c r="C164" s="234"/>
      <c r="D164" s="234"/>
      <c r="E164" s="235"/>
      <c r="F164" s="15"/>
      <c r="G164" s="16"/>
      <c r="H164" s="88"/>
      <c r="I164" s="17"/>
      <c r="J164" s="17"/>
      <c r="K164" s="17"/>
      <c r="L164" s="18"/>
      <c r="M164" s="18"/>
      <c r="N164" s="16"/>
      <c r="O164" s="17"/>
      <c r="P164" s="17"/>
      <c r="Q164" s="17"/>
      <c r="R164" s="17"/>
      <c r="S164" s="17"/>
      <c r="T164" s="17"/>
      <c r="U164" s="17"/>
      <c r="V164" s="17"/>
      <c r="W164" s="17"/>
      <c r="X164" s="17"/>
      <c r="Y164" s="17"/>
      <c r="Z164" s="17"/>
      <c r="AA164" s="17"/>
      <c r="AB164" s="17"/>
      <c r="AC164" s="17"/>
      <c r="AD164" s="17"/>
      <c r="AE164" s="17"/>
      <c r="AF164" s="20"/>
      <c r="AG164" s="20"/>
    </row>
    <row r="165" spans="1:41" ht="12.75" hidden="1" customHeight="1" outlineLevel="1" x14ac:dyDescent="0.25">
      <c r="A165" s="21">
        <v>1</v>
      </c>
      <c r="B165" s="22"/>
      <c r="C165" s="23"/>
      <c r="D165" s="24"/>
      <c r="E165" s="25"/>
      <c r="F165" s="25"/>
      <c r="G165" s="25"/>
      <c r="H165" s="89"/>
      <c r="I165" s="26"/>
      <c r="J165" s="268"/>
      <c r="K165" s="268"/>
      <c r="L165" s="27"/>
      <c r="M165" s="27"/>
      <c r="N165" s="25"/>
      <c r="O165" s="27"/>
      <c r="P165" s="27"/>
      <c r="Q165" s="27"/>
      <c r="R165" s="28">
        <f>SUM(O165:Q165)</f>
        <v>0</v>
      </c>
      <c r="S165" s="27"/>
      <c r="T165" s="27"/>
      <c r="U165" s="27"/>
      <c r="V165" s="28">
        <f>SUM(S165:U165)</f>
        <v>0</v>
      </c>
      <c r="W165" s="27"/>
      <c r="X165" s="27"/>
      <c r="Y165" s="27"/>
      <c r="Z165" s="28">
        <f>SUM(W165:Y165)</f>
        <v>0</v>
      </c>
      <c r="AA165" s="27"/>
      <c r="AB165" s="27"/>
      <c r="AC165" s="27"/>
      <c r="AD165" s="28">
        <f>SUM(AA165:AC165)</f>
        <v>0</v>
      </c>
      <c r="AE165" s="28">
        <f t="shared" ref="AE165:AE174" si="104">SUM(R165,V165,Z165,AD165)</f>
        <v>0</v>
      </c>
      <c r="AF165" s="29">
        <f>IF(ISERROR(AE165/$H$175),0,AE165/$H$175)</f>
        <v>0</v>
      </c>
      <c r="AG165" s="30">
        <f t="shared" ref="AG165:AG174" si="105">IF(ISERROR(AE165/$AE$200),"-",AE165/$AE$200)</f>
        <v>0</v>
      </c>
      <c r="AH165" s="10"/>
      <c r="AI165" s="10"/>
      <c r="AJ165" s="10"/>
      <c r="AK165" s="10"/>
      <c r="AL165" s="10"/>
      <c r="AM165" s="10"/>
      <c r="AN165" s="10"/>
      <c r="AO165" s="85"/>
    </row>
    <row r="166" spans="1:41" ht="12.75" hidden="1" customHeight="1" outlineLevel="1" x14ac:dyDescent="0.25">
      <c r="A166" s="21">
        <v>2</v>
      </c>
      <c r="B166" s="22"/>
      <c r="C166" s="31"/>
      <c r="D166" s="32"/>
      <c r="E166" s="33"/>
      <c r="F166" s="33"/>
      <c r="G166" s="33"/>
      <c r="H166" s="89"/>
      <c r="I166" s="34"/>
      <c r="J166" s="268"/>
      <c r="K166" s="268"/>
      <c r="L166" s="27"/>
      <c r="M166" s="27"/>
      <c r="N166" s="33"/>
      <c r="O166" s="27"/>
      <c r="P166" s="27"/>
      <c r="Q166" s="27"/>
      <c r="R166" s="28">
        <f t="shared" ref="R166:R174" si="106">SUM(O166:Q166)</f>
        <v>0</v>
      </c>
      <c r="S166" s="27"/>
      <c r="T166" s="27"/>
      <c r="U166" s="27"/>
      <c r="V166" s="28">
        <f t="shared" ref="V166:V174" si="107">SUM(S166:U166)</f>
        <v>0</v>
      </c>
      <c r="W166" s="27"/>
      <c r="X166" s="27"/>
      <c r="Y166" s="27"/>
      <c r="Z166" s="28">
        <f t="shared" ref="Z166:Z174" si="108">SUM(W166:Y166)</f>
        <v>0</v>
      </c>
      <c r="AA166" s="27"/>
      <c r="AB166" s="27"/>
      <c r="AC166" s="27"/>
      <c r="AD166" s="28">
        <f t="shared" ref="AD166:AD174" si="109">SUM(AA166:AC166)</f>
        <v>0</v>
      </c>
      <c r="AE166" s="28">
        <f t="shared" si="104"/>
        <v>0</v>
      </c>
      <c r="AF166" s="29">
        <f t="shared" ref="AF166:AF174" si="110">IF(ISERROR(AE166/$H$175),0,AE166/$H$175)</f>
        <v>0</v>
      </c>
      <c r="AG166" s="30">
        <f t="shared" si="105"/>
        <v>0</v>
      </c>
      <c r="AH166" s="10"/>
      <c r="AI166" s="10"/>
      <c r="AJ166" s="10"/>
      <c r="AK166" s="10"/>
      <c r="AL166" s="10"/>
      <c r="AM166" s="10"/>
      <c r="AN166" s="10"/>
      <c r="AO166" s="85"/>
    </row>
    <row r="167" spans="1:41" ht="12.75" hidden="1" customHeight="1" outlineLevel="1" x14ac:dyDescent="0.25">
      <c r="A167" s="21">
        <v>3</v>
      </c>
      <c r="B167" s="22"/>
      <c r="C167" s="31"/>
      <c r="D167" s="32"/>
      <c r="E167" s="33"/>
      <c r="F167" s="33"/>
      <c r="G167" s="33"/>
      <c r="H167" s="89"/>
      <c r="I167" s="34"/>
      <c r="J167" s="268"/>
      <c r="K167" s="268"/>
      <c r="L167" s="27"/>
      <c r="M167" s="27"/>
      <c r="N167" s="33"/>
      <c r="O167" s="27"/>
      <c r="P167" s="27"/>
      <c r="Q167" s="27"/>
      <c r="R167" s="28">
        <f t="shared" si="106"/>
        <v>0</v>
      </c>
      <c r="S167" s="27"/>
      <c r="T167" s="27"/>
      <c r="U167" s="27"/>
      <c r="V167" s="28">
        <f t="shared" si="107"/>
        <v>0</v>
      </c>
      <c r="W167" s="27"/>
      <c r="X167" s="27"/>
      <c r="Y167" s="27"/>
      <c r="Z167" s="28">
        <f t="shared" si="108"/>
        <v>0</v>
      </c>
      <c r="AA167" s="27"/>
      <c r="AB167" s="27"/>
      <c r="AC167" s="27"/>
      <c r="AD167" s="28">
        <f t="shared" si="109"/>
        <v>0</v>
      </c>
      <c r="AE167" s="28">
        <f t="shared" si="104"/>
        <v>0</v>
      </c>
      <c r="AF167" s="29">
        <f t="shared" si="110"/>
        <v>0</v>
      </c>
      <c r="AG167" s="30">
        <f t="shared" si="105"/>
        <v>0</v>
      </c>
    </row>
    <row r="168" spans="1:41" ht="12.75" hidden="1" customHeight="1" outlineLevel="1" x14ac:dyDescent="0.25">
      <c r="A168" s="21">
        <v>4</v>
      </c>
      <c r="B168" s="22"/>
      <c r="C168" s="31"/>
      <c r="D168" s="32"/>
      <c r="E168" s="33"/>
      <c r="F168" s="33"/>
      <c r="G168" s="33"/>
      <c r="H168" s="89"/>
      <c r="I168" s="34"/>
      <c r="J168" s="268"/>
      <c r="K168" s="268"/>
      <c r="L168" s="27"/>
      <c r="M168" s="27"/>
      <c r="N168" s="33"/>
      <c r="O168" s="27"/>
      <c r="P168" s="27"/>
      <c r="Q168" s="27"/>
      <c r="R168" s="28">
        <f t="shared" si="106"/>
        <v>0</v>
      </c>
      <c r="S168" s="27"/>
      <c r="T168" s="27"/>
      <c r="U168" s="27"/>
      <c r="V168" s="28">
        <f t="shared" si="107"/>
        <v>0</v>
      </c>
      <c r="W168" s="27"/>
      <c r="X168" s="27"/>
      <c r="Y168" s="27"/>
      <c r="Z168" s="28">
        <f t="shared" si="108"/>
        <v>0</v>
      </c>
      <c r="AA168" s="27"/>
      <c r="AB168" s="27"/>
      <c r="AC168" s="27"/>
      <c r="AD168" s="28">
        <f t="shared" si="109"/>
        <v>0</v>
      </c>
      <c r="AE168" s="28">
        <f t="shared" si="104"/>
        <v>0</v>
      </c>
      <c r="AF168" s="29">
        <f t="shared" si="110"/>
        <v>0</v>
      </c>
      <c r="AG168" s="30">
        <f t="shared" si="105"/>
        <v>0</v>
      </c>
      <c r="AH168" s="10"/>
      <c r="AI168" s="10"/>
      <c r="AJ168" s="10"/>
      <c r="AK168" s="10"/>
      <c r="AL168" s="10"/>
      <c r="AM168" s="10"/>
      <c r="AN168" s="10"/>
      <c r="AO168" s="85"/>
    </row>
    <row r="169" spans="1:41" ht="12.75" hidden="1" customHeight="1" outlineLevel="1" x14ac:dyDescent="0.25">
      <c r="A169" s="21">
        <v>5</v>
      </c>
      <c r="B169" s="22"/>
      <c r="C169" s="31"/>
      <c r="D169" s="32"/>
      <c r="E169" s="33"/>
      <c r="F169" s="33"/>
      <c r="G169" s="33"/>
      <c r="H169" s="89"/>
      <c r="I169" s="34"/>
      <c r="J169" s="268"/>
      <c r="K169" s="268"/>
      <c r="L169" s="27"/>
      <c r="M169" s="27"/>
      <c r="N169" s="33"/>
      <c r="O169" s="27"/>
      <c r="P169" s="27"/>
      <c r="Q169" s="27"/>
      <c r="R169" s="28">
        <f t="shared" si="106"/>
        <v>0</v>
      </c>
      <c r="S169" s="27"/>
      <c r="T169" s="27"/>
      <c r="U169" s="27"/>
      <c r="V169" s="28">
        <f t="shared" si="107"/>
        <v>0</v>
      </c>
      <c r="W169" s="27"/>
      <c r="X169" s="27"/>
      <c r="Y169" s="27"/>
      <c r="Z169" s="28">
        <f t="shared" si="108"/>
        <v>0</v>
      </c>
      <c r="AA169" s="27"/>
      <c r="AB169" s="27"/>
      <c r="AC169" s="27"/>
      <c r="AD169" s="28">
        <f t="shared" si="109"/>
        <v>0</v>
      </c>
      <c r="AE169" s="28">
        <f t="shared" si="104"/>
        <v>0</v>
      </c>
      <c r="AF169" s="29">
        <f t="shared" si="110"/>
        <v>0</v>
      </c>
      <c r="AG169" s="30">
        <f t="shared" si="105"/>
        <v>0</v>
      </c>
      <c r="AH169" s="10"/>
      <c r="AI169" s="10"/>
      <c r="AJ169" s="10"/>
      <c r="AK169" s="10"/>
      <c r="AL169" s="10"/>
      <c r="AM169" s="10"/>
      <c r="AN169" s="10"/>
      <c r="AO169" s="85"/>
    </row>
    <row r="170" spans="1:41" ht="12.75" hidden="1" customHeight="1" outlineLevel="1" x14ac:dyDescent="0.25">
      <c r="A170" s="21">
        <v>6</v>
      </c>
      <c r="B170" s="22"/>
      <c r="C170" s="31"/>
      <c r="D170" s="32"/>
      <c r="E170" s="33"/>
      <c r="F170" s="33"/>
      <c r="G170" s="33"/>
      <c r="H170" s="89"/>
      <c r="I170" s="34"/>
      <c r="J170" s="268"/>
      <c r="K170" s="268"/>
      <c r="L170" s="27"/>
      <c r="M170" s="27"/>
      <c r="N170" s="33"/>
      <c r="O170" s="27"/>
      <c r="P170" s="27"/>
      <c r="Q170" s="27"/>
      <c r="R170" s="28">
        <f t="shared" si="106"/>
        <v>0</v>
      </c>
      <c r="S170" s="27"/>
      <c r="T170" s="27"/>
      <c r="U170" s="27"/>
      <c r="V170" s="28">
        <f t="shared" si="107"/>
        <v>0</v>
      </c>
      <c r="W170" s="27"/>
      <c r="X170" s="27"/>
      <c r="Y170" s="27"/>
      <c r="Z170" s="28">
        <f t="shared" si="108"/>
        <v>0</v>
      </c>
      <c r="AA170" s="27"/>
      <c r="AB170" s="27"/>
      <c r="AC170" s="27"/>
      <c r="AD170" s="28">
        <f t="shared" si="109"/>
        <v>0</v>
      </c>
      <c r="AE170" s="28">
        <f t="shared" si="104"/>
        <v>0</v>
      </c>
      <c r="AF170" s="29">
        <f t="shared" si="110"/>
        <v>0</v>
      </c>
      <c r="AG170" s="30">
        <f t="shared" si="105"/>
        <v>0</v>
      </c>
    </row>
    <row r="171" spans="1:41" ht="12.75" hidden="1" customHeight="1" outlineLevel="1" x14ac:dyDescent="0.25">
      <c r="A171" s="21">
        <v>7</v>
      </c>
      <c r="B171" s="22"/>
      <c r="C171" s="31"/>
      <c r="D171" s="32"/>
      <c r="E171" s="33"/>
      <c r="F171" s="33"/>
      <c r="G171" s="33"/>
      <c r="H171" s="89"/>
      <c r="I171" s="34"/>
      <c r="J171" s="268"/>
      <c r="K171" s="268"/>
      <c r="L171" s="27"/>
      <c r="M171" s="27"/>
      <c r="N171" s="33"/>
      <c r="O171" s="27"/>
      <c r="P171" s="27"/>
      <c r="Q171" s="27"/>
      <c r="R171" s="28">
        <f t="shared" si="106"/>
        <v>0</v>
      </c>
      <c r="S171" s="27"/>
      <c r="T171" s="27"/>
      <c r="U171" s="27"/>
      <c r="V171" s="28">
        <f t="shared" si="107"/>
        <v>0</v>
      </c>
      <c r="W171" s="27"/>
      <c r="X171" s="27"/>
      <c r="Y171" s="27"/>
      <c r="Z171" s="28">
        <f t="shared" si="108"/>
        <v>0</v>
      </c>
      <c r="AA171" s="27"/>
      <c r="AB171" s="27"/>
      <c r="AC171" s="27"/>
      <c r="AD171" s="28">
        <f t="shared" si="109"/>
        <v>0</v>
      </c>
      <c r="AE171" s="28">
        <f t="shared" si="104"/>
        <v>0</v>
      </c>
      <c r="AF171" s="29">
        <f t="shared" si="110"/>
        <v>0</v>
      </c>
      <c r="AG171" s="30">
        <f t="shared" si="105"/>
        <v>0</v>
      </c>
      <c r="AH171" s="10"/>
      <c r="AI171" s="10"/>
      <c r="AJ171" s="10"/>
      <c r="AK171" s="10"/>
      <c r="AL171" s="10"/>
      <c r="AM171" s="10"/>
      <c r="AN171" s="10"/>
      <c r="AO171" s="85"/>
    </row>
    <row r="172" spans="1:41" ht="12.75" hidden="1" customHeight="1" outlineLevel="1" x14ac:dyDescent="0.25">
      <c r="A172" s="21">
        <v>8</v>
      </c>
      <c r="B172" s="22"/>
      <c r="C172" s="31"/>
      <c r="D172" s="32"/>
      <c r="E172" s="33"/>
      <c r="F172" s="33"/>
      <c r="G172" s="33"/>
      <c r="H172" s="89"/>
      <c r="I172" s="34"/>
      <c r="J172" s="268"/>
      <c r="K172" s="268"/>
      <c r="L172" s="27"/>
      <c r="M172" s="27"/>
      <c r="N172" s="33"/>
      <c r="O172" s="27"/>
      <c r="P172" s="27"/>
      <c r="Q172" s="27"/>
      <c r="R172" s="28">
        <f t="shared" si="106"/>
        <v>0</v>
      </c>
      <c r="S172" s="27"/>
      <c r="T172" s="27"/>
      <c r="U172" s="27"/>
      <c r="V172" s="28">
        <f t="shared" si="107"/>
        <v>0</v>
      </c>
      <c r="W172" s="27"/>
      <c r="X172" s="27"/>
      <c r="Y172" s="27"/>
      <c r="Z172" s="28">
        <f t="shared" si="108"/>
        <v>0</v>
      </c>
      <c r="AA172" s="27"/>
      <c r="AB172" s="27"/>
      <c r="AC172" s="27"/>
      <c r="AD172" s="28">
        <f t="shared" si="109"/>
        <v>0</v>
      </c>
      <c r="AE172" s="28">
        <f t="shared" si="104"/>
        <v>0</v>
      </c>
      <c r="AF172" s="29">
        <f t="shared" si="110"/>
        <v>0</v>
      </c>
      <c r="AG172" s="30">
        <f t="shared" si="105"/>
        <v>0</v>
      </c>
      <c r="AH172" s="10"/>
      <c r="AI172" s="10"/>
      <c r="AJ172" s="10"/>
      <c r="AK172" s="10"/>
      <c r="AL172" s="10"/>
      <c r="AM172" s="10"/>
      <c r="AN172" s="10"/>
      <c r="AO172" s="85"/>
    </row>
    <row r="173" spans="1:41" ht="12.75" hidden="1" customHeight="1" outlineLevel="1" x14ac:dyDescent="0.25">
      <c r="A173" s="21">
        <v>9</v>
      </c>
      <c r="B173" s="22"/>
      <c r="C173" s="31"/>
      <c r="D173" s="32"/>
      <c r="E173" s="33"/>
      <c r="F173" s="33"/>
      <c r="G173" s="33"/>
      <c r="H173" s="89"/>
      <c r="I173" s="34"/>
      <c r="J173" s="268"/>
      <c r="K173" s="268"/>
      <c r="L173" s="27"/>
      <c r="M173" s="27"/>
      <c r="N173" s="33"/>
      <c r="O173" s="27"/>
      <c r="P173" s="27"/>
      <c r="Q173" s="27"/>
      <c r="R173" s="28">
        <f t="shared" si="106"/>
        <v>0</v>
      </c>
      <c r="S173" s="27"/>
      <c r="T173" s="27"/>
      <c r="U173" s="27"/>
      <c r="V173" s="28">
        <f t="shared" si="107"/>
        <v>0</v>
      </c>
      <c r="W173" s="27"/>
      <c r="X173" s="27"/>
      <c r="Y173" s="27"/>
      <c r="Z173" s="28">
        <f t="shared" si="108"/>
        <v>0</v>
      </c>
      <c r="AA173" s="27"/>
      <c r="AB173" s="27"/>
      <c r="AC173" s="27"/>
      <c r="AD173" s="28">
        <f t="shared" si="109"/>
        <v>0</v>
      </c>
      <c r="AE173" s="28">
        <f t="shared" si="104"/>
        <v>0</v>
      </c>
      <c r="AF173" s="29">
        <f t="shared" si="110"/>
        <v>0</v>
      </c>
      <c r="AG173" s="30">
        <f t="shared" si="105"/>
        <v>0</v>
      </c>
    </row>
    <row r="174" spans="1:41" ht="12.75" hidden="1" customHeight="1" outlineLevel="1" x14ac:dyDescent="0.25">
      <c r="A174" s="21">
        <v>10</v>
      </c>
      <c r="B174" s="22"/>
      <c r="C174" s="31"/>
      <c r="D174" s="32"/>
      <c r="E174" s="33"/>
      <c r="F174" s="33"/>
      <c r="G174" s="33"/>
      <c r="H174" s="90"/>
      <c r="I174" s="35"/>
      <c r="J174" s="268"/>
      <c r="K174" s="268"/>
      <c r="L174" s="27"/>
      <c r="M174" s="27"/>
      <c r="N174" s="33"/>
      <c r="O174" s="27"/>
      <c r="P174" s="27"/>
      <c r="Q174" s="27"/>
      <c r="R174" s="28">
        <f t="shared" si="106"/>
        <v>0</v>
      </c>
      <c r="S174" s="27"/>
      <c r="T174" s="27"/>
      <c r="U174" s="27"/>
      <c r="V174" s="28">
        <f t="shared" si="107"/>
        <v>0</v>
      </c>
      <c r="W174" s="27"/>
      <c r="X174" s="27"/>
      <c r="Y174" s="27"/>
      <c r="Z174" s="28">
        <f t="shared" si="108"/>
        <v>0</v>
      </c>
      <c r="AA174" s="27"/>
      <c r="AB174" s="27"/>
      <c r="AC174" s="27"/>
      <c r="AD174" s="28">
        <f t="shared" si="109"/>
        <v>0</v>
      </c>
      <c r="AE174" s="28">
        <f t="shared" si="104"/>
        <v>0</v>
      </c>
      <c r="AF174" s="29">
        <f t="shared" si="110"/>
        <v>0</v>
      </c>
      <c r="AG174" s="30">
        <f t="shared" si="105"/>
        <v>0</v>
      </c>
      <c r="AH174" s="10"/>
      <c r="AI174" s="10"/>
      <c r="AJ174" s="10"/>
      <c r="AK174" s="10"/>
      <c r="AL174" s="10"/>
      <c r="AM174" s="10"/>
      <c r="AN174" s="10"/>
      <c r="AO174" s="85"/>
    </row>
    <row r="175" spans="1:41" ht="12.75" customHeight="1" collapsed="1" x14ac:dyDescent="0.25">
      <c r="A175" s="228" t="s">
        <v>63</v>
      </c>
      <c r="B175" s="230"/>
      <c r="C175" s="230"/>
      <c r="D175" s="230"/>
      <c r="E175" s="230"/>
      <c r="F175" s="230"/>
      <c r="G175" s="230"/>
      <c r="H175" s="92">
        <f>SUM(H165:H174)</f>
        <v>0</v>
      </c>
      <c r="I175" s="92">
        <f>SUM(I165:I174)</f>
        <v>0</v>
      </c>
      <c r="J175" s="92"/>
      <c r="K175" s="92"/>
      <c r="L175" s="92">
        <f>SUM(L165:L174)</f>
        <v>0</v>
      </c>
      <c r="M175" s="92">
        <f>SUM(M165:M174)</f>
        <v>0</v>
      </c>
      <c r="N175" s="93"/>
      <c r="O175" s="92">
        <f t="shared" ref="O175:AE175" si="111">SUM(O165:O174)</f>
        <v>0</v>
      </c>
      <c r="P175" s="92">
        <f t="shared" si="111"/>
        <v>0</v>
      </c>
      <c r="Q175" s="92">
        <f t="shared" si="111"/>
        <v>0</v>
      </c>
      <c r="R175" s="92">
        <f t="shared" si="111"/>
        <v>0</v>
      </c>
      <c r="S175" s="92">
        <f t="shared" si="111"/>
        <v>0</v>
      </c>
      <c r="T175" s="92">
        <f t="shared" si="111"/>
        <v>0</v>
      </c>
      <c r="U175" s="92">
        <f t="shared" si="111"/>
        <v>0</v>
      </c>
      <c r="V175" s="92">
        <f t="shared" si="111"/>
        <v>0</v>
      </c>
      <c r="W175" s="92">
        <f t="shared" si="111"/>
        <v>0</v>
      </c>
      <c r="X175" s="92">
        <f t="shared" si="111"/>
        <v>0</v>
      </c>
      <c r="Y175" s="92">
        <f t="shared" si="111"/>
        <v>0</v>
      </c>
      <c r="Z175" s="92">
        <f t="shared" si="111"/>
        <v>0</v>
      </c>
      <c r="AA175" s="92">
        <f t="shared" si="111"/>
        <v>0</v>
      </c>
      <c r="AB175" s="92">
        <f t="shared" si="111"/>
        <v>0</v>
      </c>
      <c r="AC175" s="92">
        <f t="shared" si="111"/>
        <v>0</v>
      </c>
      <c r="AD175" s="92">
        <f t="shared" si="111"/>
        <v>0</v>
      </c>
      <c r="AE175" s="92">
        <f t="shared" si="111"/>
        <v>0</v>
      </c>
      <c r="AF175" s="95">
        <f>IF(ISERROR(AE175/H175),0,AE175/H175)</f>
        <v>0</v>
      </c>
      <c r="AG175" s="95">
        <f>IF(ISERROR(AE175/$AE$200),0,AE175/$AE$200)</f>
        <v>0</v>
      </c>
      <c r="AH175" s="10"/>
      <c r="AI175" s="10"/>
      <c r="AJ175" s="10"/>
      <c r="AK175" s="10"/>
      <c r="AL175" s="10"/>
      <c r="AM175" s="10"/>
      <c r="AN175" s="10"/>
      <c r="AO175" s="85"/>
    </row>
    <row r="176" spans="1:41" ht="12.75" customHeight="1" x14ac:dyDescent="0.25">
      <c r="A176" s="233" t="s">
        <v>64</v>
      </c>
      <c r="B176" s="234"/>
      <c r="C176" s="234"/>
      <c r="D176" s="234"/>
      <c r="E176" s="235"/>
      <c r="F176" s="15"/>
      <c r="G176" s="16"/>
      <c r="H176" s="88"/>
      <c r="I176" s="17"/>
      <c r="J176" s="17"/>
      <c r="K176" s="17"/>
      <c r="L176" s="18"/>
      <c r="M176" s="18"/>
      <c r="N176" s="16"/>
      <c r="O176" s="17"/>
      <c r="P176" s="17"/>
      <c r="Q176" s="17"/>
      <c r="R176" s="17"/>
      <c r="S176" s="17"/>
      <c r="T176" s="17"/>
      <c r="U176" s="17"/>
      <c r="V176" s="17"/>
      <c r="W176" s="17"/>
      <c r="X176" s="17"/>
      <c r="Y176" s="17"/>
      <c r="Z176" s="17"/>
      <c r="AA176" s="17"/>
      <c r="AB176" s="17"/>
      <c r="AC176" s="17"/>
      <c r="AD176" s="17"/>
      <c r="AE176" s="17"/>
      <c r="AF176" s="20"/>
      <c r="AG176" s="20"/>
    </row>
    <row r="177" spans="1:41" ht="12.75" hidden="1" customHeight="1" outlineLevel="1" x14ac:dyDescent="0.25">
      <c r="A177" s="21">
        <v>1</v>
      </c>
      <c r="B177" s="22"/>
      <c r="C177" s="23"/>
      <c r="D177" s="24"/>
      <c r="E177" s="25"/>
      <c r="F177" s="25"/>
      <c r="G177" s="25"/>
      <c r="H177" s="89"/>
      <c r="I177" s="26"/>
      <c r="J177" s="268"/>
      <c r="K177" s="268"/>
      <c r="L177" s="27"/>
      <c r="M177" s="27"/>
      <c r="N177" s="25"/>
      <c r="O177" s="27"/>
      <c r="P177" s="27"/>
      <c r="Q177" s="27"/>
      <c r="R177" s="28">
        <f>SUM(O177:Q177)</f>
        <v>0</v>
      </c>
      <c r="S177" s="27"/>
      <c r="T177" s="27"/>
      <c r="U177" s="27"/>
      <c r="V177" s="28">
        <f>SUM(S177:U177)</f>
        <v>0</v>
      </c>
      <c r="W177" s="27"/>
      <c r="X177" s="27"/>
      <c r="Y177" s="27"/>
      <c r="Z177" s="28">
        <f>SUM(W177:Y177)</f>
        <v>0</v>
      </c>
      <c r="AA177" s="27"/>
      <c r="AB177" s="27"/>
      <c r="AC177" s="27"/>
      <c r="AD177" s="28">
        <f>SUM(AA177:AC177)</f>
        <v>0</v>
      </c>
      <c r="AE177" s="28">
        <f t="shared" ref="AE177:AE186" si="112">SUM(R177,V177,Z177,AD177)</f>
        <v>0</v>
      </c>
      <c r="AF177" s="29">
        <f>IF(ISERROR(AE177/$H$187),0,AE177/$H$187)</f>
        <v>0</v>
      </c>
      <c r="AG177" s="30">
        <f t="shared" ref="AG177:AG186" si="113">IF(ISERROR(AE177/$AE$200),"-",AE177/$AE$200)</f>
        <v>0</v>
      </c>
      <c r="AH177" s="10"/>
      <c r="AI177" s="10"/>
      <c r="AJ177" s="10"/>
      <c r="AK177" s="10"/>
      <c r="AL177" s="10"/>
      <c r="AM177" s="10"/>
      <c r="AN177" s="10"/>
      <c r="AO177" s="85"/>
    </row>
    <row r="178" spans="1:41" ht="12.75" hidden="1" customHeight="1" outlineLevel="1" x14ac:dyDescent="0.25">
      <c r="A178" s="21">
        <v>2</v>
      </c>
      <c r="B178" s="22"/>
      <c r="C178" s="31"/>
      <c r="D178" s="32"/>
      <c r="E178" s="33"/>
      <c r="F178" s="33"/>
      <c r="G178" s="33"/>
      <c r="H178" s="89"/>
      <c r="I178" s="34"/>
      <c r="J178" s="268"/>
      <c r="K178" s="268"/>
      <c r="L178" s="27"/>
      <c r="M178" s="27"/>
      <c r="N178" s="33"/>
      <c r="O178" s="27"/>
      <c r="P178" s="27"/>
      <c r="Q178" s="27"/>
      <c r="R178" s="28">
        <f t="shared" ref="R178:R186" si="114">SUM(O178:Q178)</f>
        <v>0</v>
      </c>
      <c r="S178" s="27"/>
      <c r="T178" s="27"/>
      <c r="U178" s="27"/>
      <c r="V178" s="28">
        <f t="shared" ref="V178:V186" si="115">SUM(S178:U178)</f>
        <v>0</v>
      </c>
      <c r="W178" s="27"/>
      <c r="X178" s="27"/>
      <c r="Y178" s="27"/>
      <c r="Z178" s="28">
        <f t="shared" ref="Z178:Z186" si="116">SUM(W178:Y178)</f>
        <v>0</v>
      </c>
      <c r="AA178" s="27"/>
      <c r="AB178" s="27"/>
      <c r="AC178" s="27"/>
      <c r="AD178" s="28">
        <f t="shared" ref="AD178:AD186" si="117">SUM(AA178:AC178)</f>
        <v>0</v>
      </c>
      <c r="AE178" s="28">
        <f t="shared" si="112"/>
        <v>0</v>
      </c>
      <c r="AF178" s="29">
        <f t="shared" ref="AF178:AF186" si="118">IF(ISERROR(AE178/$H$187),0,AE178/$H$187)</f>
        <v>0</v>
      </c>
      <c r="AG178" s="30">
        <f t="shared" si="113"/>
        <v>0</v>
      </c>
      <c r="AH178" s="10"/>
      <c r="AI178" s="10"/>
      <c r="AJ178" s="10"/>
      <c r="AK178" s="10"/>
      <c r="AL178" s="10"/>
      <c r="AM178" s="10"/>
      <c r="AN178" s="10"/>
      <c r="AO178" s="85"/>
    </row>
    <row r="179" spans="1:41" ht="12.75" hidden="1" customHeight="1" outlineLevel="1" x14ac:dyDescent="0.25">
      <c r="A179" s="21">
        <v>3</v>
      </c>
      <c r="B179" s="22"/>
      <c r="C179" s="31"/>
      <c r="D179" s="32"/>
      <c r="E179" s="33"/>
      <c r="F179" s="33"/>
      <c r="G179" s="33"/>
      <c r="H179" s="89"/>
      <c r="I179" s="34"/>
      <c r="J179" s="268"/>
      <c r="K179" s="268"/>
      <c r="L179" s="27"/>
      <c r="M179" s="27"/>
      <c r="N179" s="33"/>
      <c r="O179" s="27"/>
      <c r="P179" s="27"/>
      <c r="Q179" s="27"/>
      <c r="R179" s="28">
        <f t="shared" si="114"/>
        <v>0</v>
      </c>
      <c r="S179" s="27"/>
      <c r="T179" s="27"/>
      <c r="U179" s="27"/>
      <c r="V179" s="28">
        <f t="shared" si="115"/>
        <v>0</v>
      </c>
      <c r="W179" s="27"/>
      <c r="X179" s="27"/>
      <c r="Y179" s="27"/>
      <c r="Z179" s="28">
        <f t="shared" si="116"/>
        <v>0</v>
      </c>
      <c r="AA179" s="27"/>
      <c r="AB179" s="27"/>
      <c r="AC179" s="27"/>
      <c r="AD179" s="28">
        <f t="shared" si="117"/>
        <v>0</v>
      </c>
      <c r="AE179" s="28">
        <f t="shared" si="112"/>
        <v>0</v>
      </c>
      <c r="AF179" s="29">
        <f t="shared" si="118"/>
        <v>0</v>
      </c>
      <c r="AG179" s="30">
        <f t="shared" si="113"/>
        <v>0</v>
      </c>
    </row>
    <row r="180" spans="1:41" ht="12.75" hidden="1" customHeight="1" outlineLevel="1" x14ac:dyDescent="0.25">
      <c r="A180" s="21">
        <v>4</v>
      </c>
      <c r="B180" s="22"/>
      <c r="C180" s="31"/>
      <c r="D180" s="32"/>
      <c r="E180" s="33"/>
      <c r="F180" s="33"/>
      <c r="G180" s="33"/>
      <c r="H180" s="89"/>
      <c r="I180" s="34"/>
      <c r="J180" s="268"/>
      <c r="K180" s="268"/>
      <c r="L180" s="27"/>
      <c r="M180" s="27"/>
      <c r="N180" s="33"/>
      <c r="O180" s="27"/>
      <c r="P180" s="27"/>
      <c r="Q180" s="27"/>
      <c r="R180" s="28">
        <f t="shared" si="114"/>
        <v>0</v>
      </c>
      <c r="S180" s="27"/>
      <c r="T180" s="27"/>
      <c r="U180" s="27"/>
      <c r="V180" s="28">
        <f t="shared" si="115"/>
        <v>0</v>
      </c>
      <c r="W180" s="27"/>
      <c r="X180" s="27"/>
      <c r="Y180" s="27"/>
      <c r="Z180" s="28">
        <f t="shared" si="116"/>
        <v>0</v>
      </c>
      <c r="AA180" s="27"/>
      <c r="AB180" s="27"/>
      <c r="AC180" s="27"/>
      <c r="AD180" s="28">
        <f t="shared" si="117"/>
        <v>0</v>
      </c>
      <c r="AE180" s="28">
        <f t="shared" si="112"/>
        <v>0</v>
      </c>
      <c r="AF180" s="29">
        <f t="shared" si="118"/>
        <v>0</v>
      </c>
      <c r="AG180" s="30">
        <f t="shared" si="113"/>
        <v>0</v>
      </c>
      <c r="AH180" s="10"/>
      <c r="AI180" s="10"/>
      <c r="AJ180" s="10"/>
      <c r="AK180" s="10"/>
      <c r="AL180" s="10"/>
      <c r="AM180" s="10"/>
      <c r="AN180" s="10"/>
      <c r="AO180" s="85"/>
    </row>
    <row r="181" spans="1:41" ht="12.75" hidden="1" customHeight="1" outlineLevel="1" x14ac:dyDescent="0.25">
      <c r="A181" s="21">
        <v>5</v>
      </c>
      <c r="B181" s="22"/>
      <c r="C181" s="31"/>
      <c r="D181" s="32"/>
      <c r="E181" s="33"/>
      <c r="F181" s="33"/>
      <c r="G181" s="33"/>
      <c r="H181" s="89"/>
      <c r="I181" s="34"/>
      <c r="J181" s="268"/>
      <c r="K181" s="268"/>
      <c r="L181" s="27"/>
      <c r="M181" s="27"/>
      <c r="N181" s="33"/>
      <c r="O181" s="27"/>
      <c r="P181" s="27"/>
      <c r="Q181" s="27"/>
      <c r="R181" s="28">
        <f t="shared" si="114"/>
        <v>0</v>
      </c>
      <c r="S181" s="27"/>
      <c r="T181" s="27"/>
      <c r="U181" s="27"/>
      <c r="V181" s="28">
        <f t="shared" si="115"/>
        <v>0</v>
      </c>
      <c r="W181" s="27"/>
      <c r="X181" s="27"/>
      <c r="Y181" s="27"/>
      <c r="Z181" s="28">
        <f t="shared" si="116"/>
        <v>0</v>
      </c>
      <c r="AA181" s="27"/>
      <c r="AB181" s="27"/>
      <c r="AC181" s="27"/>
      <c r="AD181" s="28">
        <f t="shared" si="117"/>
        <v>0</v>
      </c>
      <c r="AE181" s="28">
        <f t="shared" si="112"/>
        <v>0</v>
      </c>
      <c r="AF181" s="29">
        <f t="shared" si="118"/>
        <v>0</v>
      </c>
      <c r="AG181" s="30">
        <f t="shared" si="113"/>
        <v>0</v>
      </c>
      <c r="AH181" s="10"/>
      <c r="AI181" s="10"/>
      <c r="AJ181" s="10"/>
      <c r="AK181" s="10"/>
      <c r="AL181" s="10"/>
      <c r="AM181" s="10"/>
      <c r="AN181" s="10"/>
      <c r="AO181" s="85"/>
    </row>
    <row r="182" spans="1:41" ht="12.75" hidden="1" customHeight="1" outlineLevel="1" x14ac:dyDescent="0.25">
      <c r="A182" s="21">
        <v>6</v>
      </c>
      <c r="B182" s="22"/>
      <c r="C182" s="31"/>
      <c r="D182" s="32"/>
      <c r="E182" s="33"/>
      <c r="F182" s="33"/>
      <c r="G182" s="33"/>
      <c r="H182" s="89"/>
      <c r="I182" s="34"/>
      <c r="J182" s="268"/>
      <c r="K182" s="268"/>
      <c r="L182" s="27"/>
      <c r="M182" s="27"/>
      <c r="N182" s="33"/>
      <c r="O182" s="27"/>
      <c r="P182" s="27"/>
      <c r="Q182" s="27"/>
      <c r="R182" s="28">
        <f t="shared" si="114"/>
        <v>0</v>
      </c>
      <c r="S182" s="27"/>
      <c r="T182" s="27"/>
      <c r="U182" s="27"/>
      <c r="V182" s="28">
        <f t="shared" si="115"/>
        <v>0</v>
      </c>
      <c r="W182" s="27"/>
      <c r="X182" s="27"/>
      <c r="Y182" s="27"/>
      <c r="Z182" s="28">
        <f t="shared" si="116"/>
        <v>0</v>
      </c>
      <c r="AA182" s="27"/>
      <c r="AB182" s="27"/>
      <c r="AC182" s="27"/>
      <c r="AD182" s="28">
        <f t="shared" si="117"/>
        <v>0</v>
      </c>
      <c r="AE182" s="28">
        <f t="shared" si="112"/>
        <v>0</v>
      </c>
      <c r="AF182" s="29">
        <f t="shared" si="118"/>
        <v>0</v>
      </c>
      <c r="AG182" s="30">
        <f t="shared" si="113"/>
        <v>0</v>
      </c>
    </row>
    <row r="183" spans="1:41" ht="12.75" hidden="1" customHeight="1" outlineLevel="1" x14ac:dyDescent="0.25">
      <c r="A183" s="21">
        <v>7</v>
      </c>
      <c r="B183" s="22"/>
      <c r="C183" s="31"/>
      <c r="D183" s="32"/>
      <c r="E183" s="33"/>
      <c r="F183" s="33"/>
      <c r="G183" s="33"/>
      <c r="H183" s="89"/>
      <c r="I183" s="34"/>
      <c r="J183" s="268"/>
      <c r="K183" s="268"/>
      <c r="L183" s="27"/>
      <c r="M183" s="27"/>
      <c r="N183" s="33"/>
      <c r="O183" s="27"/>
      <c r="P183" s="27"/>
      <c r="Q183" s="27"/>
      <c r="R183" s="28">
        <f t="shared" si="114"/>
        <v>0</v>
      </c>
      <c r="S183" s="27"/>
      <c r="T183" s="27"/>
      <c r="U183" s="27"/>
      <c r="V183" s="28">
        <f t="shared" si="115"/>
        <v>0</v>
      </c>
      <c r="W183" s="27"/>
      <c r="X183" s="27"/>
      <c r="Y183" s="27"/>
      <c r="Z183" s="28">
        <f t="shared" si="116"/>
        <v>0</v>
      </c>
      <c r="AA183" s="27"/>
      <c r="AB183" s="27"/>
      <c r="AC183" s="27"/>
      <c r="AD183" s="28">
        <f t="shared" si="117"/>
        <v>0</v>
      </c>
      <c r="AE183" s="28">
        <f t="shared" si="112"/>
        <v>0</v>
      </c>
      <c r="AF183" s="29">
        <f t="shared" si="118"/>
        <v>0</v>
      </c>
      <c r="AG183" s="30">
        <f t="shared" si="113"/>
        <v>0</v>
      </c>
      <c r="AH183" s="10"/>
      <c r="AI183" s="10"/>
      <c r="AJ183" s="10"/>
      <c r="AK183" s="10"/>
      <c r="AL183" s="10"/>
      <c r="AM183" s="10"/>
      <c r="AN183" s="10"/>
      <c r="AO183" s="85"/>
    </row>
    <row r="184" spans="1:41" ht="12.75" hidden="1" customHeight="1" outlineLevel="1" x14ac:dyDescent="0.25">
      <c r="A184" s="21">
        <v>8</v>
      </c>
      <c r="B184" s="22"/>
      <c r="C184" s="31"/>
      <c r="D184" s="32"/>
      <c r="E184" s="33"/>
      <c r="F184" s="33"/>
      <c r="G184" s="33"/>
      <c r="H184" s="89"/>
      <c r="I184" s="34"/>
      <c r="J184" s="268"/>
      <c r="K184" s="268"/>
      <c r="L184" s="27"/>
      <c r="M184" s="27"/>
      <c r="N184" s="33"/>
      <c r="O184" s="27"/>
      <c r="P184" s="27"/>
      <c r="Q184" s="27"/>
      <c r="R184" s="28">
        <f t="shared" si="114"/>
        <v>0</v>
      </c>
      <c r="S184" s="27"/>
      <c r="T184" s="27"/>
      <c r="U184" s="27"/>
      <c r="V184" s="28">
        <f t="shared" si="115"/>
        <v>0</v>
      </c>
      <c r="W184" s="27"/>
      <c r="X184" s="27"/>
      <c r="Y184" s="27"/>
      <c r="Z184" s="28">
        <f t="shared" si="116"/>
        <v>0</v>
      </c>
      <c r="AA184" s="27"/>
      <c r="AB184" s="27"/>
      <c r="AC184" s="27"/>
      <c r="AD184" s="28">
        <f t="shared" si="117"/>
        <v>0</v>
      </c>
      <c r="AE184" s="28">
        <f t="shared" si="112"/>
        <v>0</v>
      </c>
      <c r="AF184" s="29">
        <f t="shared" si="118"/>
        <v>0</v>
      </c>
      <c r="AG184" s="30">
        <f t="shared" si="113"/>
        <v>0</v>
      </c>
      <c r="AH184" s="10"/>
      <c r="AI184" s="10"/>
      <c r="AJ184" s="10"/>
      <c r="AK184" s="10"/>
      <c r="AL184" s="10"/>
      <c r="AM184" s="10"/>
      <c r="AN184" s="10"/>
      <c r="AO184" s="85"/>
    </row>
    <row r="185" spans="1:41" ht="12.75" hidden="1" customHeight="1" outlineLevel="1" x14ac:dyDescent="0.25">
      <c r="A185" s="21">
        <v>9</v>
      </c>
      <c r="B185" s="22"/>
      <c r="C185" s="31"/>
      <c r="D185" s="32"/>
      <c r="E185" s="33"/>
      <c r="F185" s="33"/>
      <c r="G185" s="33"/>
      <c r="H185" s="89"/>
      <c r="I185" s="34"/>
      <c r="J185" s="268"/>
      <c r="K185" s="268"/>
      <c r="L185" s="27"/>
      <c r="M185" s="27"/>
      <c r="N185" s="33"/>
      <c r="O185" s="27"/>
      <c r="P185" s="27"/>
      <c r="Q185" s="27"/>
      <c r="R185" s="28">
        <f t="shared" si="114"/>
        <v>0</v>
      </c>
      <c r="S185" s="27"/>
      <c r="T185" s="27"/>
      <c r="U185" s="27"/>
      <c r="V185" s="28">
        <f t="shared" si="115"/>
        <v>0</v>
      </c>
      <c r="W185" s="27"/>
      <c r="X185" s="27"/>
      <c r="Y185" s="27"/>
      <c r="Z185" s="28">
        <f t="shared" si="116"/>
        <v>0</v>
      </c>
      <c r="AA185" s="27"/>
      <c r="AB185" s="27"/>
      <c r="AC185" s="27"/>
      <c r="AD185" s="28">
        <f t="shared" si="117"/>
        <v>0</v>
      </c>
      <c r="AE185" s="28">
        <f t="shared" si="112"/>
        <v>0</v>
      </c>
      <c r="AF185" s="29">
        <f t="shared" si="118"/>
        <v>0</v>
      </c>
      <c r="AG185" s="30">
        <f t="shared" si="113"/>
        <v>0</v>
      </c>
    </row>
    <row r="186" spans="1:41" ht="12.75" hidden="1" customHeight="1" outlineLevel="1" x14ac:dyDescent="0.25">
      <c r="A186" s="21">
        <v>10</v>
      </c>
      <c r="B186" s="22"/>
      <c r="C186" s="31"/>
      <c r="D186" s="32"/>
      <c r="E186" s="33"/>
      <c r="F186" s="33"/>
      <c r="G186" s="33"/>
      <c r="H186" s="90"/>
      <c r="I186" s="35"/>
      <c r="J186" s="268"/>
      <c r="K186" s="268"/>
      <c r="L186" s="27"/>
      <c r="M186" s="27"/>
      <c r="N186" s="33"/>
      <c r="O186" s="27"/>
      <c r="P186" s="27"/>
      <c r="Q186" s="27"/>
      <c r="R186" s="28">
        <f t="shared" si="114"/>
        <v>0</v>
      </c>
      <c r="S186" s="27"/>
      <c r="T186" s="27"/>
      <c r="U186" s="27"/>
      <c r="V186" s="28">
        <f t="shared" si="115"/>
        <v>0</v>
      </c>
      <c r="W186" s="27"/>
      <c r="X186" s="27"/>
      <c r="Y186" s="27"/>
      <c r="Z186" s="28">
        <f t="shared" si="116"/>
        <v>0</v>
      </c>
      <c r="AA186" s="27"/>
      <c r="AB186" s="27"/>
      <c r="AC186" s="27"/>
      <c r="AD186" s="28">
        <f t="shared" si="117"/>
        <v>0</v>
      </c>
      <c r="AE186" s="28">
        <f t="shared" si="112"/>
        <v>0</v>
      </c>
      <c r="AF186" s="29">
        <f t="shared" si="118"/>
        <v>0</v>
      </c>
      <c r="AG186" s="30">
        <f t="shared" si="113"/>
        <v>0</v>
      </c>
      <c r="AH186" s="10"/>
      <c r="AI186" s="10"/>
      <c r="AJ186" s="10"/>
      <c r="AK186" s="10"/>
      <c r="AL186" s="10"/>
      <c r="AM186" s="10"/>
      <c r="AN186" s="10"/>
      <c r="AO186" s="85"/>
    </row>
    <row r="187" spans="1:41" ht="12.75" customHeight="1" collapsed="1" x14ac:dyDescent="0.25">
      <c r="A187" s="228" t="s">
        <v>65</v>
      </c>
      <c r="B187" s="230"/>
      <c r="C187" s="230"/>
      <c r="D187" s="230"/>
      <c r="E187" s="230"/>
      <c r="F187" s="230"/>
      <c r="G187" s="230"/>
      <c r="H187" s="92">
        <f>SUM(H177:H186)</f>
        <v>0</v>
      </c>
      <c r="I187" s="92">
        <f>SUM(I177:I186)</f>
        <v>0</v>
      </c>
      <c r="J187" s="92"/>
      <c r="K187" s="92"/>
      <c r="L187" s="92">
        <f>SUM(L177:L186)</f>
        <v>0</v>
      </c>
      <c r="M187" s="92">
        <f>SUM(M177:M186)</f>
        <v>0</v>
      </c>
      <c r="N187" s="93"/>
      <c r="O187" s="92">
        <f t="shared" ref="O187:AE187" si="119">SUM(O177:O186)</f>
        <v>0</v>
      </c>
      <c r="P187" s="92">
        <f t="shared" si="119"/>
        <v>0</v>
      </c>
      <c r="Q187" s="92">
        <f t="shared" si="119"/>
        <v>0</v>
      </c>
      <c r="R187" s="92">
        <f t="shared" si="119"/>
        <v>0</v>
      </c>
      <c r="S187" s="92">
        <f t="shared" si="119"/>
        <v>0</v>
      </c>
      <c r="T187" s="92">
        <f t="shared" si="119"/>
        <v>0</v>
      </c>
      <c r="U187" s="92">
        <f t="shared" si="119"/>
        <v>0</v>
      </c>
      <c r="V187" s="92">
        <f t="shared" si="119"/>
        <v>0</v>
      </c>
      <c r="W187" s="92">
        <f t="shared" si="119"/>
        <v>0</v>
      </c>
      <c r="X187" s="92">
        <f t="shared" si="119"/>
        <v>0</v>
      </c>
      <c r="Y187" s="92">
        <f t="shared" si="119"/>
        <v>0</v>
      </c>
      <c r="Z187" s="92">
        <f t="shared" si="119"/>
        <v>0</v>
      </c>
      <c r="AA187" s="92">
        <f t="shared" si="119"/>
        <v>0</v>
      </c>
      <c r="AB187" s="92">
        <f t="shared" si="119"/>
        <v>0</v>
      </c>
      <c r="AC187" s="92">
        <f t="shared" si="119"/>
        <v>0</v>
      </c>
      <c r="AD187" s="92">
        <f t="shared" si="119"/>
        <v>0</v>
      </c>
      <c r="AE187" s="92">
        <f t="shared" si="119"/>
        <v>0</v>
      </c>
      <c r="AF187" s="95">
        <f>IF(ISERROR(AE187/H187),0,AE187/H187)</f>
        <v>0</v>
      </c>
      <c r="AG187" s="95">
        <f>IF(ISERROR(AE187/$AE$200),0,AE187/$AE$200)</f>
        <v>0</v>
      </c>
      <c r="AH187" s="10"/>
      <c r="AI187" s="10"/>
      <c r="AJ187" s="10"/>
      <c r="AK187" s="10"/>
      <c r="AL187" s="10"/>
      <c r="AM187" s="10"/>
      <c r="AN187" s="10"/>
      <c r="AO187" s="85"/>
    </row>
    <row r="188" spans="1:41" ht="12.75" customHeight="1" x14ac:dyDescent="0.25">
      <c r="A188" s="233" t="s">
        <v>66</v>
      </c>
      <c r="B188" s="234"/>
      <c r="C188" s="234"/>
      <c r="D188" s="234"/>
      <c r="E188" s="235"/>
      <c r="F188" s="57"/>
      <c r="G188" s="58"/>
      <c r="H188" s="174"/>
      <c r="I188" s="59"/>
      <c r="J188" s="59"/>
      <c r="K188" s="59"/>
      <c r="L188" s="60"/>
      <c r="M188" s="60"/>
      <c r="N188" s="58"/>
      <c r="O188" s="59"/>
      <c r="P188" s="59"/>
      <c r="Q188" s="59"/>
      <c r="R188" s="59"/>
      <c r="S188" s="59"/>
      <c r="T188" s="59"/>
      <c r="U188" s="59"/>
      <c r="V188" s="59"/>
      <c r="W188" s="59"/>
      <c r="X188" s="59"/>
      <c r="Y188" s="59"/>
      <c r="Z188" s="59"/>
      <c r="AA188" s="59"/>
      <c r="AB188" s="59"/>
      <c r="AC188" s="59"/>
      <c r="AD188" s="59"/>
      <c r="AE188" s="59"/>
      <c r="AF188" s="62"/>
      <c r="AG188" s="62"/>
    </row>
    <row r="189" spans="1:41" ht="65.25" customHeight="1" outlineLevel="1" x14ac:dyDescent="0.25">
      <c r="A189" s="79">
        <v>1</v>
      </c>
      <c r="B189" s="79"/>
      <c r="C189" s="65">
        <v>4</v>
      </c>
      <c r="D189" s="73">
        <v>43840</v>
      </c>
      <c r="E189" s="167" t="s">
        <v>92</v>
      </c>
      <c r="F189" s="227" t="s">
        <v>849</v>
      </c>
      <c r="G189" s="68" t="s">
        <v>826</v>
      </c>
      <c r="H189" s="64">
        <v>2670004000</v>
      </c>
      <c r="I189" s="168">
        <v>2670004000</v>
      </c>
      <c r="J189" s="272" t="s">
        <v>706</v>
      </c>
      <c r="K189" s="272" t="s">
        <v>706</v>
      </c>
      <c r="L189" s="66">
        <v>92000</v>
      </c>
      <c r="M189" s="219" t="s">
        <v>850</v>
      </c>
      <c r="N189" s="68" t="s">
        <v>826</v>
      </c>
      <c r="O189" s="173">
        <v>0</v>
      </c>
      <c r="P189" s="173">
        <v>234942</v>
      </c>
      <c r="Q189" s="173">
        <v>7979371</v>
      </c>
      <c r="R189" s="70">
        <f>SUM(O189:Q189)</f>
        <v>8214313</v>
      </c>
      <c r="S189" s="173">
        <v>18499994</v>
      </c>
      <c r="T189" s="173">
        <v>0</v>
      </c>
      <c r="U189" s="173">
        <v>10608182</v>
      </c>
      <c r="V189" s="70">
        <f>SUM(S189:U189)</f>
        <v>29108176</v>
      </c>
      <c r="W189" s="173">
        <v>0</v>
      </c>
      <c r="X189" s="173">
        <v>14037173</v>
      </c>
      <c r="Y189" s="173">
        <v>7570355</v>
      </c>
      <c r="Z189" s="70">
        <f>SUM(W189:Y189)</f>
        <v>21607528</v>
      </c>
      <c r="AA189" s="173">
        <v>46562717</v>
      </c>
      <c r="AB189" s="173">
        <v>213412599</v>
      </c>
      <c r="AC189" s="173">
        <v>2162419399</v>
      </c>
      <c r="AD189" s="70">
        <f>SUM(AA189:AC189)</f>
        <v>2422394715</v>
      </c>
      <c r="AE189" s="70">
        <f t="shared" ref="AE189:AE198" si="120">SUM(R189,V189,Z189,AD189)</f>
        <v>2481324732</v>
      </c>
      <c r="AF189" s="29">
        <f>IF(ISERROR(AE189/$H$199),0,AE189/$H$199)</f>
        <v>0.92933371335773285</v>
      </c>
      <c r="AG189" s="30">
        <f t="shared" ref="AG189:AG198" si="121">IF(ISERROR(AE189/$AE$200),"-",AE189/$AE$200)</f>
        <v>1</v>
      </c>
      <c r="AH189" s="10"/>
      <c r="AI189" s="10"/>
      <c r="AJ189" s="10"/>
      <c r="AK189" s="10"/>
      <c r="AL189" s="10"/>
      <c r="AM189" s="10"/>
      <c r="AN189" s="10"/>
      <c r="AO189" s="85"/>
    </row>
    <row r="190" spans="1:41" hidden="1" outlineLevel="1" x14ac:dyDescent="0.25">
      <c r="A190" s="79">
        <v>2</v>
      </c>
      <c r="B190" s="79"/>
      <c r="C190" s="80"/>
      <c r="D190" s="72"/>
      <c r="E190" s="227"/>
      <c r="F190" s="227"/>
      <c r="G190" s="108"/>
      <c r="H190" s="174"/>
      <c r="I190" s="64"/>
      <c r="J190" s="270"/>
      <c r="K190" s="270"/>
      <c r="L190" s="66"/>
      <c r="M190" s="66"/>
      <c r="N190" s="68"/>
      <c r="O190" s="173">
        <v>0</v>
      </c>
      <c r="P190" s="173"/>
      <c r="Q190" s="173"/>
      <c r="R190" s="70">
        <f t="shared" ref="R190:R198" si="122">SUM(O190:Q190)</f>
        <v>0</v>
      </c>
      <c r="S190" s="173"/>
      <c r="T190" s="173"/>
      <c r="U190" s="173"/>
      <c r="V190" s="70">
        <f t="shared" ref="V190:V198" si="123">SUM(S190:U190)</f>
        <v>0</v>
      </c>
      <c r="W190" s="173"/>
      <c r="X190" s="173"/>
      <c r="Y190" s="173"/>
      <c r="Z190" s="70">
        <f t="shared" ref="Z190:Z198" si="124">SUM(W190:Y190)</f>
        <v>0</v>
      </c>
      <c r="AA190" s="173"/>
      <c r="AB190" s="173"/>
      <c r="AC190" s="173"/>
      <c r="AD190" s="70">
        <f t="shared" ref="AD190:AD198" si="125">SUM(AA190:AC190)</f>
        <v>0</v>
      </c>
      <c r="AE190" s="70">
        <f t="shared" si="120"/>
        <v>0</v>
      </c>
      <c r="AF190" s="29">
        <f t="shared" ref="AF190:AF198" si="126">IF(ISERROR(AE190/$H$199),0,AE190/$H$199)</f>
        <v>0</v>
      </c>
      <c r="AG190" s="30">
        <f t="shared" si="121"/>
        <v>0</v>
      </c>
      <c r="AH190" s="10"/>
      <c r="AI190" s="10"/>
      <c r="AJ190" s="10"/>
      <c r="AK190" s="10"/>
      <c r="AL190" s="10"/>
      <c r="AM190" s="10"/>
      <c r="AN190" s="10"/>
      <c r="AO190" s="85"/>
    </row>
    <row r="191" spans="1:41" hidden="1" outlineLevel="1" x14ac:dyDescent="0.25">
      <c r="A191" s="79">
        <v>3</v>
      </c>
      <c r="B191" s="79"/>
      <c r="C191" s="65"/>
      <c r="D191" s="73"/>
      <c r="E191" s="81"/>
      <c r="F191" s="227"/>
      <c r="G191" s="105"/>
      <c r="H191" s="321"/>
      <c r="I191" s="74"/>
      <c r="J191" s="270"/>
      <c r="K191" s="270"/>
      <c r="L191" s="66"/>
      <c r="M191" s="66"/>
      <c r="N191" s="68"/>
      <c r="O191" s="173">
        <v>0</v>
      </c>
      <c r="P191" s="173"/>
      <c r="Q191" s="173"/>
      <c r="R191" s="70">
        <f t="shared" si="122"/>
        <v>0</v>
      </c>
      <c r="S191" s="173"/>
      <c r="T191" s="173"/>
      <c r="U191" s="173"/>
      <c r="V191" s="70">
        <f t="shared" si="123"/>
        <v>0</v>
      </c>
      <c r="W191" s="173"/>
      <c r="X191" s="173"/>
      <c r="Y191" s="173"/>
      <c r="Z191" s="70">
        <f t="shared" si="124"/>
        <v>0</v>
      </c>
      <c r="AA191" s="173"/>
      <c r="AB191" s="173"/>
      <c r="AC191" s="173"/>
      <c r="AD191" s="70">
        <f t="shared" si="125"/>
        <v>0</v>
      </c>
      <c r="AE191" s="70">
        <f t="shared" si="120"/>
        <v>0</v>
      </c>
      <c r="AF191" s="29">
        <f t="shared" si="126"/>
        <v>0</v>
      </c>
      <c r="AG191" s="30">
        <f t="shared" si="121"/>
        <v>0</v>
      </c>
    </row>
    <row r="192" spans="1:41" ht="12.75" hidden="1" customHeight="1" outlineLevel="1" x14ac:dyDescent="0.25">
      <c r="A192" s="79">
        <v>4</v>
      </c>
      <c r="B192" s="79"/>
      <c r="C192" s="82"/>
      <c r="D192" s="83"/>
      <c r="E192" s="75"/>
      <c r="F192" s="75"/>
      <c r="G192" s="75"/>
      <c r="H192" s="321"/>
      <c r="I192" s="77"/>
      <c r="J192" s="271"/>
      <c r="K192" s="271"/>
      <c r="L192" s="173"/>
      <c r="M192" s="173"/>
      <c r="N192" s="75"/>
      <c r="O192" s="173"/>
      <c r="P192" s="173"/>
      <c r="Q192" s="173"/>
      <c r="R192" s="70">
        <f t="shared" si="122"/>
        <v>0</v>
      </c>
      <c r="S192" s="173"/>
      <c r="T192" s="173"/>
      <c r="U192" s="173"/>
      <c r="V192" s="70">
        <f t="shared" si="123"/>
        <v>0</v>
      </c>
      <c r="W192" s="173"/>
      <c r="X192" s="173"/>
      <c r="Y192" s="173"/>
      <c r="Z192" s="70">
        <f t="shared" si="124"/>
        <v>0</v>
      </c>
      <c r="AA192" s="173"/>
      <c r="AB192" s="173"/>
      <c r="AC192" s="173"/>
      <c r="AD192" s="70">
        <f t="shared" si="125"/>
        <v>0</v>
      </c>
      <c r="AE192" s="70">
        <f t="shared" si="120"/>
        <v>0</v>
      </c>
      <c r="AF192" s="29">
        <f t="shared" si="126"/>
        <v>0</v>
      </c>
      <c r="AG192" s="71">
        <f t="shared" si="121"/>
        <v>0</v>
      </c>
      <c r="AH192" s="10"/>
      <c r="AI192" s="10"/>
      <c r="AJ192" s="10"/>
      <c r="AK192" s="10"/>
      <c r="AL192" s="10"/>
      <c r="AM192" s="10"/>
      <c r="AN192" s="10"/>
      <c r="AO192" s="85"/>
    </row>
    <row r="193" spans="1:41" ht="12.75" hidden="1" customHeight="1" outlineLevel="1" x14ac:dyDescent="0.25">
      <c r="A193" s="79">
        <v>5</v>
      </c>
      <c r="B193" s="79"/>
      <c r="C193" s="84"/>
      <c r="D193" s="76"/>
      <c r="E193" s="75"/>
      <c r="F193" s="75"/>
      <c r="G193" s="75"/>
      <c r="H193" s="321"/>
      <c r="I193" s="77"/>
      <c r="J193" s="271"/>
      <c r="K193" s="271"/>
      <c r="L193" s="173"/>
      <c r="M193" s="173"/>
      <c r="N193" s="75"/>
      <c r="O193" s="173"/>
      <c r="P193" s="173"/>
      <c r="Q193" s="173"/>
      <c r="R193" s="70">
        <f t="shared" si="122"/>
        <v>0</v>
      </c>
      <c r="S193" s="173"/>
      <c r="T193" s="173"/>
      <c r="U193" s="173"/>
      <c r="V193" s="70">
        <f t="shared" si="123"/>
        <v>0</v>
      </c>
      <c r="W193" s="173"/>
      <c r="X193" s="173"/>
      <c r="Y193" s="173"/>
      <c r="Z193" s="70">
        <f t="shared" si="124"/>
        <v>0</v>
      </c>
      <c r="AA193" s="173"/>
      <c r="AB193" s="173"/>
      <c r="AC193" s="173"/>
      <c r="AD193" s="70">
        <f t="shared" si="125"/>
        <v>0</v>
      </c>
      <c r="AE193" s="70">
        <f t="shared" si="120"/>
        <v>0</v>
      </c>
      <c r="AF193" s="29">
        <f t="shared" si="126"/>
        <v>0</v>
      </c>
      <c r="AG193" s="71">
        <f t="shared" si="121"/>
        <v>0</v>
      </c>
      <c r="AH193" s="10"/>
      <c r="AI193" s="10"/>
      <c r="AJ193" s="10"/>
      <c r="AK193" s="10"/>
      <c r="AL193" s="10"/>
      <c r="AM193" s="10"/>
      <c r="AN193" s="10"/>
      <c r="AO193" s="85"/>
    </row>
    <row r="194" spans="1:41" ht="12.75" hidden="1" customHeight="1" outlineLevel="1" x14ac:dyDescent="0.25">
      <c r="A194" s="79">
        <v>6</v>
      </c>
      <c r="B194" s="79"/>
      <c r="C194" s="84"/>
      <c r="D194" s="76"/>
      <c r="E194" s="75"/>
      <c r="F194" s="75"/>
      <c r="G194" s="75"/>
      <c r="H194" s="321"/>
      <c r="I194" s="77"/>
      <c r="J194" s="271"/>
      <c r="K194" s="271"/>
      <c r="L194" s="173"/>
      <c r="M194" s="173"/>
      <c r="N194" s="75"/>
      <c r="O194" s="173"/>
      <c r="P194" s="173"/>
      <c r="Q194" s="173"/>
      <c r="R194" s="70">
        <f t="shared" si="122"/>
        <v>0</v>
      </c>
      <c r="S194" s="173"/>
      <c r="T194" s="173"/>
      <c r="U194" s="173"/>
      <c r="V194" s="70">
        <f t="shared" si="123"/>
        <v>0</v>
      </c>
      <c r="W194" s="173"/>
      <c r="X194" s="173"/>
      <c r="Y194" s="173"/>
      <c r="Z194" s="70">
        <f t="shared" si="124"/>
        <v>0</v>
      </c>
      <c r="AA194" s="173"/>
      <c r="AB194" s="173"/>
      <c r="AC194" s="173"/>
      <c r="AD194" s="70">
        <f t="shared" si="125"/>
        <v>0</v>
      </c>
      <c r="AE194" s="70">
        <f t="shared" si="120"/>
        <v>0</v>
      </c>
      <c r="AF194" s="29">
        <f t="shared" si="126"/>
        <v>0</v>
      </c>
      <c r="AG194" s="71">
        <f t="shared" si="121"/>
        <v>0</v>
      </c>
    </row>
    <row r="195" spans="1:41" ht="12.75" hidden="1" customHeight="1" outlineLevel="1" x14ac:dyDescent="0.25">
      <c r="A195" s="79">
        <v>7</v>
      </c>
      <c r="B195" s="79"/>
      <c r="C195" s="84"/>
      <c r="D195" s="76"/>
      <c r="E195" s="75"/>
      <c r="F195" s="75"/>
      <c r="G195" s="75"/>
      <c r="H195" s="321"/>
      <c r="I195" s="77"/>
      <c r="J195" s="271"/>
      <c r="K195" s="271"/>
      <c r="L195" s="173"/>
      <c r="M195" s="173"/>
      <c r="N195" s="75"/>
      <c r="O195" s="173"/>
      <c r="P195" s="173"/>
      <c r="Q195" s="173"/>
      <c r="R195" s="70">
        <f t="shared" si="122"/>
        <v>0</v>
      </c>
      <c r="S195" s="173"/>
      <c r="T195" s="173"/>
      <c r="U195" s="173"/>
      <c r="V195" s="70">
        <f t="shared" si="123"/>
        <v>0</v>
      </c>
      <c r="W195" s="173"/>
      <c r="X195" s="173"/>
      <c r="Y195" s="173"/>
      <c r="Z195" s="70">
        <f t="shared" si="124"/>
        <v>0</v>
      </c>
      <c r="AA195" s="173"/>
      <c r="AB195" s="173"/>
      <c r="AC195" s="173"/>
      <c r="AD195" s="70">
        <f t="shared" si="125"/>
        <v>0</v>
      </c>
      <c r="AE195" s="70">
        <f t="shared" si="120"/>
        <v>0</v>
      </c>
      <c r="AF195" s="29">
        <f t="shared" si="126"/>
        <v>0</v>
      </c>
      <c r="AG195" s="71">
        <f t="shared" si="121"/>
        <v>0</v>
      </c>
      <c r="AH195" s="10"/>
      <c r="AI195" s="10"/>
      <c r="AJ195" s="10"/>
      <c r="AK195" s="10"/>
      <c r="AL195" s="10"/>
      <c r="AM195" s="10"/>
      <c r="AN195" s="10"/>
      <c r="AO195" s="85"/>
    </row>
    <row r="196" spans="1:41" ht="12.75" hidden="1" customHeight="1" outlineLevel="1" x14ac:dyDescent="0.25">
      <c r="A196" s="79">
        <v>8</v>
      </c>
      <c r="B196" s="79"/>
      <c r="C196" s="84"/>
      <c r="D196" s="76"/>
      <c r="E196" s="75"/>
      <c r="F196" s="75"/>
      <c r="G196" s="75"/>
      <c r="H196" s="321"/>
      <c r="I196" s="77"/>
      <c r="J196" s="271"/>
      <c r="K196" s="271"/>
      <c r="L196" s="173"/>
      <c r="M196" s="173"/>
      <c r="N196" s="75"/>
      <c r="O196" s="173"/>
      <c r="P196" s="173"/>
      <c r="Q196" s="173"/>
      <c r="R196" s="70">
        <f t="shared" si="122"/>
        <v>0</v>
      </c>
      <c r="S196" s="173"/>
      <c r="T196" s="173"/>
      <c r="U196" s="173"/>
      <c r="V196" s="70">
        <f t="shared" si="123"/>
        <v>0</v>
      </c>
      <c r="W196" s="173"/>
      <c r="X196" s="173"/>
      <c r="Y196" s="173"/>
      <c r="Z196" s="70">
        <f t="shared" si="124"/>
        <v>0</v>
      </c>
      <c r="AA196" s="173"/>
      <c r="AB196" s="173"/>
      <c r="AC196" s="173"/>
      <c r="AD196" s="70">
        <f t="shared" si="125"/>
        <v>0</v>
      </c>
      <c r="AE196" s="70">
        <f t="shared" si="120"/>
        <v>0</v>
      </c>
      <c r="AF196" s="29">
        <f t="shared" si="126"/>
        <v>0</v>
      </c>
      <c r="AG196" s="71">
        <f t="shared" si="121"/>
        <v>0</v>
      </c>
      <c r="AH196" s="10"/>
      <c r="AI196" s="10"/>
      <c r="AJ196" s="10"/>
      <c r="AK196" s="10"/>
      <c r="AL196" s="10"/>
      <c r="AM196" s="10"/>
      <c r="AN196" s="10"/>
      <c r="AO196" s="85"/>
    </row>
    <row r="197" spans="1:41" ht="12.75" hidden="1" customHeight="1" outlineLevel="1" x14ac:dyDescent="0.25">
      <c r="A197" s="79">
        <v>9</v>
      </c>
      <c r="B197" s="79"/>
      <c r="C197" s="84"/>
      <c r="D197" s="76"/>
      <c r="E197" s="75"/>
      <c r="F197" s="75"/>
      <c r="G197" s="75"/>
      <c r="H197" s="321"/>
      <c r="I197" s="77"/>
      <c r="J197" s="271"/>
      <c r="K197" s="271"/>
      <c r="L197" s="173"/>
      <c r="M197" s="173"/>
      <c r="N197" s="75"/>
      <c r="O197" s="173"/>
      <c r="P197" s="173"/>
      <c r="Q197" s="173"/>
      <c r="R197" s="70">
        <f t="shared" si="122"/>
        <v>0</v>
      </c>
      <c r="S197" s="173"/>
      <c r="T197" s="173"/>
      <c r="U197" s="173"/>
      <c r="V197" s="70">
        <f t="shared" si="123"/>
        <v>0</v>
      </c>
      <c r="W197" s="173"/>
      <c r="X197" s="173"/>
      <c r="Y197" s="173"/>
      <c r="Z197" s="70">
        <f t="shared" si="124"/>
        <v>0</v>
      </c>
      <c r="AA197" s="173"/>
      <c r="AB197" s="173"/>
      <c r="AC197" s="173"/>
      <c r="AD197" s="70">
        <f t="shared" si="125"/>
        <v>0</v>
      </c>
      <c r="AE197" s="70">
        <f t="shared" si="120"/>
        <v>0</v>
      </c>
      <c r="AF197" s="29">
        <f t="shared" si="126"/>
        <v>0</v>
      </c>
      <c r="AG197" s="71">
        <f t="shared" si="121"/>
        <v>0</v>
      </c>
    </row>
    <row r="198" spans="1:41" ht="12.75" hidden="1" customHeight="1" outlineLevel="1" x14ac:dyDescent="0.25">
      <c r="A198" s="79">
        <v>10</v>
      </c>
      <c r="B198" s="79"/>
      <c r="C198" s="84"/>
      <c r="D198" s="76"/>
      <c r="E198" s="75"/>
      <c r="F198" s="75"/>
      <c r="G198" s="75"/>
      <c r="H198" s="91"/>
      <c r="I198" s="78"/>
      <c r="J198" s="271"/>
      <c r="K198" s="271"/>
      <c r="L198" s="173"/>
      <c r="M198" s="173"/>
      <c r="N198" s="75"/>
      <c r="O198" s="173"/>
      <c r="P198" s="173"/>
      <c r="Q198" s="173"/>
      <c r="R198" s="70">
        <f t="shared" si="122"/>
        <v>0</v>
      </c>
      <c r="S198" s="173"/>
      <c r="T198" s="173"/>
      <c r="U198" s="173"/>
      <c r="V198" s="70">
        <f t="shared" si="123"/>
        <v>0</v>
      </c>
      <c r="W198" s="173"/>
      <c r="X198" s="173"/>
      <c r="Y198" s="173"/>
      <c r="Z198" s="70">
        <f t="shared" si="124"/>
        <v>0</v>
      </c>
      <c r="AA198" s="173"/>
      <c r="AB198" s="173"/>
      <c r="AC198" s="173"/>
      <c r="AD198" s="70">
        <f t="shared" si="125"/>
        <v>0</v>
      </c>
      <c r="AE198" s="70">
        <f t="shared" si="120"/>
        <v>0</v>
      </c>
      <c r="AF198" s="29">
        <f t="shared" si="126"/>
        <v>0</v>
      </c>
      <c r="AG198" s="71">
        <f t="shared" si="121"/>
        <v>0</v>
      </c>
      <c r="AH198" s="10"/>
      <c r="AI198" s="10"/>
      <c r="AJ198" s="10"/>
      <c r="AK198" s="10"/>
      <c r="AL198" s="10"/>
      <c r="AM198" s="10"/>
      <c r="AN198" s="10"/>
      <c r="AO198" s="85"/>
    </row>
    <row r="199" spans="1:41" collapsed="1" x14ac:dyDescent="0.25">
      <c r="A199" s="228" t="s">
        <v>67</v>
      </c>
      <c r="B199" s="230"/>
      <c r="C199" s="230"/>
      <c r="D199" s="230"/>
      <c r="E199" s="230"/>
      <c r="F199" s="230"/>
      <c r="G199" s="230"/>
      <c r="H199" s="92">
        <f>SUM(H189:H198)</f>
        <v>2670004000</v>
      </c>
      <c r="I199" s="92">
        <f>SUM(I189:I198)</f>
        <v>2670004000</v>
      </c>
      <c r="J199" s="92"/>
      <c r="K199" s="92"/>
      <c r="L199" s="92">
        <f>SUM(L189:L198)</f>
        <v>92000</v>
      </c>
      <c r="M199" s="92">
        <f>SUM(M189:M198)</f>
        <v>0</v>
      </c>
      <c r="N199" s="93"/>
      <c r="O199" s="92">
        <f t="shared" ref="O199:AE199" si="127">SUM(O189:O198)</f>
        <v>0</v>
      </c>
      <c r="P199" s="92">
        <f t="shared" si="127"/>
        <v>234942</v>
      </c>
      <c r="Q199" s="92">
        <f t="shared" si="127"/>
        <v>7979371</v>
      </c>
      <c r="R199" s="92">
        <f t="shared" si="127"/>
        <v>8214313</v>
      </c>
      <c r="S199" s="92">
        <f t="shared" si="127"/>
        <v>18499994</v>
      </c>
      <c r="T199" s="92">
        <f t="shared" si="127"/>
        <v>0</v>
      </c>
      <c r="U199" s="92">
        <f t="shared" si="127"/>
        <v>10608182</v>
      </c>
      <c r="V199" s="92">
        <f t="shared" si="127"/>
        <v>29108176</v>
      </c>
      <c r="W199" s="92">
        <f t="shared" si="127"/>
        <v>0</v>
      </c>
      <c r="X199" s="92">
        <f t="shared" si="127"/>
        <v>14037173</v>
      </c>
      <c r="Y199" s="92">
        <f t="shared" si="127"/>
        <v>7570355</v>
      </c>
      <c r="Z199" s="92">
        <f t="shared" si="127"/>
        <v>21607528</v>
      </c>
      <c r="AA199" s="92">
        <f t="shared" si="127"/>
        <v>46562717</v>
      </c>
      <c r="AB199" s="92">
        <f t="shared" si="127"/>
        <v>213412599</v>
      </c>
      <c r="AC199" s="92">
        <f t="shared" si="127"/>
        <v>2162419399</v>
      </c>
      <c r="AD199" s="92">
        <f t="shared" si="127"/>
        <v>2422394715</v>
      </c>
      <c r="AE199" s="92">
        <f t="shared" si="127"/>
        <v>2481324732</v>
      </c>
      <c r="AF199" s="95">
        <f>IF(ISERROR(AE199/H199),0,AE199/H199)</f>
        <v>0.92933371335773285</v>
      </c>
      <c r="AG199" s="95">
        <f>IF(ISERROR(AE199/$AE$200),0,AE199/$AE$200)</f>
        <v>1</v>
      </c>
      <c r="AH199" s="10"/>
      <c r="AI199" s="10"/>
      <c r="AJ199" s="10"/>
      <c r="AK199" s="10"/>
      <c r="AL199" s="10"/>
      <c r="AM199" s="10"/>
      <c r="AN199" s="10"/>
      <c r="AO199" s="85"/>
    </row>
    <row r="200" spans="1:41" x14ac:dyDescent="0.25">
      <c r="A200" s="231" t="str">
        <f>"TOTAL ASIG."&amp;" "&amp;$A$5</f>
        <v>TOTAL ASIG. 24 - 03 - 008 "Programa de Apoyo al Aprendizaje Integral"</v>
      </c>
      <c r="B200" s="232"/>
      <c r="C200" s="232"/>
      <c r="D200" s="232"/>
      <c r="E200" s="232"/>
      <c r="F200" s="232"/>
      <c r="G200" s="232"/>
      <c r="H200" s="97">
        <f>SUM(H19,H31,H43,H55,H67,H79,H91,H103,H115,H127,H139,H151,H163,H175,H187,H199)</f>
        <v>2670004000</v>
      </c>
      <c r="I200" s="97">
        <f>+I19+I31+I43+I55+I67+I79+I91+I103+I115+I127+I139+I151+I187+I163+I175+I199</f>
        <v>2670004000</v>
      </c>
      <c r="J200" s="97"/>
      <c r="K200" s="97"/>
      <c r="L200" s="97">
        <f>+L19+L31+L43+L55+L67+L79+L91+L103+L115+L127+L139+L151+L187+L163+L175+L199</f>
        <v>92000</v>
      </c>
      <c r="M200" s="97">
        <f>+M19+M31+M43+M55+M67+M79+M91+M103+M115+M127+M139+M151+M187+M163+M175+M199</f>
        <v>0</v>
      </c>
      <c r="N200" s="99"/>
      <c r="O200" s="97">
        <f t="shared" ref="O200:AD200" si="128">+O19+O31+O43+O55+O67+O79+O91+O103+O115+O127+O139+O151+O187+O163+O175+O199</f>
        <v>0</v>
      </c>
      <c r="P200" s="97">
        <f t="shared" si="128"/>
        <v>234942</v>
      </c>
      <c r="Q200" s="97">
        <f t="shared" si="128"/>
        <v>7979371</v>
      </c>
      <c r="R200" s="97">
        <f t="shared" si="128"/>
        <v>8214313</v>
      </c>
      <c r="S200" s="97">
        <f t="shared" si="128"/>
        <v>18499994</v>
      </c>
      <c r="T200" s="97">
        <f t="shared" si="128"/>
        <v>0</v>
      </c>
      <c r="U200" s="97">
        <f t="shared" si="128"/>
        <v>10608182</v>
      </c>
      <c r="V200" s="97">
        <f t="shared" si="128"/>
        <v>29108176</v>
      </c>
      <c r="W200" s="97">
        <f t="shared" si="128"/>
        <v>0</v>
      </c>
      <c r="X200" s="97">
        <f t="shared" si="128"/>
        <v>14037173</v>
      </c>
      <c r="Y200" s="97">
        <f t="shared" si="128"/>
        <v>7570355</v>
      </c>
      <c r="Z200" s="97">
        <f t="shared" si="128"/>
        <v>21607528</v>
      </c>
      <c r="AA200" s="97">
        <f t="shared" si="128"/>
        <v>46562717</v>
      </c>
      <c r="AB200" s="97">
        <f t="shared" si="128"/>
        <v>213412599</v>
      </c>
      <c r="AC200" s="97">
        <f t="shared" si="128"/>
        <v>2162419399</v>
      </c>
      <c r="AD200" s="97">
        <f t="shared" si="128"/>
        <v>2422394715</v>
      </c>
      <c r="AE200" s="97">
        <f>+AE19+AE31+AE43+AE55+AE67+AE79+AE91+AE103+AE115+AE127+AE139+AE151+AE187+AE163+AE175+AE199</f>
        <v>2481324732</v>
      </c>
      <c r="AF200" s="100">
        <f>IF(ISERROR(AE200/H200),0,AE200/H200)</f>
        <v>0.92933371335773285</v>
      </c>
      <c r="AG200" s="100">
        <f>IF(ISERROR(AE200/$AE$200),0,AE200/$AE$200)</f>
        <v>1</v>
      </c>
    </row>
    <row r="201" spans="1:41" x14ac:dyDescent="0.25">
      <c r="H201" s="40"/>
      <c r="O201" s="40"/>
      <c r="P201" s="40"/>
      <c r="Q201" s="40"/>
      <c r="S201" s="40"/>
      <c r="T201" s="40"/>
      <c r="U201" s="40"/>
      <c r="W201" s="40"/>
      <c r="X201" s="40"/>
      <c r="Y201" s="40"/>
      <c r="AA201" s="40"/>
      <c r="AB201" s="40"/>
      <c r="AC201" s="40"/>
      <c r="AH201" s="10"/>
      <c r="AI201" s="10"/>
      <c r="AJ201" s="10"/>
      <c r="AK201" s="10"/>
      <c r="AL201" s="10"/>
      <c r="AM201" s="10"/>
      <c r="AN201" s="10"/>
      <c r="AO201" s="85"/>
    </row>
    <row r="202" spans="1:41" x14ac:dyDescent="0.25">
      <c r="H202" s="40"/>
      <c r="O202" s="40"/>
      <c r="P202" s="40"/>
      <c r="Q202" s="40"/>
      <c r="S202" s="40"/>
      <c r="T202" s="40"/>
      <c r="U202" s="40"/>
      <c r="W202" s="40"/>
      <c r="X202" s="40"/>
      <c r="Y202" s="40"/>
      <c r="AA202" s="40"/>
      <c r="AB202" s="40"/>
      <c r="AC202" s="40"/>
      <c r="AH202" s="10"/>
      <c r="AI202" s="10"/>
      <c r="AJ202" s="10"/>
      <c r="AK202" s="10"/>
      <c r="AL202" s="10"/>
      <c r="AM202" s="10"/>
      <c r="AN202" s="10"/>
      <c r="AO202" s="85"/>
    </row>
    <row r="203" spans="1:41" x14ac:dyDescent="0.25">
      <c r="H203" s="40"/>
      <c r="O203" s="40"/>
      <c r="P203" s="40"/>
      <c r="Q203" s="40"/>
      <c r="S203" s="40"/>
      <c r="T203" s="40"/>
      <c r="U203" s="40"/>
      <c r="W203" s="40"/>
      <c r="X203" s="40"/>
      <c r="Y203" s="40"/>
      <c r="AA203" s="40"/>
      <c r="AB203" s="40"/>
      <c r="AC203" s="40"/>
    </row>
    <row r="204" spans="1:41" x14ac:dyDescent="0.25">
      <c r="H204" s="40"/>
      <c r="O204" s="40"/>
      <c r="P204" s="40"/>
      <c r="Q204" s="40"/>
      <c r="S204" s="40"/>
      <c r="T204" s="40"/>
      <c r="U204" s="40"/>
      <c r="W204" s="40"/>
      <c r="X204" s="40"/>
      <c r="Y204" s="40"/>
      <c r="AA204" s="40"/>
      <c r="AB204" s="40"/>
      <c r="AC204" s="40"/>
      <c r="AH204" s="10"/>
      <c r="AI204" s="10"/>
      <c r="AJ204" s="10"/>
      <c r="AK204" s="10"/>
      <c r="AL204" s="10"/>
      <c r="AM204" s="10"/>
      <c r="AN204" s="10"/>
      <c r="AO204" s="85"/>
    </row>
    <row r="205" spans="1:41" x14ac:dyDescent="0.25">
      <c r="H205" s="40"/>
      <c r="O205" s="40"/>
      <c r="P205" s="40"/>
      <c r="Q205" s="40"/>
      <c r="S205" s="40"/>
      <c r="T205" s="40"/>
      <c r="U205" s="40"/>
      <c r="W205" s="40"/>
      <c r="X205" s="40"/>
      <c r="Y205" s="40"/>
      <c r="AA205" s="40"/>
      <c r="AB205" s="40"/>
      <c r="AC205" s="40"/>
    </row>
    <row r="206" spans="1:41" x14ac:dyDescent="0.25">
      <c r="H206" s="40"/>
      <c r="O206" s="40"/>
      <c r="P206" s="40"/>
      <c r="Q206" s="40"/>
      <c r="S206" s="40"/>
      <c r="T206" s="40"/>
      <c r="U206" s="40"/>
      <c r="W206" s="40"/>
      <c r="X206" s="40"/>
      <c r="Y206" s="40"/>
      <c r="AA206" s="40"/>
      <c r="AB206" s="40"/>
      <c r="AC206" s="40"/>
    </row>
    <row r="207" spans="1:41" x14ac:dyDescent="0.25">
      <c r="H207" s="40"/>
      <c r="O207" s="40"/>
      <c r="P207" s="40"/>
      <c r="Q207" s="40"/>
      <c r="S207" s="40"/>
      <c r="T207" s="40"/>
      <c r="U207" s="40"/>
      <c r="W207" s="40"/>
      <c r="X207" s="40"/>
      <c r="Y207" s="40"/>
      <c r="AA207" s="40"/>
      <c r="AB207" s="40"/>
      <c r="AC207" s="40"/>
    </row>
    <row r="208" spans="1:41" x14ac:dyDescent="0.25">
      <c r="H208" s="40"/>
      <c r="O208" s="40"/>
      <c r="P208" s="40"/>
      <c r="Q208" s="40"/>
      <c r="S208" s="40"/>
      <c r="T208" s="40"/>
      <c r="U208" s="40"/>
      <c r="W208" s="40"/>
      <c r="X208" s="40"/>
      <c r="Y208" s="40"/>
      <c r="AA208" s="40"/>
      <c r="AB208" s="40"/>
      <c r="AC208" s="40"/>
    </row>
    <row r="209" spans="1:29" x14ac:dyDescent="0.25">
      <c r="A209" s="13"/>
      <c r="H209" s="40"/>
      <c r="O209" s="40"/>
      <c r="P209" s="40"/>
      <c r="Q209" s="40"/>
      <c r="S209" s="40"/>
      <c r="T209" s="40"/>
      <c r="U209" s="40"/>
      <c r="W209" s="40"/>
      <c r="X209" s="40"/>
      <c r="Y209" s="40"/>
      <c r="AA209" s="40"/>
      <c r="AB209" s="40"/>
      <c r="AC209" s="40"/>
    </row>
    <row r="210" spans="1:29" x14ac:dyDescent="0.25">
      <c r="A210" s="13"/>
      <c r="H210" s="40"/>
      <c r="O210" s="40"/>
      <c r="P210" s="40"/>
      <c r="Q210" s="40"/>
      <c r="S210" s="40"/>
      <c r="T210" s="40"/>
      <c r="U210" s="40"/>
      <c r="W210" s="40"/>
      <c r="X210" s="40"/>
      <c r="Y210" s="40"/>
      <c r="AA210" s="40"/>
      <c r="AB210" s="40"/>
      <c r="AC210" s="40"/>
    </row>
    <row r="211" spans="1:29" x14ac:dyDescent="0.25">
      <c r="A211" s="13"/>
      <c r="H211" s="40"/>
      <c r="O211" s="40"/>
      <c r="P211" s="40"/>
      <c r="Q211" s="40"/>
      <c r="S211" s="40"/>
      <c r="T211" s="40"/>
      <c r="U211" s="40"/>
      <c r="W211" s="40"/>
      <c r="X211" s="40"/>
      <c r="Y211" s="40"/>
      <c r="AA211" s="40"/>
      <c r="AB211" s="40"/>
      <c r="AC211" s="40"/>
    </row>
    <row r="212" spans="1:29" x14ac:dyDescent="0.25">
      <c r="A212" s="13"/>
      <c r="H212" s="40"/>
      <c r="O212" s="40"/>
      <c r="P212" s="40"/>
      <c r="Q212" s="40"/>
      <c r="S212" s="40"/>
      <c r="T212" s="40"/>
      <c r="U212" s="40"/>
      <c r="W212" s="40"/>
      <c r="X212" s="40"/>
      <c r="Y212" s="40"/>
      <c r="AA212" s="40"/>
      <c r="AB212" s="40"/>
      <c r="AC212" s="40"/>
    </row>
    <row r="213" spans="1:29" x14ac:dyDescent="0.25">
      <c r="A213" s="13"/>
      <c r="H213" s="40"/>
      <c r="O213" s="40"/>
      <c r="P213" s="40"/>
      <c r="Q213" s="40"/>
      <c r="S213" s="40"/>
      <c r="T213" s="40"/>
      <c r="U213" s="40"/>
      <c r="W213" s="40"/>
      <c r="X213" s="40"/>
      <c r="Y213" s="40"/>
      <c r="AA213" s="40"/>
      <c r="AB213" s="40"/>
      <c r="AC213" s="40"/>
    </row>
    <row r="214" spans="1:29" x14ac:dyDescent="0.25">
      <c r="A214" s="13"/>
      <c r="H214" s="40"/>
      <c r="O214" s="40"/>
      <c r="P214" s="40"/>
      <c r="Q214" s="40"/>
      <c r="S214" s="40"/>
      <c r="T214" s="40"/>
      <c r="U214" s="40"/>
      <c r="W214" s="40"/>
      <c r="X214" s="40"/>
      <c r="Y214" s="40"/>
      <c r="AA214" s="40"/>
      <c r="AB214" s="40"/>
      <c r="AC214" s="40"/>
    </row>
    <row r="215" spans="1:29" x14ac:dyDescent="0.25">
      <c r="A215" s="13"/>
      <c r="H215" s="40"/>
      <c r="O215" s="40"/>
      <c r="P215" s="40"/>
      <c r="Q215" s="40"/>
      <c r="S215" s="40"/>
      <c r="T215" s="40"/>
      <c r="U215" s="40"/>
      <c r="W215" s="40"/>
      <c r="X215" s="40"/>
      <c r="Y215" s="40"/>
      <c r="AA215" s="40"/>
      <c r="AB215" s="40"/>
      <c r="AC215" s="40"/>
    </row>
    <row r="216" spans="1:29" x14ac:dyDescent="0.25">
      <c r="A216" s="13"/>
      <c r="H216" s="40"/>
      <c r="O216" s="40"/>
      <c r="P216" s="40"/>
      <c r="Q216" s="40"/>
      <c r="S216" s="40"/>
      <c r="T216" s="40"/>
      <c r="U216" s="40"/>
      <c r="W216" s="40"/>
      <c r="X216" s="40"/>
      <c r="Y216" s="40"/>
      <c r="AA216" s="40"/>
      <c r="AB216" s="40"/>
      <c r="AC216" s="40"/>
    </row>
    <row r="217" spans="1:29" x14ac:dyDescent="0.25">
      <c r="A217" s="13"/>
      <c r="H217" s="40"/>
      <c r="O217" s="40"/>
      <c r="P217" s="40"/>
      <c r="Q217" s="40"/>
      <c r="S217" s="40"/>
      <c r="T217" s="40"/>
      <c r="U217" s="40"/>
      <c r="W217" s="40"/>
      <c r="X217" s="40"/>
      <c r="Y217" s="40"/>
      <c r="AA217" s="40"/>
      <c r="AB217" s="40"/>
      <c r="AC217" s="40"/>
    </row>
  </sheetData>
  <mergeCells count="61">
    <mergeCell ref="A200:G200"/>
    <mergeCell ref="A164:E164"/>
    <mergeCell ref="A175:G175"/>
    <mergeCell ref="A176:E176"/>
    <mergeCell ref="A187:G187"/>
    <mergeCell ref="A188:E188"/>
    <mergeCell ref="A199:G199"/>
    <mergeCell ref="A128:E128"/>
    <mergeCell ref="A139:G139"/>
    <mergeCell ref="A140:E140"/>
    <mergeCell ref="A151:G151"/>
    <mergeCell ref="A152:E152"/>
    <mergeCell ref="A163:G163"/>
    <mergeCell ref="A92:E92"/>
    <mergeCell ref="A103:G103"/>
    <mergeCell ref="A104:E104"/>
    <mergeCell ref="A115:G115"/>
    <mergeCell ref="A116:E116"/>
    <mergeCell ref="A127:G127"/>
    <mergeCell ref="A56:E56"/>
    <mergeCell ref="A67:G67"/>
    <mergeCell ref="A68:E68"/>
    <mergeCell ref="A79:G79"/>
    <mergeCell ref="A80:E80"/>
    <mergeCell ref="A91:G91"/>
    <mergeCell ref="A20:E20"/>
    <mergeCell ref="A31:G31"/>
    <mergeCell ref="A32:E32"/>
    <mergeCell ref="A43:G43"/>
    <mergeCell ref="A44:E44"/>
    <mergeCell ref="A55:G55"/>
    <mergeCell ref="AA6:AC6"/>
    <mergeCell ref="AD6:AD7"/>
    <mergeCell ref="AE6:AE7"/>
    <mergeCell ref="AF6:AG6"/>
    <mergeCell ref="A8:E8"/>
    <mergeCell ref="A19:G19"/>
    <mergeCell ref="O6:Q6"/>
    <mergeCell ref="R6:R7"/>
    <mergeCell ref="S6:U6"/>
    <mergeCell ref="V6:V7"/>
    <mergeCell ref="W6:Y6"/>
    <mergeCell ref="Z6:Z7"/>
    <mergeCell ref="H6:H7"/>
    <mergeCell ref="I6:I7"/>
    <mergeCell ref="J6:J7"/>
    <mergeCell ref="K6:K7"/>
    <mergeCell ref="L6:M6"/>
    <mergeCell ref="N6:N7"/>
    <mergeCell ref="A6:A7"/>
    <mergeCell ref="B6:B7"/>
    <mergeCell ref="D6:D7"/>
    <mergeCell ref="E6:E7"/>
    <mergeCell ref="F6:F7"/>
    <mergeCell ref="G6:G7"/>
    <mergeCell ref="A1:AG1"/>
    <mergeCell ref="A2:AG2"/>
    <mergeCell ref="A3:AG3"/>
    <mergeCell ref="A4:AG4"/>
    <mergeCell ref="A5:R5"/>
    <mergeCell ref="S5:AG5"/>
  </mergeCells>
  <dataValidations count="5">
    <dataValidation type="decimal" allowBlank="1" showInputMessage="1" showErrorMessage="1" errorTitle="Sólo números" error="Sólo ingresar números sin letras_x000a_" sqref="L177:L186 L153:L162 L9:L18 L129:L138 L81:L90 O33:Q42 L69:L78 L93:L102 L141:L150 L165:L174 O45:Q54 AA45:AC54 W45:Y54 S45:U54 L45:L54 AA33:AC42 W33:Y42 S33:U42 O21:Q30 L33:L42 W21:Y30 AA21:AC30 S9:U18 O9:Q18 S21:U30 L21:L30 AA9:AC18 W9:Y18 O57:Q66 W57:Y66 S57:U66 O69:Q78 AA69:AC78 W69:Y78 S69:U78 O81:Q90 AA81:AC90 W81:Y90 S81:U90 O93:Q102 AA93:AC102 W93:Y102 S93:U102 O105:Q114 AA57:AC66 W105:Y114 S105:U114 O117:Q126 AA105:AC114 W117:Y126 AA117:AC126 O129:Q138 AA129:AC138 W129:Y138 S129:U138 O141:Q150 AA141:AC150 W141:Y150 S141:U150 O153:Q162 AA153:AC162 W153:Y162 S153:U162 O165:Q174 AA165:AC174 W165:Y174 S165:U174 O177:Q186 AA177:AC186 W177:Y186 S177:U186 O189:Q198 S117:U126 W189:Y198 S189:U198 L117:L126 AA189:AC198 L105:L114 L57:L66 L190:L198">
      <formula1>-100000000</formula1>
      <formula2>10000000000</formula2>
    </dataValidation>
    <dataValidation type="textLength" operator="lessThanOrEqual" allowBlank="1" showInputMessage="1" showErrorMessage="1" sqref="I105:K114 I69:K78 I21:K30 I9:K18 H189 I45:K54 I57:K66 I81:K90 I153:K162 I117:K126 I165:K174 I33:K42 I93:K102 I129:K138 I177:K186 I141:K150 I189:K198">
      <formula1>255</formula1>
    </dataValidation>
    <dataValidation type="textLength" operator="lessThanOrEqual" allowBlank="1" showInputMessage="1" showErrorMessage="1" errorTitle="MÁXIMO DE CARACTERES SOBREPASADO" error="Sólo 255 caracteres por celdas" sqref="E9:G18 N45:N54 E45:G54 N33:N42 E33:G42 N21:N30 E21:G30 N9:N18 C59:C66 E105:G114 N69:N78 E69:G78 N81:N90 E81:G90 N93:N102 E93:G102 N105:N114 E189:G189 C118:C126 C9:C18 E129:G138 N141:N150 E141:G150 N153:N162 E153:G162 N165:N174 E165:G174 N177:N186 E177:G186 E57:G66 C192:C198 E117:G126 N57:N66 C153:C162 C165:C174 C177:C186 C141:C150 C129:C138 C93:C102 C81:C90 C69:C78 C106:C114 C45:C54 C33:C42 C21:C30 N130:N138 N117:N126 G192:G198 E190:F198 N189:N198">
      <formula1>255</formula1>
    </dataValidation>
    <dataValidation type="date" operator="greaterThan" allowBlank="1" showInputMessage="1" showErrorMessage="1" errorTitle="Error en Ingresos de Fechas" error="La fecha debe corresponder al Año 2014." sqref="D9:D18 D21:D30 D33:D42 D45:D54 D106:D114 D69:D78 D81:D90 D93:D102 D192:D198 D118:D126 D129:D138 D141:D150 D153:D162 D165:D174 D177:D186 D59:D66">
      <formula1>41275</formula1>
    </dataValidation>
    <dataValidation allowBlank="1" showInputMessage="1" showErrorMessage="1" errorTitle="Sólo números" error="Sólo ingresar números sin letras_x000a_" sqref="M8:M18 M20:M30 M32:M42 M44:M54 M104:M114 M68:M78 M80:M90 M92:M102 M56:M66 N129 M128:M138 M140:M150 M152:M162 M164:M174 M176:M186 M116:M126 M188 M190:M198"/>
  </dataValidations>
  <printOptions verticalCentered="1"/>
  <pageMargins left="1.1811023622047245" right="0" top="0.74803149606299213" bottom="0.74803149606299213" header="0.31496062992125984" footer="0.31496062992125984"/>
  <pageSetup paperSize="5" scale="80" orientation="landscape" r:id="rId1"/>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AO217"/>
  <sheetViews>
    <sheetView zoomScale="80" zoomScaleNormal="80" workbookViewId="0">
      <selection activeCell="I20" sqref="I20:I31"/>
    </sheetView>
  </sheetViews>
  <sheetFormatPr baseColWidth="10" defaultRowHeight="12.75" outlineLevelRow="1" outlineLevelCol="1" x14ac:dyDescent="0.25"/>
  <cols>
    <col min="1" max="1" width="3.5703125" style="14" customWidth="1"/>
    <col min="2" max="2" width="15.42578125" style="14" hidden="1" customWidth="1"/>
    <col min="3" max="3" width="11.85546875" style="14" customWidth="1"/>
    <col min="4" max="4" width="10.42578125" style="14" bestFit="1" customWidth="1"/>
    <col min="5" max="5" width="22" style="13" customWidth="1"/>
    <col min="6" max="6" width="21.42578125" style="13" customWidth="1"/>
    <col min="7" max="7" width="13.85546875" style="14" customWidth="1"/>
    <col min="8" max="8" width="16.7109375" style="11" customWidth="1"/>
    <col min="9" max="11" width="14.5703125" style="40" customWidth="1"/>
    <col min="12" max="12" width="16.7109375" style="14" customWidth="1"/>
    <col min="13" max="13" width="26.85546875" style="14" customWidth="1"/>
    <col min="14" max="14" width="12.7109375" style="14" customWidth="1"/>
    <col min="15" max="15" width="13" style="11" hidden="1" customWidth="1" outlineLevel="1"/>
    <col min="16" max="17" width="12" style="11" hidden="1" customWidth="1" outlineLevel="1"/>
    <col min="18" max="18" width="12" style="11" customWidth="1" collapsed="1"/>
    <col min="19" max="19" width="8.140625" style="11" hidden="1" customWidth="1" outlineLevel="1"/>
    <col min="20" max="20" width="7.7109375" style="11" hidden="1" customWidth="1" outlineLevel="1"/>
    <col min="21" max="21" width="12.140625" style="11" hidden="1" customWidth="1" outlineLevel="1"/>
    <col min="22" max="22" width="10.5703125" style="11" customWidth="1" collapsed="1"/>
    <col min="23" max="25" width="12.140625" style="11" hidden="1" customWidth="1" outlineLevel="1"/>
    <col min="26" max="26" width="12.28515625" style="11" bestFit="1" customWidth="1" collapsed="1"/>
    <col min="27" max="29" width="12.140625" style="11" customWidth="1" outlineLevel="1"/>
    <col min="30" max="30" width="10.85546875" style="11" customWidth="1"/>
    <col min="31" max="31" width="12.85546875" style="11" customWidth="1"/>
    <col min="32" max="32" width="10.28515625" style="12" bestFit="1" customWidth="1"/>
    <col min="33" max="33" width="11.140625" style="12" customWidth="1"/>
    <col min="34" max="40" width="11.42578125" style="13"/>
    <col min="41" max="16384" width="11.42578125" style="87"/>
  </cols>
  <sheetData>
    <row r="1" spans="1:41" s="10" customFormat="1" ht="16.5" customHeight="1" x14ac:dyDescent="0.25">
      <c r="A1" s="252" t="s">
        <v>69</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row>
    <row r="2" spans="1:41" s="10" customFormat="1" ht="16.5" customHeight="1" x14ac:dyDescent="0.25">
      <c r="A2" s="253" t="s">
        <v>0</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row>
    <row r="3" spans="1:41" s="10" customFormat="1" ht="16.5" customHeight="1" x14ac:dyDescent="0.25">
      <c r="A3" s="252" t="s">
        <v>813</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row>
    <row r="4" spans="1:41" s="10" customFormat="1" ht="16.5" customHeight="1" x14ac:dyDescent="0.25">
      <c r="A4" s="253" t="s">
        <v>1</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row>
    <row r="5" spans="1:41" s="13" customFormat="1" ht="17.25" customHeight="1" x14ac:dyDescent="0.25">
      <c r="A5" s="250" t="s">
        <v>86</v>
      </c>
      <c r="B5" s="250"/>
      <c r="C5" s="251"/>
      <c r="D5" s="251"/>
      <c r="E5" s="251"/>
      <c r="F5" s="251"/>
      <c r="G5" s="251"/>
      <c r="H5" s="267"/>
      <c r="I5" s="251"/>
      <c r="J5" s="251"/>
      <c r="K5" s="251"/>
      <c r="L5" s="251"/>
      <c r="M5" s="251"/>
      <c r="N5" s="251"/>
      <c r="O5" s="251"/>
      <c r="P5" s="251"/>
      <c r="Q5" s="251"/>
      <c r="R5" s="251"/>
      <c r="S5" s="250"/>
      <c r="T5" s="250"/>
      <c r="U5" s="251"/>
      <c r="V5" s="251"/>
      <c r="W5" s="251"/>
      <c r="X5" s="251"/>
      <c r="Y5" s="251"/>
      <c r="Z5" s="251"/>
      <c r="AA5" s="251"/>
      <c r="AB5" s="251"/>
      <c r="AC5" s="251"/>
      <c r="AD5" s="251"/>
      <c r="AE5" s="251"/>
      <c r="AF5" s="251"/>
      <c r="AG5" s="251"/>
    </row>
    <row r="6" spans="1:41" s="86" customFormat="1" ht="32.25" customHeight="1" x14ac:dyDescent="0.25">
      <c r="A6" s="243" t="s">
        <v>2</v>
      </c>
      <c r="B6" s="244" t="s">
        <v>68</v>
      </c>
      <c r="C6" s="224" t="s">
        <v>3</v>
      </c>
      <c r="D6" s="244" t="s">
        <v>4</v>
      </c>
      <c r="E6" s="243" t="s">
        <v>5</v>
      </c>
      <c r="F6" s="244" t="s">
        <v>6</v>
      </c>
      <c r="G6" s="243" t="s">
        <v>7</v>
      </c>
      <c r="H6" s="257" t="s">
        <v>8</v>
      </c>
      <c r="I6" s="246" t="s">
        <v>9</v>
      </c>
      <c r="J6" s="246" t="s">
        <v>830</v>
      </c>
      <c r="K6" s="246" t="s">
        <v>831</v>
      </c>
      <c r="L6" s="248" t="s">
        <v>10</v>
      </c>
      <c r="M6" s="249"/>
      <c r="N6" s="243" t="s">
        <v>11</v>
      </c>
      <c r="O6" s="257" t="s">
        <v>13</v>
      </c>
      <c r="P6" s="257"/>
      <c r="Q6" s="257"/>
      <c r="R6" s="254" t="s">
        <v>14</v>
      </c>
      <c r="S6" s="257" t="s">
        <v>13</v>
      </c>
      <c r="T6" s="257"/>
      <c r="U6" s="257"/>
      <c r="V6" s="254" t="s">
        <v>15</v>
      </c>
      <c r="W6" s="257" t="s">
        <v>13</v>
      </c>
      <c r="X6" s="257"/>
      <c r="Y6" s="257"/>
      <c r="Z6" s="254" t="s">
        <v>16</v>
      </c>
      <c r="AA6" s="257" t="s">
        <v>13</v>
      </c>
      <c r="AB6" s="257"/>
      <c r="AC6" s="257"/>
      <c r="AD6" s="254" t="s">
        <v>17</v>
      </c>
      <c r="AE6" s="254" t="s">
        <v>18</v>
      </c>
      <c r="AF6" s="256" t="s">
        <v>19</v>
      </c>
      <c r="AG6" s="256"/>
      <c r="AH6" s="10"/>
      <c r="AI6" s="10"/>
      <c r="AJ6" s="10"/>
      <c r="AK6" s="10"/>
      <c r="AL6" s="10"/>
      <c r="AM6" s="10"/>
      <c r="AN6" s="10"/>
      <c r="AO6" s="85"/>
    </row>
    <row r="7" spans="1:41" s="86" customFormat="1" ht="31.5" customHeight="1" x14ac:dyDescent="0.25">
      <c r="A7" s="243"/>
      <c r="B7" s="245"/>
      <c r="C7" s="224" t="s">
        <v>20</v>
      </c>
      <c r="D7" s="245"/>
      <c r="E7" s="243"/>
      <c r="F7" s="245"/>
      <c r="G7" s="243"/>
      <c r="H7" s="257"/>
      <c r="I7" s="247"/>
      <c r="J7" s="247"/>
      <c r="K7" s="247"/>
      <c r="L7" s="225" t="s">
        <v>832</v>
      </c>
      <c r="M7" s="225" t="s">
        <v>21</v>
      </c>
      <c r="N7" s="243"/>
      <c r="O7" s="225" t="s">
        <v>22</v>
      </c>
      <c r="P7" s="225" t="s">
        <v>23</v>
      </c>
      <c r="Q7" s="225" t="s">
        <v>24</v>
      </c>
      <c r="R7" s="255"/>
      <c r="S7" s="225" t="s">
        <v>25</v>
      </c>
      <c r="T7" s="225" t="s">
        <v>26</v>
      </c>
      <c r="U7" s="225" t="s">
        <v>27</v>
      </c>
      <c r="V7" s="255"/>
      <c r="W7" s="225" t="s">
        <v>28</v>
      </c>
      <c r="X7" s="225" t="s">
        <v>29</v>
      </c>
      <c r="Y7" s="225" t="s">
        <v>30</v>
      </c>
      <c r="Z7" s="255"/>
      <c r="AA7" s="225" t="s">
        <v>31</v>
      </c>
      <c r="AB7" s="225" t="s">
        <v>32</v>
      </c>
      <c r="AC7" s="225" t="s">
        <v>33</v>
      </c>
      <c r="AD7" s="255"/>
      <c r="AE7" s="255"/>
      <c r="AF7" s="96" t="s">
        <v>34</v>
      </c>
      <c r="AG7" s="96" t="s">
        <v>35</v>
      </c>
      <c r="AH7" s="10"/>
      <c r="AI7" s="10"/>
      <c r="AJ7" s="10"/>
      <c r="AK7" s="10"/>
      <c r="AL7" s="10"/>
      <c r="AM7" s="10"/>
      <c r="AN7" s="10"/>
      <c r="AO7" s="85"/>
    </row>
    <row r="8" spans="1:41" ht="12.75" customHeight="1" x14ac:dyDescent="0.25">
      <c r="A8" s="240" t="s">
        <v>36</v>
      </c>
      <c r="B8" s="241"/>
      <c r="C8" s="241"/>
      <c r="D8" s="241"/>
      <c r="E8" s="242"/>
      <c r="F8" s="15"/>
      <c r="G8" s="16"/>
      <c r="H8" s="124"/>
      <c r="I8" s="17"/>
      <c r="J8" s="17"/>
      <c r="K8" s="17"/>
      <c r="L8" s="18"/>
      <c r="M8" s="18"/>
      <c r="N8" s="16"/>
      <c r="O8" s="17"/>
      <c r="P8" s="17"/>
      <c r="Q8" s="17"/>
      <c r="R8" s="17"/>
      <c r="S8" s="17"/>
      <c r="T8" s="17"/>
      <c r="U8" s="17"/>
      <c r="V8" s="17"/>
      <c r="W8" s="17"/>
      <c r="X8" s="17"/>
      <c r="Y8" s="17"/>
      <c r="Z8" s="17"/>
      <c r="AA8" s="17"/>
      <c r="AB8" s="17"/>
      <c r="AC8" s="17"/>
      <c r="AD8" s="17"/>
      <c r="AE8" s="17"/>
      <c r="AF8" s="20"/>
      <c r="AG8" s="20"/>
    </row>
    <row r="9" spans="1:41" ht="12.75" hidden="1" customHeight="1" outlineLevel="1" x14ac:dyDescent="0.25">
      <c r="A9" s="21">
        <v>1</v>
      </c>
      <c r="B9" s="22"/>
      <c r="C9" s="23"/>
      <c r="D9" s="24"/>
      <c r="E9" s="25"/>
      <c r="F9" s="25"/>
      <c r="G9" s="25"/>
      <c r="H9" s="124"/>
      <c r="I9" s="26"/>
      <c r="J9" s="268"/>
      <c r="K9" s="268"/>
      <c r="L9" s="27"/>
      <c r="M9" s="27"/>
      <c r="N9" s="25"/>
      <c r="O9" s="27"/>
      <c r="P9" s="27"/>
      <c r="Q9" s="27"/>
      <c r="R9" s="28">
        <f>SUM(O9:Q9)</f>
        <v>0</v>
      </c>
      <c r="S9" s="27"/>
      <c r="T9" s="27"/>
      <c r="U9" s="27"/>
      <c r="V9" s="28">
        <f>SUM(S9:U9)</f>
        <v>0</v>
      </c>
      <c r="W9" s="27"/>
      <c r="X9" s="27"/>
      <c r="Y9" s="27"/>
      <c r="Z9" s="28">
        <f>SUM(W9:Y9)</f>
        <v>0</v>
      </c>
      <c r="AA9" s="27"/>
      <c r="AB9" s="27"/>
      <c r="AC9" s="27"/>
      <c r="AD9" s="28">
        <f>SUM(AA9:AC9)</f>
        <v>0</v>
      </c>
      <c r="AE9" s="28">
        <f t="shared" ref="AE9:AE18" si="0">SUM(R9,V9,Z9,AD9)</f>
        <v>0</v>
      </c>
      <c r="AF9" s="29">
        <f>IF(ISERROR(AE9/$H$19),0,AE9/$H$19)</f>
        <v>0</v>
      </c>
      <c r="AG9" s="30">
        <f t="shared" ref="AG9:AG18" si="1">IF(ISERROR(AE9/$AE$200),"-",AE9/$AE$200)</f>
        <v>0</v>
      </c>
      <c r="AH9" s="10"/>
      <c r="AI9" s="10"/>
      <c r="AJ9" s="10"/>
      <c r="AK9" s="10"/>
      <c r="AL9" s="10"/>
      <c r="AM9" s="10"/>
      <c r="AN9" s="10"/>
      <c r="AO9" s="85"/>
    </row>
    <row r="10" spans="1:41" ht="12.75" hidden="1" customHeight="1" outlineLevel="1" x14ac:dyDescent="0.25">
      <c r="A10" s="21">
        <v>2</v>
      </c>
      <c r="B10" s="22"/>
      <c r="C10" s="31"/>
      <c r="D10" s="32"/>
      <c r="E10" s="33"/>
      <c r="F10" s="25"/>
      <c r="G10" s="25"/>
      <c r="H10" s="124"/>
      <c r="I10" s="34"/>
      <c r="J10" s="268"/>
      <c r="K10" s="268"/>
      <c r="L10" s="27"/>
      <c r="M10" s="27"/>
      <c r="N10" s="33"/>
      <c r="O10" s="27"/>
      <c r="P10" s="27"/>
      <c r="Q10" s="27"/>
      <c r="R10" s="28">
        <f t="shared" ref="R10:R18" si="2">SUM(O10:Q10)</f>
        <v>0</v>
      </c>
      <c r="S10" s="27"/>
      <c r="T10" s="27"/>
      <c r="U10" s="27"/>
      <c r="V10" s="28">
        <f t="shared" ref="V10:V18" si="3">SUM(S10:U10)</f>
        <v>0</v>
      </c>
      <c r="W10" s="27"/>
      <c r="X10" s="27"/>
      <c r="Y10" s="27"/>
      <c r="Z10" s="28">
        <f t="shared" ref="Z10:Z18" si="4">SUM(W10:Y10)</f>
        <v>0</v>
      </c>
      <c r="AA10" s="27"/>
      <c r="AB10" s="27"/>
      <c r="AC10" s="27"/>
      <c r="AD10" s="28">
        <f t="shared" ref="AD10:AD18" si="5">SUM(AA10:AC10)</f>
        <v>0</v>
      </c>
      <c r="AE10" s="28">
        <f t="shared" si="0"/>
        <v>0</v>
      </c>
      <c r="AF10" s="29">
        <f t="shared" ref="AF10:AF18" si="6">IF(ISERROR(AE10/$H$19),0,AE10/$H$19)</f>
        <v>0</v>
      </c>
      <c r="AG10" s="30">
        <f t="shared" si="1"/>
        <v>0</v>
      </c>
      <c r="AH10" s="10"/>
      <c r="AI10" s="10"/>
      <c r="AJ10" s="10"/>
      <c r="AK10" s="10"/>
      <c r="AL10" s="10"/>
      <c r="AM10" s="10"/>
      <c r="AN10" s="10"/>
      <c r="AO10" s="85"/>
    </row>
    <row r="11" spans="1:41" ht="12.75" hidden="1" customHeight="1" outlineLevel="1" x14ac:dyDescent="0.25">
      <c r="A11" s="21">
        <v>3</v>
      </c>
      <c r="B11" s="22"/>
      <c r="C11" s="31"/>
      <c r="D11" s="32"/>
      <c r="E11" s="33"/>
      <c r="F11" s="33"/>
      <c r="G11" s="33"/>
      <c r="H11" s="124"/>
      <c r="I11" s="34"/>
      <c r="J11" s="268"/>
      <c r="K11" s="268"/>
      <c r="L11" s="27"/>
      <c r="M11" s="27"/>
      <c r="N11" s="33"/>
      <c r="O11" s="27"/>
      <c r="P11" s="27"/>
      <c r="Q11" s="27"/>
      <c r="R11" s="28">
        <f t="shared" si="2"/>
        <v>0</v>
      </c>
      <c r="S11" s="27"/>
      <c r="T11" s="27"/>
      <c r="U11" s="27"/>
      <c r="V11" s="28">
        <f t="shared" si="3"/>
        <v>0</v>
      </c>
      <c r="W11" s="27"/>
      <c r="X11" s="27"/>
      <c r="Y11" s="27"/>
      <c r="Z11" s="28">
        <f t="shared" si="4"/>
        <v>0</v>
      </c>
      <c r="AA11" s="27"/>
      <c r="AB11" s="27"/>
      <c r="AC11" s="27"/>
      <c r="AD11" s="28">
        <f t="shared" si="5"/>
        <v>0</v>
      </c>
      <c r="AE11" s="28">
        <f t="shared" si="0"/>
        <v>0</v>
      </c>
      <c r="AF11" s="29">
        <f t="shared" si="6"/>
        <v>0</v>
      </c>
      <c r="AG11" s="30">
        <f t="shared" si="1"/>
        <v>0</v>
      </c>
    </row>
    <row r="12" spans="1:41" ht="12.75" hidden="1" customHeight="1" outlineLevel="1" x14ac:dyDescent="0.25">
      <c r="A12" s="21">
        <v>4</v>
      </c>
      <c r="B12" s="22"/>
      <c r="C12" s="31"/>
      <c r="D12" s="32"/>
      <c r="E12" s="33"/>
      <c r="F12" s="33"/>
      <c r="G12" s="33"/>
      <c r="H12" s="124"/>
      <c r="I12" s="34"/>
      <c r="J12" s="268"/>
      <c r="K12" s="268"/>
      <c r="L12" s="27"/>
      <c r="M12" s="27"/>
      <c r="N12" s="33"/>
      <c r="O12" s="27"/>
      <c r="P12" s="27"/>
      <c r="Q12" s="27"/>
      <c r="R12" s="28">
        <f t="shared" si="2"/>
        <v>0</v>
      </c>
      <c r="S12" s="27"/>
      <c r="T12" s="27"/>
      <c r="U12" s="27"/>
      <c r="V12" s="28">
        <f t="shared" si="3"/>
        <v>0</v>
      </c>
      <c r="W12" s="27"/>
      <c r="X12" s="27"/>
      <c r="Y12" s="27"/>
      <c r="Z12" s="28">
        <f t="shared" si="4"/>
        <v>0</v>
      </c>
      <c r="AA12" s="27"/>
      <c r="AB12" s="27"/>
      <c r="AC12" s="27"/>
      <c r="AD12" s="28">
        <f t="shared" si="5"/>
        <v>0</v>
      </c>
      <c r="AE12" s="28">
        <f t="shared" si="0"/>
        <v>0</v>
      </c>
      <c r="AF12" s="29">
        <f t="shared" si="6"/>
        <v>0</v>
      </c>
      <c r="AG12" s="30">
        <f t="shared" si="1"/>
        <v>0</v>
      </c>
      <c r="AH12" s="10"/>
      <c r="AI12" s="10"/>
      <c r="AJ12" s="10"/>
      <c r="AK12" s="10"/>
      <c r="AL12" s="10"/>
      <c r="AM12" s="10"/>
      <c r="AN12" s="10"/>
      <c r="AO12" s="85"/>
    </row>
    <row r="13" spans="1:41" ht="12.75" hidden="1" customHeight="1" outlineLevel="1" x14ac:dyDescent="0.25">
      <c r="A13" s="21">
        <v>5</v>
      </c>
      <c r="B13" s="22"/>
      <c r="C13" s="31"/>
      <c r="D13" s="32"/>
      <c r="E13" s="33"/>
      <c r="F13" s="33"/>
      <c r="G13" s="33"/>
      <c r="H13" s="124"/>
      <c r="I13" s="34"/>
      <c r="J13" s="268"/>
      <c r="K13" s="268"/>
      <c r="L13" s="27"/>
      <c r="M13" s="27"/>
      <c r="N13" s="33"/>
      <c r="O13" s="27"/>
      <c r="P13" s="27"/>
      <c r="Q13" s="27"/>
      <c r="R13" s="28">
        <f t="shared" si="2"/>
        <v>0</v>
      </c>
      <c r="S13" s="27"/>
      <c r="T13" s="27"/>
      <c r="U13" s="27"/>
      <c r="V13" s="28">
        <f t="shared" si="3"/>
        <v>0</v>
      </c>
      <c r="W13" s="27"/>
      <c r="X13" s="27"/>
      <c r="Y13" s="27"/>
      <c r="Z13" s="28">
        <f t="shared" si="4"/>
        <v>0</v>
      </c>
      <c r="AA13" s="27"/>
      <c r="AB13" s="27"/>
      <c r="AC13" s="27"/>
      <c r="AD13" s="28">
        <f t="shared" si="5"/>
        <v>0</v>
      </c>
      <c r="AE13" s="28">
        <f t="shared" si="0"/>
        <v>0</v>
      </c>
      <c r="AF13" s="29">
        <f t="shared" si="6"/>
        <v>0</v>
      </c>
      <c r="AG13" s="30">
        <f t="shared" si="1"/>
        <v>0</v>
      </c>
      <c r="AH13" s="10"/>
      <c r="AI13" s="10"/>
      <c r="AJ13" s="10"/>
      <c r="AK13" s="10"/>
      <c r="AL13" s="10"/>
      <c r="AM13" s="10"/>
      <c r="AN13" s="10"/>
      <c r="AO13" s="85"/>
    </row>
    <row r="14" spans="1:41" ht="12.75" hidden="1" customHeight="1" outlineLevel="1" x14ac:dyDescent="0.25">
      <c r="A14" s="21">
        <v>6</v>
      </c>
      <c r="B14" s="22"/>
      <c r="C14" s="31"/>
      <c r="D14" s="32"/>
      <c r="E14" s="33"/>
      <c r="F14" s="33"/>
      <c r="G14" s="33"/>
      <c r="H14" s="124"/>
      <c r="I14" s="34"/>
      <c r="J14" s="268"/>
      <c r="K14" s="268"/>
      <c r="L14" s="27"/>
      <c r="M14" s="27"/>
      <c r="N14" s="33"/>
      <c r="O14" s="27"/>
      <c r="P14" s="27"/>
      <c r="Q14" s="27"/>
      <c r="R14" s="28">
        <f t="shared" si="2"/>
        <v>0</v>
      </c>
      <c r="S14" s="27"/>
      <c r="T14" s="27"/>
      <c r="U14" s="27"/>
      <c r="V14" s="28">
        <f t="shared" si="3"/>
        <v>0</v>
      </c>
      <c r="W14" s="27"/>
      <c r="X14" s="27"/>
      <c r="Y14" s="27"/>
      <c r="Z14" s="28">
        <f t="shared" si="4"/>
        <v>0</v>
      </c>
      <c r="AA14" s="27"/>
      <c r="AB14" s="27"/>
      <c r="AC14" s="27"/>
      <c r="AD14" s="28">
        <f t="shared" si="5"/>
        <v>0</v>
      </c>
      <c r="AE14" s="28">
        <f t="shared" si="0"/>
        <v>0</v>
      </c>
      <c r="AF14" s="29">
        <f t="shared" si="6"/>
        <v>0</v>
      </c>
      <c r="AG14" s="30">
        <f t="shared" si="1"/>
        <v>0</v>
      </c>
    </row>
    <row r="15" spans="1:41" ht="12.75" hidden="1" customHeight="1" outlineLevel="1" x14ac:dyDescent="0.25">
      <c r="A15" s="21">
        <v>7</v>
      </c>
      <c r="B15" s="22"/>
      <c r="C15" s="31"/>
      <c r="D15" s="32"/>
      <c r="E15" s="33"/>
      <c r="F15" s="33"/>
      <c r="G15" s="33"/>
      <c r="H15" s="124"/>
      <c r="I15" s="34"/>
      <c r="J15" s="268"/>
      <c r="K15" s="268"/>
      <c r="L15" s="27"/>
      <c r="M15" s="27"/>
      <c r="N15" s="33"/>
      <c r="O15" s="27"/>
      <c r="P15" s="27"/>
      <c r="Q15" s="27"/>
      <c r="R15" s="28">
        <f t="shared" si="2"/>
        <v>0</v>
      </c>
      <c r="S15" s="27"/>
      <c r="T15" s="27"/>
      <c r="U15" s="27"/>
      <c r="V15" s="28">
        <f t="shared" si="3"/>
        <v>0</v>
      </c>
      <c r="W15" s="27"/>
      <c r="X15" s="27"/>
      <c r="Y15" s="27"/>
      <c r="Z15" s="28">
        <f t="shared" si="4"/>
        <v>0</v>
      </c>
      <c r="AA15" s="27"/>
      <c r="AB15" s="27"/>
      <c r="AC15" s="27"/>
      <c r="AD15" s="28">
        <f t="shared" si="5"/>
        <v>0</v>
      </c>
      <c r="AE15" s="28">
        <f t="shared" si="0"/>
        <v>0</v>
      </c>
      <c r="AF15" s="29">
        <f t="shared" si="6"/>
        <v>0</v>
      </c>
      <c r="AG15" s="30">
        <f t="shared" si="1"/>
        <v>0</v>
      </c>
      <c r="AH15" s="10"/>
      <c r="AI15" s="10"/>
      <c r="AJ15" s="10"/>
      <c r="AK15" s="10"/>
      <c r="AL15" s="10"/>
      <c r="AM15" s="10"/>
      <c r="AN15" s="10"/>
      <c r="AO15" s="85"/>
    </row>
    <row r="16" spans="1:41" ht="12.75" hidden="1" customHeight="1" outlineLevel="1" x14ac:dyDescent="0.25">
      <c r="A16" s="21">
        <v>8</v>
      </c>
      <c r="B16" s="22"/>
      <c r="C16" s="31"/>
      <c r="D16" s="32"/>
      <c r="E16" s="33"/>
      <c r="F16" s="33"/>
      <c r="G16" s="33"/>
      <c r="H16" s="124"/>
      <c r="I16" s="34"/>
      <c r="J16" s="268"/>
      <c r="K16" s="268"/>
      <c r="L16" s="27"/>
      <c r="M16" s="27"/>
      <c r="N16" s="33"/>
      <c r="O16" s="27"/>
      <c r="P16" s="27"/>
      <c r="Q16" s="27"/>
      <c r="R16" s="28">
        <f t="shared" si="2"/>
        <v>0</v>
      </c>
      <c r="S16" s="27"/>
      <c r="T16" s="27"/>
      <c r="U16" s="27"/>
      <c r="V16" s="28">
        <f t="shared" si="3"/>
        <v>0</v>
      </c>
      <c r="W16" s="27"/>
      <c r="X16" s="27"/>
      <c r="Y16" s="27"/>
      <c r="Z16" s="28">
        <f t="shared" si="4"/>
        <v>0</v>
      </c>
      <c r="AA16" s="27"/>
      <c r="AB16" s="27"/>
      <c r="AC16" s="27"/>
      <c r="AD16" s="28">
        <f t="shared" si="5"/>
        <v>0</v>
      </c>
      <c r="AE16" s="28">
        <f t="shared" si="0"/>
        <v>0</v>
      </c>
      <c r="AF16" s="29">
        <f t="shared" si="6"/>
        <v>0</v>
      </c>
      <c r="AG16" s="30">
        <f t="shared" si="1"/>
        <v>0</v>
      </c>
      <c r="AH16" s="10"/>
      <c r="AI16" s="10"/>
      <c r="AJ16" s="10"/>
      <c r="AK16" s="10"/>
      <c r="AL16" s="10"/>
      <c r="AM16" s="10"/>
      <c r="AN16" s="10"/>
      <c r="AO16" s="85"/>
    </row>
    <row r="17" spans="1:41" ht="12.75" hidden="1" customHeight="1" outlineLevel="1" x14ac:dyDescent="0.25">
      <c r="A17" s="21">
        <v>9</v>
      </c>
      <c r="B17" s="22"/>
      <c r="C17" s="31"/>
      <c r="D17" s="32"/>
      <c r="E17" s="33"/>
      <c r="F17" s="33"/>
      <c r="G17" s="33"/>
      <c r="H17" s="124"/>
      <c r="I17" s="34"/>
      <c r="J17" s="268"/>
      <c r="K17" s="268"/>
      <c r="L17" s="27"/>
      <c r="M17" s="27"/>
      <c r="N17" s="33"/>
      <c r="O17" s="27"/>
      <c r="P17" s="27"/>
      <c r="Q17" s="27"/>
      <c r="R17" s="28">
        <f t="shared" si="2"/>
        <v>0</v>
      </c>
      <c r="S17" s="27"/>
      <c r="T17" s="27"/>
      <c r="U17" s="27"/>
      <c r="V17" s="28">
        <f t="shared" si="3"/>
        <v>0</v>
      </c>
      <c r="W17" s="27"/>
      <c r="X17" s="27"/>
      <c r="Y17" s="27"/>
      <c r="Z17" s="28">
        <f t="shared" si="4"/>
        <v>0</v>
      </c>
      <c r="AA17" s="27"/>
      <c r="AB17" s="27"/>
      <c r="AC17" s="27"/>
      <c r="AD17" s="28">
        <f t="shared" si="5"/>
        <v>0</v>
      </c>
      <c r="AE17" s="28">
        <f t="shared" si="0"/>
        <v>0</v>
      </c>
      <c r="AF17" s="29">
        <f t="shared" si="6"/>
        <v>0</v>
      </c>
      <c r="AG17" s="30">
        <f t="shared" si="1"/>
        <v>0</v>
      </c>
    </row>
    <row r="18" spans="1:41" ht="12.75" hidden="1" customHeight="1" outlineLevel="1" x14ac:dyDescent="0.25">
      <c r="A18" s="21">
        <v>10</v>
      </c>
      <c r="B18" s="22"/>
      <c r="C18" s="31"/>
      <c r="D18" s="32"/>
      <c r="E18" s="33"/>
      <c r="F18" s="33"/>
      <c r="G18" s="33"/>
      <c r="H18" s="124"/>
      <c r="I18" s="35"/>
      <c r="J18" s="268"/>
      <c r="K18" s="268"/>
      <c r="L18" s="27"/>
      <c r="M18" s="27"/>
      <c r="N18" s="33"/>
      <c r="O18" s="27"/>
      <c r="P18" s="27"/>
      <c r="Q18" s="27"/>
      <c r="R18" s="28">
        <f t="shared" si="2"/>
        <v>0</v>
      </c>
      <c r="S18" s="27"/>
      <c r="T18" s="27"/>
      <c r="U18" s="27"/>
      <c r="V18" s="28">
        <f t="shared" si="3"/>
        <v>0</v>
      </c>
      <c r="W18" s="27"/>
      <c r="X18" s="27"/>
      <c r="Y18" s="27"/>
      <c r="Z18" s="28">
        <f t="shared" si="4"/>
        <v>0</v>
      </c>
      <c r="AA18" s="27"/>
      <c r="AB18" s="27"/>
      <c r="AC18" s="27"/>
      <c r="AD18" s="28">
        <f t="shared" si="5"/>
        <v>0</v>
      </c>
      <c r="AE18" s="28">
        <f t="shared" si="0"/>
        <v>0</v>
      </c>
      <c r="AF18" s="29">
        <f t="shared" si="6"/>
        <v>0</v>
      </c>
      <c r="AG18" s="30">
        <f t="shared" si="1"/>
        <v>0</v>
      </c>
      <c r="AH18" s="10"/>
      <c r="AI18" s="10"/>
      <c r="AJ18" s="10"/>
      <c r="AK18" s="10"/>
      <c r="AL18" s="10"/>
      <c r="AM18" s="10"/>
      <c r="AN18" s="10"/>
      <c r="AO18" s="85"/>
    </row>
    <row r="19" spans="1:41" ht="12.75" customHeight="1" collapsed="1" x14ac:dyDescent="0.25">
      <c r="A19" s="228" t="s">
        <v>37</v>
      </c>
      <c r="B19" s="229"/>
      <c r="C19" s="230"/>
      <c r="D19" s="230"/>
      <c r="E19" s="230"/>
      <c r="F19" s="230"/>
      <c r="G19" s="230"/>
      <c r="H19" s="92">
        <f>SUM(H9:H18)</f>
        <v>0</v>
      </c>
      <c r="I19" s="92">
        <f>SUM(I9:I18)</f>
        <v>0</v>
      </c>
      <c r="J19" s="92"/>
      <c r="K19" s="92"/>
      <c r="L19" s="92">
        <f>SUM(L9:L18)</f>
        <v>0</v>
      </c>
      <c r="M19" s="92">
        <f>SUM(M9:M18)</f>
        <v>0</v>
      </c>
      <c r="N19" s="93"/>
      <c r="O19" s="92">
        <f t="shared" ref="O19:AE19" si="7">SUM(O9:O18)</f>
        <v>0</v>
      </c>
      <c r="P19" s="92">
        <f t="shared" si="7"/>
        <v>0</v>
      </c>
      <c r="Q19" s="92">
        <f t="shared" si="7"/>
        <v>0</v>
      </c>
      <c r="R19" s="92">
        <f>SUM(R9:R18)</f>
        <v>0</v>
      </c>
      <c r="S19" s="92">
        <f t="shared" si="7"/>
        <v>0</v>
      </c>
      <c r="T19" s="92">
        <f t="shared" si="7"/>
        <v>0</v>
      </c>
      <c r="U19" s="92">
        <f t="shared" si="7"/>
        <v>0</v>
      </c>
      <c r="V19" s="92">
        <f t="shared" si="7"/>
        <v>0</v>
      </c>
      <c r="W19" s="92">
        <f t="shared" si="7"/>
        <v>0</v>
      </c>
      <c r="X19" s="92">
        <f t="shared" si="7"/>
        <v>0</v>
      </c>
      <c r="Y19" s="92">
        <f t="shared" si="7"/>
        <v>0</v>
      </c>
      <c r="Z19" s="92">
        <f t="shared" si="7"/>
        <v>0</v>
      </c>
      <c r="AA19" s="92">
        <f t="shared" si="7"/>
        <v>0</v>
      </c>
      <c r="AB19" s="92">
        <f t="shared" si="7"/>
        <v>0</v>
      </c>
      <c r="AC19" s="92">
        <f t="shared" si="7"/>
        <v>0</v>
      </c>
      <c r="AD19" s="92">
        <f t="shared" si="7"/>
        <v>0</v>
      </c>
      <c r="AE19" s="92">
        <f t="shared" si="7"/>
        <v>0</v>
      </c>
      <c r="AF19" s="95">
        <f>IF(ISERROR(AE19/H19),0,AE19/H19)</f>
        <v>0</v>
      </c>
      <c r="AG19" s="95">
        <f>IF(ISERROR(AE19/$AE$200),0,AE19/$AE$200)</f>
        <v>0</v>
      </c>
      <c r="AH19" s="10"/>
      <c r="AI19" s="10"/>
      <c r="AJ19" s="10"/>
      <c r="AK19" s="10"/>
      <c r="AL19" s="10"/>
      <c r="AM19" s="10"/>
      <c r="AN19" s="10"/>
      <c r="AO19" s="85"/>
    </row>
    <row r="20" spans="1:41" ht="12.75" customHeight="1" x14ac:dyDescent="0.25">
      <c r="A20" s="233" t="s">
        <v>38</v>
      </c>
      <c r="B20" s="234"/>
      <c r="C20" s="234"/>
      <c r="D20" s="234"/>
      <c r="E20" s="235"/>
      <c r="F20" s="15"/>
      <c r="G20" s="16"/>
      <c r="H20" s="124"/>
      <c r="I20" s="17"/>
      <c r="J20" s="17"/>
      <c r="K20" s="17"/>
      <c r="L20" s="18"/>
      <c r="M20" s="18"/>
      <c r="N20" s="16"/>
      <c r="O20" s="17"/>
      <c r="P20" s="17"/>
      <c r="Q20" s="17"/>
      <c r="R20" s="17"/>
      <c r="S20" s="17"/>
      <c r="T20" s="17"/>
      <c r="U20" s="17"/>
      <c r="V20" s="17"/>
      <c r="W20" s="17"/>
      <c r="X20" s="17"/>
      <c r="Y20" s="17"/>
      <c r="Z20" s="17"/>
      <c r="AA20" s="17"/>
      <c r="AB20" s="17"/>
      <c r="AC20" s="17"/>
      <c r="AD20" s="17"/>
      <c r="AE20" s="17"/>
      <c r="AF20" s="20"/>
      <c r="AG20" s="20"/>
    </row>
    <row r="21" spans="1:41" ht="12.75" hidden="1" customHeight="1" outlineLevel="1" x14ac:dyDescent="0.25">
      <c r="A21" s="21">
        <v>1</v>
      </c>
      <c r="B21" s="22"/>
      <c r="C21" s="23"/>
      <c r="D21" s="24"/>
      <c r="E21" s="25"/>
      <c r="F21" s="25"/>
      <c r="G21" s="25"/>
      <c r="H21" s="124"/>
      <c r="I21" s="26"/>
      <c r="J21" s="268"/>
      <c r="K21" s="268"/>
      <c r="L21" s="27"/>
      <c r="M21" s="27"/>
      <c r="N21" s="25"/>
      <c r="O21" s="27"/>
      <c r="P21" s="27"/>
      <c r="Q21" s="27"/>
      <c r="R21" s="28">
        <f>SUM(O21:Q21)</f>
        <v>0</v>
      </c>
      <c r="S21" s="27"/>
      <c r="T21" s="27"/>
      <c r="U21" s="27"/>
      <c r="V21" s="28">
        <f>SUM(S21:U21)</f>
        <v>0</v>
      </c>
      <c r="W21" s="27"/>
      <c r="X21" s="27"/>
      <c r="Y21" s="27"/>
      <c r="Z21" s="28">
        <f>SUM(W21:Y21)</f>
        <v>0</v>
      </c>
      <c r="AA21" s="27"/>
      <c r="AB21" s="27"/>
      <c r="AC21" s="27"/>
      <c r="AD21" s="28">
        <f>SUM(AA21:AC21)</f>
        <v>0</v>
      </c>
      <c r="AE21" s="28">
        <f t="shared" ref="AE21:AE30" si="8">SUM(R21,V21,Z21,AD21)</f>
        <v>0</v>
      </c>
      <c r="AF21" s="29">
        <f>IF(ISERROR(AE21/$H$31),0,AE21/$H$31)</f>
        <v>0</v>
      </c>
      <c r="AG21" s="30">
        <f t="shared" ref="AG21:AG30" si="9">IF(ISERROR(AE21/$AE$200),"-",AE21/$AE$200)</f>
        <v>0</v>
      </c>
      <c r="AH21" s="10"/>
      <c r="AI21" s="10"/>
      <c r="AJ21" s="10"/>
      <c r="AK21" s="10"/>
      <c r="AL21" s="10"/>
      <c r="AM21" s="10"/>
      <c r="AN21" s="10"/>
      <c r="AO21" s="85"/>
    </row>
    <row r="22" spans="1:41" ht="12.75" hidden="1" customHeight="1" outlineLevel="1" x14ac:dyDescent="0.25">
      <c r="A22" s="21">
        <v>2</v>
      </c>
      <c r="B22" s="22"/>
      <c r="C22" s="31"/>
      <c r="D22" s="32"/>
      <c r="E22" s="33"/>
      <c r="F22" s="33"/>
      <c r="G22" s="33"/>
      <c r="H22" s="124"/>
      <c r="I22" s="34"/>
      <c r="J22" s="268"/>
      <c r="K22" s="268"/>
      <c r="L22" s="27"/>
      <c r="M22" s="27"/>
      <c r="N22" s="33"/>
      <c r="O22" s="27"/>
      <c r="P22" s="27"/>
      <c r="Q22" s="27"/>
      <c r="R22" s="28">
        <f t="shared" ref="R22:R30" si="10">SUM(O22:Q22)</f>
        <v>0</v>
      </c>
      <c r="S22" s="27"/>
      <c r="T22" s="27"/>
      <c r="U22" s="27"/>
      <c r="V22" s="28">
        <f t="shared" ref="V22:V30" si="11">SUM(S22:U22)</f>
        <v>0</v>
      </c>
      <c r="W22" s="27"/>
      <c r="X22" s="27"/>
      <c r="Y22" s="27"/>
      <c r="Z22" s="28">
        <f t="shared" ref="Z22:Z30" si="12">SUM(W22:Y22)</f>
        <v>0</v>
      </c>
      <c r="AA22" s="27"/>
      <c r="AB22" s="27"/>
      <c r="AC22" s="27"/>
      <c r="AD22" s="28">
        <f t="shared" ref="AD22:AD30" si="13">SUM(AA22:AC22)</f>
        <v>0</v>
      </c>
      <c r="AE22" s="28">
        <f t="shared" si="8"/>
        <v>0</v>
      </c>
      <c r="AF22" s="29">
        <f t="shared" ref="AF22:AF30" si="14">IF(ISERROR(AE22/$H$31),0,AE22/$H$31)</f>
        <v>0</v>
      </c>
      <c r="AG22" s="30">
        <f t="shared" si="9"/>
        <v>0</v>
      </c>
      <c r="AH22" s="10"/>
      <c r="AI22" s="10"/>
      <c r="AJ22" s="10"/>
      <c r="AK22" s="10"/>
      <c r="AL22" s="10"/>
      <c r="AM22" s="10"/>
      <c r="AN22" s="10"/>
      <c r="AO22" s="85"/>
    </row>
    <row r="23" spans="1:41" ht="12.75" hidden="1" customHeight="1" outlineLevel="1" x14ac:dyDescent="0.25">
      <c r="A23" s="21">
        <v>3</v>
      </c>
      <c r="B23" s="22"/>
      <c r="C23" s="31"/>
      <c r="D23" s="32"/>
      <c r="E23" s="33"/>
      <c r="F23" s="33"/>
      <c r="G23" s="33"/>
      <c r="H23" s="124"/>
      <c r="I23" s="34"/>
      <c r="J23" s="268"/>
      <c r="K23" s="268"/>
      <c r="L23" s="27"/>
      <c r="M23" s="27"/>
      <c r="N23" s="33"/>
      <c r="O23" s="27"/>
      <c r="P23" s="27"/>
      <c r="Q23" s="27"/>
      <c r="R23" s="28">
        <f t="shared" si="10"/>
        <v>0</v>
      </c>
      <c r="S23" s="27"/>
      <c r="T23" s="27"/>
      <c r="U23" s="27"/>
      <c r="V23" s="28">
        <f t="shared" si="11"/>
        <v>0</v>
      </c>
      <c r="W23" s="27"/>
      <c r="X23" s="27"/>
      <c r="Y23" s="27"/>
      <c r="Z23" s="28">
        <f t="shared" si="12"/>
        <v>0</v>
      </c>
      <c r="AA23" s="27"/>
      <c r="AB23" s="27"/>
      <c r="AC23" s="27"/>
      <c r="AD23" s="28">
        <f t="shared" si="13"/>
        <v>0</v>
      </c>
      <c r="AE23" s="28">
        <f t="shared" si="8"/>
        <v>0</v>
      </c>
      <c r="AF23" s="29">
        <f t="shared" si="14"/>
        <v>0</v>
      </c>
      <c r="AG23" s="30">
        <f t="shared" si="9"/>
        <v>0</v>
      </c>
    </row>
    <row r="24" spans="1:41" ht="12.75" hidden="1" customHeight="1" outlineLevel="1" x14ac:dyDescent="0.25">
      <c r="A24" s="21">
        <v>4</v>
      </c>
      <c r="B24" s="22"/>
      <c r="C24" s="31"/>
      <c r="D24" s="32"/>
      <c r="E24" s="33"/>
      <c r="F24" s="33"/>
      <c r="G24" s="33"/>
      <c r="H24" s="124"/>
      <c r="I24" s="34"/>
      <c r="J24" s="268"/>
      <c r="K24" s="268"/>
      <c r="L24" s="27"/>
      <c r="M24" s="27"/>
      <c r="N24" s="33"/>
      <c r="O24" s="27"/>
      <c r="P24" s="27"/>
      <c r="Q24" s="27"/>
      <c r="R24" s="28">
        <f t="shared" si="10"/>
        <v>0</v>
      </c>
      <c r="S24" s="27"/>
      <c r="T24" s="27"/>
      <c r="U24" s="27"/>
      <c r="V24" s="28">
        <f t="shared" si="11"/>
        <v>0</v>
      </c>
      <c r="W24" s="27"/>
      <c r="X24" s="27"/>
      <c r="Y24" s="27"/>
      <c r="Z24" s="28">
        <f t="shared" si="12"/>
        <v>0</v>
      </c>
      <c r="AA24" s="27"/>
      <c r="AB24" s="27"/>
      <c r="AC24" s="27"/>
      <c r="AD24" s="28">
        <f t="shared" si="13"/>
        <v>0</v>
      </c>
      <c r="AE24" s="28">
        <f t="shared" si="8"/>
        <v>0</v>
      </c>
      <c r="AF24" s="29">
        <f t="shared" si="14"/>
        <v>0</v>
      </c>
      <c r="AG24" s="30">
        <f t="shared" si="9"/>
        <v>0</v>
      </c>
      <c r="AH24" s="10"/>
      <c r="AI24" s="10"/>
      <c r="AJ24" s="10"/>
      <c r="AK24" s="10"/>
      <c r="AL24" s="10"/>
      <c r="AM24" s="10"/>
      <c r="AN24" s="10"/>
      <c r="AO24" s="85"/>
    </row>
    <row r="25" spans="1:41" ht="12.75" hidden="1" customHeight="1" outlineLevel="1" x14ac:dyDescent="0.25">
      <c r="A25" s="21">
        <v>5</v>
      </c>
      <c r="B25" s="22"/>
      <c r="C25" s="31"/>
      <c r="D25" s="32"/>
      <c r="E25" s="33"/>
      <c r="F25" s="33"/>
      <c r="G25" s="33"/>
      <c r="H25" s="124"/>
      <c r="I25" s="34"/>
      <c r="J25" s="268"/>
      <c r="K25" s="268"/>
      <c r="L25" s="27"/>
      <c r="M25" s="27"/>
      <c r="N25" s="33"/>
      <c r="O25" s="27"/>
      <c r="P25" s="27"/>
      <c r="Q25" s="27"/>
      <c r="R25" s="28">
        <f t="shared" si="10"/>
        <v>0</v>
      </c>
      <c r="S25" s="27"/>
      <c r="T25" s="27"/>
      <c r="U25" s="27"/>
      <c r="V25" s="28">
        <f t="shared" si="11"/>
        <v>0</v>
      </c>
      <c r="W25" s="27"/>
      <c r="X25" s="27"/>
      <c r="Y25" s="27"/>
      <c r="Z25" s="28">
        <f t="shared" si="12"/>
        <v>0</v>
      </c>
      <c r="AA25" s="27"/>
      <c r="AB25" s="27"/>
      <c r="AC25" s="27"/>
      <c r="AD25" s="28">
        <f t="shared" si="13"/>
        <v>0</v>
      </c>
      <c r="AE25" s="28">
        <f t="shared" si="8"/>
        <v>0</v>
      </c>
      <c r="AF25" s="29">
        <f t="shared" si="14"/>
        <v>0</v>
      </c>
      <c r="AG25" s="30">
        <f t="shared" si="9"/>
        <v>0</v>
      </c>
      <c r="AH25" s="10"/>
      <c r="AI25" s="10"/>
      <c r="AJ25" s="10"/>
      <c r="AK25" s="10"/>
      <c r="AL25" s="10"/>
      <c r="AM25" s="10"/>
      <c r="AN25" s="10"/>
      <c r="AO25" s="85"/>
    </row>
    <row r="26" spans="1:41" ht="12.75" hidden="1" customHeight="1" outlineLevel="1" x14ac:dyDescent="0.25">
      <c r="A26" s="21">
        <v>6</v>
      </c>
      <c r="B26" s="22"/>
      <c r="C26" s="31"/>
      <c r="D26" s="32"/>
      <c r="E26" s="33"/>
      <c r="F26" s="33"/>
      <c r="G26" s="33"/>
      <c r="H26" s="124"/>
      <c r="I26" s="34"/>
      <c r="J26" s="268"/>
      <c r="K26" s="268"/>
      <c r="L26" s="27"/>
      <c r="M26" s="27"/>
      <c r="N26" s="33"/>
      <c r="O26" s="27"/>
      <c r="P26" s="27"/>
      <c r="Q26" s="27"/>
      <c r="R26" s="28">
        <f t="shared" si="10"/>
        <v>0</v>
      </c>
      <c r="S26" s="27"/>
      <c r="T26" s="27"/>
      <c r="U26" s="27"/>
      <c r="V26" s="28">
        <f t="shared" si="11"/>
        <v>0</v>
      </c>
      <c r="W26" s="27"/>
      <c r="X26" s="27"/>
      <c r="Y26" s="27"/>
      <c r="Z26" s="28">
        <f t="shared" si="12"/>
        <v>0</v>
      </c>
      <c r="AA26" s="27"/>
      <c r="AB26" s="27"/>
      <c r="AC26" s="27"/>
      <c r="AD26" s="28">
        <f t="shared" si="13"/>
        <v>0</v>
      </c>
      <c r="AE26" s="28">
        <f t="shared" si="8"/>
        <v>0</v>
      </c>
      <c r="AF26" s="29">
        <f t="shared" si="14"/>
        <v>0</v>
      </c>
      <c r="AG26" s="30">
        <f t="shared" si="9"/>
        <v>0</v>
      </c>
    </row>
    <row r="27" spans="1:41" ht="12.75" hidden="1" customHeight="1" outlineLevel="1" x14ac:dyDescent="0.25">
      <c r="A27" s="21">
        <v>7</v>
      </c>
      <c r="B27" s="22"/>
      <c r="C27" s="31"/>
      <c r="D27" s="32"/>
      <c r="E27" s="33"/>
      <c r="F27" s="33"/>
      <c r="G27" s="33"/>
      <c r="H27" s="124"/>
      <c r="I27" s="34"/>
      <c r="J27" s="268"/>
      <c r="K27" s="268"/>
      <c r="L27" s="27"/>
      <c r="M27" s="27"/>
      <c r="N27" s="33"/>
      <c r="O27" s="27"/>
      <c r="P27" s="27"/>
      <c r="Q27" s="27"/>
      <c r="R27" s="28">
        <f t="shared" si="10"/>
        <v>0</v>
      </c>
      <c r="S27" s="27"/>
      <c r="T27" s="27"/>
      <c r="U27" s="27"/>
      <c r="V27" s="28">
        <f t="shared" si="11"/>
        <v>0</v>
      </c>
      <c r="W27" s="27"/>
      <c r="X27" s="27"/>
      <c r="Y27" s="27"/>
      <c r="Z27" s="28">
        <f t="shared" si="12"/>
        <v>0</v>
      </c>
      <c r="AA27" s="27"/>
      <c r="AB27" s="27"/>
      <c r="AC27" s="27"/>
      <c r="AD27" s="28">
        <f t="shared" si="13"/>
        <v>0</v>
      </c>
      <c r="AE27" s="28">
        <f t="shared" si="8"/>
        <v>0</v>
      </c>
      <c r="AF27" s="29">
        <f t="shared" si="14"/>
        <v>0</v>
      </c>
      <c r="AG27" s="30">
        <f t="shared" si="9"/>
        <v>0</v>
      </c>
      <c r="AH27" s="10"/>
      <c r="AI27" s="10"/>
      <c r="AJ27" s="10"/>
      <c r="AK27" s="10"/>
      <c r="AL27" s="10"/>
      <c r="AM27" s="10"/>
      <c r="AN27" s="10"/>
      <c r="AO27" s="85"/>
    </row>
    <row r="28" spans="1:41" ht="12.75" hidden="1" customHeight="1" outlineLevel="1" x14ac:dyDescent="0.25">
      <c r="A28" s="21">
        <v>8</v>
      </c>
      <c r="B28" s="22"/>
      <c r="C28" s="31"/>
      <c r="D28" s="32"/>
      <c r="E28" s="33"/>
      <c r="F28" s="33"/>
      <c r="G28" s="33"/>
      <c r="H28" s="124"/>
      <c r="I28" s="34"/>
      <c r="J28" s="268"/>
      <c r="K28" s="268"/>
      <c r="L28" s="27"/>
      <c r="M28" s="27"/>
      <c r="N28" s="33"/>
      <c r="O28" s="27"/>
      <c r="P28" s="27"/>
      <c r="Q28" s="27"/>
      <c r="R28" s="28">
        <f t="shared" si="10"/>
        <v>0</v>
      </c>
      <c r="S28" s="27"/>
      <c r="T28" s="27"/>
      <c r="U28" s="27"/>
      <c r="V28" s="28">
        <f t="shared" si="11"/>
        <v>0</v>
      </c>
      <c r="W28" s="27"/>
      <c r="X28" s="27"/>
      <c r="Y28" s="27"/>
      <c r="Z28" s="28">
        <f t="shared" si="12"/>
        <v>0</v>
      </c>
      <c r="AA28" s="27"/>
      <c r="AB28" s="27"/>
      <c r="AC28" s="27"/>
      <c r="AD28" s="28">
        <f t="shared" si="13"/>
        <v>0</v>
      </c>
      <c r="AE28" s="28">
        <f t="shared" si="8"/>
        <v>0</v>
      </c>
      <c r="AF28" s="29">
        <f t="shared" si="14"/>
        <v>0</v>
      </c>
      <c r="AG28" s="30">
        <f t="shared" si="9"/>
        <v>0</v>
      </c>
      <c r="AH28" s="10"/>
      <c r="AI28" s="10"/>
      <c r="AJ28" s="10"/>
      <c r="AK28" s="10"/>
      <c r="AL28" s="10"/>
      <c r="AM28" s="10"/>
      <c r="AN28" s="10"/>
      <c r="AO28" s="85"/>
    </row>
    <row r="29" spans="1:41" ht="12.75" hidden="1" customHeight="1" outlineLevel="1" x14ac:dyDescent="0.25">
      <c r="A29" s="21">
        <v>9</v>
      </c>
      <c r="B29" s="22"/>
      <c r="C29" s="31"/>
      <c r="D29" s="32"/>
      <c r="E29" s="33"/>
      <c r="F29" s="33"/>
      <c r="G29" s="33"/>
      <c r="H29" s="124"/>
      <c r="I29" s="34"/>
      <c r="J29" s="268"/>
      <c r="K29" s="268"/>
      <c r="L29" s="27"/>
      <c r="M29" s="27"/>
      <c r="N29" s="33"/>
      <c r="O29" s="27"/>
      <c r="P29" s="27"/>
      <c r="Q29" s="27"/>
      <c r="R29" s="28">
        <f t="shared" si="10"/>
        <v>0</v>
      </c>
      <c r="S29" s="27"/>
      <c r="T29" s="27"/>
      <c r="U29" s="27"/>
      <c r="V29" s="28">
        <f t="shared" si="11"/>
        <v>0</v>
      </c>
      <c r="W29" s="27"/>
      <c r="X29" s="27"/>
      <c r="Y29" s="27"/>
      <c r="Z29" s="28">
        <f t="shared" si="12"/>
        <v>0</v>
      </c>
      <c r="AA29" s="27"/>
      <c r="AB29" s="27"/>
      <c r="AC29" s="27"/>
      <c r="AD29" s="28">
        <f t="shared" si="13"/>
        <v>0</v>
      </c>
      <c r="AE29" s="28">
        <f t="shared" si="8"/>
        <v>0</v>
      </c>
      <c r="AF29" s="29">
        <f t="shared" si="14"/>
        <v>0</v>
      </c>
      <c r="AG29" s="30">
        <f t="shared" si="9"/>
        <v>0</v>
      </c>
    </row>
    <row r="30" spans="1:41" ht="12.75" hidden="1" customHeight="1" outlineLevel="1" x14ac:dyDescent="0.25">
      <c r="A30" s="21">
        <v>10</v>
      </c>
      <c r="B30" s="22"/>
      <c r="C30" s="31"/>
      <c r="D30" s="32"/>
      <c r="E30" s="33"/>
      <c r="F30" s="33"/>
      <c r="G30" s="33"/>
      <c r="H30" s="124"/>
      <c r="I30" s="35"/>
      <c r="J30" s="268"/>
      <c r="K30" s="268"/>
      <c r="L30" s="27"/>
      <c r="M30" s="27"/>
      <c r="N30" s="33"/>
      <c r="O30" s="27"/>
      <c r="P30" s="27"/>
      <c r="Q30" s="27"/>
      <c r="R30" s="28">
        <f t="shared" si="10"/>
        <v>0</v>
      </c>
      <c r="S30" s="27"/>
      <c r="T30" s="27"/>
      <c r="U30" s="27"/>
      <c r="V30" s="28">
        <f t="shared" si="11"/>
        <v>0</v>
      </c>
      <c r="W30" s="27"/>
      <c r="X30" s="27"/>
      <c r="Y30" s="27"/>
      <c r="Z30" s="28">
        <f t="shared" si="12"/>
        <v>0</v>
      </c>
      <c r="AA30" s="27"/>
      <c r="AB30" s="27"/>
      <c r="AC30" s="27"/>
      <c r="AD30" s="28">
        <f t="shared" si="13"/>
        <v>0</v>
      </c>
      <c r="AE30" s="28">
        <f t="shared" si="8"/>
        <v>0</v>
      </c>
      <c r="AF30" s="29">
        <f t="shared" si="14"/>
        <v>0</v>
      </c>
      <c r="AG30" s="30">
        <f t="shared" si="9"/>
        <v>0</v>
      </c>
      <c r="AH30" s="10"/>
      <c r="AI30" s="10"/>
      <c r="AJ30" s="10"/>
      <c r="AK30" s="10"/>
      <c r="AL30" s="10"/>
      <c r="AM30" s="10"/>
      <c r="AN30" s="10"/>
      <c r="AO30" s="85"/>
    </row>
    <row r="31" spans="1:41" ht="12.75" customHeight="1" collapsed="1" x14ac:dyDescent="0.25">
      <c r="A31" s="228" t="s">
        <v>39</v>
      </c>
      <c r="B31" s="229"/>
      <c r="C31" s="230"/>
      <c r="D31" s="230"/>
      <c r="E31" s="230"/>
      <c r="F31" s="230"/>
      <c r="G31" s="230"/>
      <c r="H31" s="92">
        <f>SUM(H21:H30)</f>
        <v>0</v>
      </c>
      <c r="I31" s="92">
        <f>SUM(I21:I30)</f>
        <v>0</v>
      </c>
      <c r="J31" s="92"/>
      <c r="K31" s="92"/>
      <c r="L31" s="92">
        <f>SUM(L21:L30)</f>
        <v>0</v>
      </c>
      <c r="M31" s="92">
        <f>SUM(M21:M30)</f>
        <v>0</v>
      </c>
      <c r="N31" s="93"/>
      <c r="O31" s="92">
        <f t="shared" ref="O31:AE31" si="15">SUM(O21:O30)</f>
        <v>0</v>
      </c>
      <c r="P31" s="92">
        <f t="shared" si="15"/>
        <v>0</v>
      </c>
      <c r="Q31" s="92">
        <f t="shared" si="15"/>
        <v>0</v>
      </c>
      <c r="R31" s="92">
        <f t="shared" si="15"/>
        <v>0</v>
      </c>
      <c r="S31" s="92">
        <f t="shared" si="15"/>
        <v>0</v>
      </c>
      <c r="T31" s="92">
        <f t="shared" si="15"/>
        <v>0</v>
      </c>
      <c r="U31" s="92">
        <f t="shared" si="15"/>
        <v>0</v>
      </c>
      <c r="V31" s="92">
        <f t="shared" si="15"/>
        <v>0</v>
      </c>
      <c r="W31" s="92">
        <f t="shared" si="15"/>
        <v>0</v>
      </c>
      <c r="X31" s="92">
        <f t="shared" si="15"/>
        <v>0</v>
      </c>
      <c r="Y31" s="92">
        <f t="shared" si="15"/>
        <v>0</v>
      </c>
      <c r="Z31" s="92">
        <f t="shared" si="15"/>
        <v>0</v>
      </c>
      <c r="AA31" s="92">
        <f t="shared" si="15"/>
        <v>0</v>
      </c>
      <c r="AB31" s="92">
        <f t="shared" si="15"/>
        <v>0</v>
      </c>
      <c r="AC31" s="92">
        <f t="shared" si="15"/>
        <v>0</v>
      </c>
      <c r="AD31" s="92">
        <f t="shared" si="15"/>
        <v>0</v>
      </c>
      <c r="AE31" s="92">
        <f t="shared" si="15"/>
        <v>0</v>
      </c>
      <c r="AF31" s="95">
        <f>IF(ISERROR(AE31/H31),0,AE31/H31)</f>
        <v>0</v>
      </c>
      <c r="AG31" s="95">
        <f>IF(ISERROR(AE31/$AE$200),0,AE31/$AE$200)</f>
        <v>0</v>
      </c>
      <c r="AH31" s="10"/>
      <c r="AI31" s="10"/>
      <c r="AJ31" s="10"/>
      <c r="AK31" s="10"/>
      <c r="AL31" s="10"/>
      <c r="AM31" s="10"/>
      <c r="AN31" s="10"/>
      <c r="AO31" s="85"/>
    </row>
    <row r="32" spans="1:41" ht="12.75" customHeight="1" x14ac:dyDescent="0.25">
      <c r="A32" s="233" t="s">
        <v>40</v>
      </c>
      <c r="B32" s="234"/>
      <c r="C32" s="234"/>
      <c r="D32" s="234"/>
      <c r="E32" s="235"/>
      <c r="F32" s="15"/>
      <c r="G32" s="16"/>
      <c r="H32" s="124"/>
      <c r="I32" s="17"/>
      <c r="J32" s="17"/>
      <c r="K32" s="17"/>
      <c r="L32" s="18"/>
      <c r="M32" s="18"/>
      <c r="N32" s="16"/>
      <c r="O32" s="17"/>
      <c r="P32" s="17"/>
      <c r="Q32" s="17"/>
      <c r="R32" s="17"/>
      <c r="S32" s="17"/>
      <c r="T32" s="17"/>
      <c r="U32" s="17"/>
      <c r="V32" s="17"/>
      <c r="W32" s="17"/>
      <c r="X32" s="17"/>
      <c r="Y32" s="17"/>
      <c r="Z32" s="17"/>
      <c r="AA32" s="17"/>
      <c r="AB32" s="17"/>
      <c r="AC32" s="17"/>
      <c r="AD32" s="17"/>
      <c r="AE32" s="17"/>
      <c r="AF32" s="20"/>
      <c r="AG32" s="20"/>
    </row>
    <row r="33" spans="1:41" ht="12.75" hidden="1" customHeight="1" outlineLevel="1" x14ac:dyDescent="0.25">
      <c r="A33" s="21">
        <v>1</v>
      </c>
      <c r="B33" s="22"/>
      <c r="C33" s="23"/>
      <c r="D33" s="24"/>
      <c r="E33" s="25"/>
      <c r="F33" s="25"/>
      <c r="G33" s="25"/>
      <c r="H33" s="124"/>
      <c r="I33" s="26"/>
      <c r="J33" s="268"/>
      <c r="K33" s="268"/>
      <c r="L33" s="27"/>
      <c r="M33" s="27"/>
      <c r="N33" s="25"/>
      <c r="O33" s="27"/>
      <c r="P33" s="27"/>
      <c r="Q33" s="27"/>
      <c r="R33" s="28">
        <f>SUM(O33:Q33)</f>
        <v>0</v>
      </c>
      <c r="S33" s="27"/>
      <c r="T33" s="27"/>
      <c r="U33" s="27"/>
      <c r="V33" s="28">
        <f>SUM(S33:U33)</f>
        <v>0</v>
      </c>
      <c r="W33" s="27"/>
      <c r="X33" s="27"/>
      <c r="Y33" s="27"/>
      <c r="Z33" s="28">
        <f>SUM(W33:Y33)</f>
        <v>0</v>
      </c>
      <c r="AA33" s="27"/>
      <c r="AB33" s="27"/>
      <c r="AC33" s="27"/>
      <c r="AD33" s="70">
        <f>SUM(AA33:AC33)</f>
        <v>0</v>
      </c>
      <c r="AE33" s="28">
        <f t="shared" ref="AE33:AE42" si="16">SUM(R33,V33,Z33,AD33)</f>
        <v>0</v>
      </c>
      <c r="AF33" s="29">
        <f>IF(ISERROR(AE33/$H$43),0,AE33/$H$43)</f>
        <v>0</v>
      </c>
      <c r="AG33" s="30">
        <f t="shared" ref="AG33:AG42" si="17">IF(ISERROR(AE33/$AE$200),"-",AE33/$AE$200)</f>
        <v>0</v>
      </c>
      <c r="AH33" s="10"/>
      <c r="AI33" s="10"/>
      <c r="AJ33" s="10"/>
      <c r="AK33" s="10"/>
      <c r="AL33" s="10"/>
      <c r="AM33" s="10"/>
      <c r="AN33" s="10"/>
      <c r="AO33" s="85"/>
    </row>
    <row r="34" spans="1:41" ht="12.75" hidden="1" customHeight="1" outlineLevel="1" x14ac:dyDescent="0.25">
      <c r="A34" s="21">
        <v>2</v>
      </c>
      <c r="B34" s="22"/>
      <c r="C34" s="31"/>
      <c r="D34" s="32"/>
      <c r="E34" s="33"/>
      <c r="F34" s="33"/>
      <c r="G34" s="33"/>
      <c r="H34" s="124"/>
      <c r="I34" s="34"/>
      <c r="J34" s="268"/>
      <c r="K34" s="268"/>
      <c r="L34" s="27"/>
      <c r="M34" s="27"/>
      <c r="N34" s="33"/>
      <c r="O34" s="27"/>
      <c r="P34" s="27"/>
      <c r="Q34" s="27"/>
      <c r="R34" s="28">
        <f t="shared" ref="R34:R42" si="18">SUM(O34:Q34)</f>
        <v>0</v>
      </c>
      <c r="S34" s="27"/>
      <c r="T34" s="27"/>
      <c r="U34" s="27"/>
      <c r="V34" s="28">
        <f t="shared" ref="V34:V42" si="19">SUM(S34:U34)</f>
        <v>0</v>
      </c>
      <c r="W34" s="27"/>
      <c r="X34" s="27"/>
      <c r="Y34" s="27"/>
      <c r="Z34" s="28">
        <f t="shared" ref="Z34:Z42" si="20">SUM(W34:Y34)</f>
        <v>0</v>
      </c>
      <c r="AA34" s="27"/>
      <c r="AB34" s="27"/>
      <c r="AC34" s="27"/>
      <c r="AD34" s="70">
        <f t="shared" ref="AD34:AD42" si="21">SUM(AA34:AC34)</f>
        <v>0</v>
      </c>
      <c r="AE34" s="28">
        <f t="shared" si="16"/>
        <v>0</v>
      </c>
      <c r="AF34" s="29">
        <f t="shared" ref="AF34:AF42" si="22">IF(ISERROR(AE34/$H$43),0,AE34/$H$43)</f>
        <v>0</v>
      </c>
      <c r="AG34" s="30">
        <f t="shared" si="17"/>
        <v>0</v>
      </c>
      <c r="AH34" s="10"/>
      <c r="AI34" s="10"/>
      <c r="AJ34" s="10"/>
      <c r="AK34" s="10"/>
      <c r="AL34" s="10"/>
      <c r="AM34" s="10"/>
      <c r="AN34" s="10"/>
      <c r="AO34" s="85"/>
    </row>
    <row r="35" spans="1:41" ht="12.75" hidden="1" customHeight="1" outlineLevel="1" x14ac:dyDescent="0.25">
      <c r="A35" s="21">
        <v>3</v>
      </c>
      <c r="B35" s="22"/>
      <c r="C35" s="31"/>
      <c r="D35" s="32"/>
      <c r="E35" s="33"/>
      <c r="F35" s="33"/>
      <c r="G35" s="33"/>
      <c r="H35" s="124"/>
      <c r="I35" s="34"/>
      <c r="J35" s="268"/>
      <c r="K35" s="268"/>
      <c r="L35" s="27"/>
      <c r="M35" s="27"/>
      <c r="N35" s="33"/>
      <c r="O35" s="27"/>
      <c r="P35" s="27"/>
      <c r="Q35" s="27"/>
      <c r="R35" s="28">
        <f t="shared" si="18"/>
        <v>0</v>
      </c>
      <c r="S35" s="27"/>
      <c r="T35" s="27"/>
      <c r="U35" s="27"/>
      <c r="V35" s="28">
        <f t="shared" si="19"/>
        <v>0</v>
      </c>
      <c r="W35" s="27"/>
      <c r="X35" s="27"/>
      <c r="Y35" s="27"/>
      <c r="Z35" s="28">
        <f t="shared" si="20"/>
        <v>0</v>
      </c>
      <c r="AA35" s="27"/>
      <c r="AB35" s="27"/>
      <c r="AC35" s="27"/>
      <c r="AD35" s="70">
        <f t="shared" si="21"/>
        <v>0</v>
      </c>
      <c r="AE35" s="28">
        <f t="shared" si="16"/>
        <v>0</v>
      </c>
      <c r="AF35" s="29">
        <f t="shared" si="22"/>
        <v>0</v>
      </c>
      <c r="AG35" s="30">
        <f t="shared" si="17"/>
        <v>0</v>
      </c>
    </row>
    <row r="36" spans="1:41" ht="12.75" hidden="1" customHeight="1" outlineLevel="1" x14ac:dyDescent="0.25">
      <c r="A36" s="21">
        <v>4</v>
      </c>
      <c r="B36" s="22"/>
      <c r="C36" s="31"/>
      <c r="D36" s="32"/>
      <c r="E36" s="33"/>
      <c r="F36" s="33"/>
      <c r="G36" s="33"/>
      <c r="H36" s="124"/>
      <c r="I36" s="34"/>
      <c r="J36" s="268"/>
      <c r="K36" s="268"/>
      <c r="L36" s="27"/>
      <c r="M36" s="27"/>
      <c r="N36" s="33"/>
      <c r="O36" s="27"/>
      <c r="P36" s="27"/>
      <c r="Q36" s="27"/>
      <c r="R36" s="28">
        <f t="shared" si="18"/>
        <v>0</v>
      </c>
      <c r="S36" s="27"/>
      <c r="T36" s="27"/>
      <c r="U36" s="27"/>
      <c r="V36" s="28">
        <f t="shared" si="19"/>
        <v>0</v>
      </c>
      <c r="W36" s="27"/>
      <c r="X36" s="27"/>
      <c r="Y36" s="27"/>
      <c r="Z36" s="28">
        <f t="shared" si="20"/>
        <v>0</v>
      </c>
      <c r="AA36" s="27"/>
      <c r="AB36" s="27"/>
      <c r="AC36" s="27"/>
      <c r="AD36" s="70">
        <f t="shared" si="21"/>
        <v>0</v>
      </c>
      <c r="AE36" s="28">
        <f t="shared" si="16"/>
        <v>0</v>
      </c>
      <c r="AF36" s="29">
        <f t="shared" si="22"/>
        <v>0</v>
      </c>
      <c r="AG36" s="30">
        <f t="shared" si="17"/>
        <v>0</v>
      </c>
      <c r="AH36" s="10"/>
      <c r="AI36" s="10"/>
      <c r="AJ36" s="10"/>
      <c r="AK36" s="10"/>
      <c r="AL36" s="10"/>
      <c r="AM36" s="10"/>
      <c r="AN36" s="10"/>
      <c r="AO36" s="85"/>
    </row>
    <row r="37" spans="1:41" ht="12.75" hidden="1" customHeight="1" outlineLevel="1" x14ac:dyDescent="0.25">
      <c r="A37" s="21">
        <v>5</v>
      </c>
      <c r="B37" s="22"/>
      <c r="C37" s="31"/>
      <c r="D37" s="32"/>
      <c r="E37" s="33"/>
      <c r="F37" s="33"/>
      <c r="G37" s="33"/>
      <c r="H37" s="124"/>
      <c r="I37" s="34"/>
      <c r="J37" s="268"/>
      <c r="K37" s="268"/>
      <c r="L37" s="27"/>
      <c r="M37" s="27"/>
      <c r="N37" s="33"/>
      <c r="O37" s="27"/>
      <c r="P37" s="27"/>
      <c r="Q37" s="27"/>
      <c r="R37" s="28">
        <f t="shared" si="18"/>
        <v>0</v>
      </c>
      <c r="S37" s="27"/>
      <c r="T37" s="27"/>
      <c r="U37" s="27"/>
      <c r="V37" s="28">
        <f t="shared" si="19"/>
        <v>0</v>
      </c>
      <c r="W37" s="27"/>
      <c r="X37" s="27"/>
      <c r="Y37" s="27"/>
      <c r="Z37" s="28">
        <f t="shared" si="20"/>
        <v>0</v>
      </c>
      <c r="AA37" s="27"/>
      <c r="AB37" s="27"/>
      <c r="AC37" s="27"/>
      <c r="AD37" s="70">
        <f t="shared" si="21"/>
        <v>0</v>
      </c>
      <c r="AE37" s="28">
        <f t="shared" si="16"/>
        <v>0</v>
      </c>
      <c r="AF37" s="29">
        <f t="shared" si="22"/>
        <v>0</v>
      </c>
      <c r="AG37" s="30">
        <f t="shared" si="17"/>
        <v>0</v>
      </c>
      <c r="AH37" s="10"/>
      <c r="AI37" s="10"/>
      <c r="AJ37" s="10"/>
      <c r="AK37" s="10"/>
      <c r="AL37" s="10"/>
      <c r="AM37" s="10"/>
      <c r="AN37" s="10"/>
      <c r="AO37" s="85"/>
    </row>
    <row r="38" spans="1:41" ht="12.75" hidden="1" customHeight="1" outlineLevel="1" x14ac:dyDescent="0.25">
      <c r="A38" s="21">
        <v>6</v>
      </c>
      <c r="B38" s="22"/>
      <c r="C38" s="31"/>
      <c r="D38" s="32"/>
      <c r="E38" s="33"/>
      <c r="F38" s="33"/>
      <c r="G38" s="33"/>
      <c r="H38" s="124"/>
      <c r="I38" s="34"/>
      <c r="J38" s="268"/>
      <c r="K38" s="268"/>
      <c r="L38" s="27"/>
      <c r="M38" s="27"/>
      <c r="N38" s="33"/>
      <c r="O38" s="27"/>
      <c r="P38" s="27"/>
      <c r="Q38" s="27"/>
      <c r="R38" s="28">
        <f t="shared" si="18"/>
        <v>0</v>
      </c>
      <c r="S38" s="27"/>
      <c r="T38" s="27"/>
      <c r="U38" s="27"/>
      <c r="V38" s="28">
        <f t="shared" si="19"/>
        <v>0</v>
      </c>
      <c r="W38" s="27"/>
      <c r="X38" s="27"/>
      <c r="Y38" s="27"/>
      <c r="Z38" s="28">
        <f t="shared" si="20"/>
        <v>0</v>
      </c>
      <c r="AA38" s="27"/>
      <c r="AB38" s="27"/>
      <c r="AC38" s="27"/>
      <c r="AD38" s="70">
        <f t="shared" si="21"/>
        <v>0</v>
      </c>
      <c r="AE38" s="28">
        <f t="shared" si="16"/>
        <v>0</v>
      </c>
      <c r="AF38" s="29">
        <f t="shared" si="22"/>
        <v>0</v>
      </c>
      <c r="AG38" s="30">
        <f t="shared" si="17"/>
        <v>0</v>
      </c>
    </row>
    <row r="39" spans="1:41" ht="12.75" hidden="1" customHeight="1" outlineLevel="1" x14ac:dyDescent="0.25">
      <c r="A39" s="21">
        <v>7</v>
      </c>
      <c r="B39" s="22"/>
      <c r="C39" s="31"/>
      <c r="D39" s="32"/>
      <c r="E39" s="33"/>
      <c r="F39" s="33"/>
      <c r="G39" s="33"/>
      <c r="H39" s="124"/>
      <c r="I39" s="34"/>
      <c r="J39" s="268"/>
      <c r="K39" s="268"/>
      <c r="L39" s="27"/>
      <c r="M39" s="27"/>
      <c r="N39" s="33"/>
      <c r="O39" s="27"/>
      <c r="P39" s="27"/>
      <c r="Q39" s="27"/>
      <c r="R39" s="28">
        <f t="shared" si="18"/>
        <v>0</v>
      </c>
      <c r="S39" s="27"/>
      <c r="T39" s="27"/>
      <c r="U39" s="27"/>
      <c r="V39" s="28">
        <f t="shared" si="19"/>
        <v>0</v>
      </c>
      <c r="W39" s="27"/>
      <c r="X39" s="27"/>
      <c r="Y39" s="27"/>
      <c r="Z39" s="28">
        <f t="shared" si="20"/>
        <v>0</v>
      </c>
      <c r="AA39" s="27"/>
      <c r="AB39" s="27"/>
      <c r="AC39" s="27"/>
      <c r="AD39" s="70">
        <f t="shared" si="21"/>
        <v>0</v>
      </c>
      <c r="AE39" s="28">
        <f t="shared" si="16"/>
        <v>0</v>
      </c>
      <c r="AF39" s="29">
        <f t="shared" si="22"/>
        <v>0</v>
      </c>
      <c r="AG39" s="30">
        <f t="shared" si="17"/>
        <v>0</v>
      </c>
      <c r="AH39" s="10"/>
      <c r="AI39" s="10"/>
      <c r="AJ39" s="10"/>
      <c r="AK39" s="10"/>
      <c r="AL39" s="10"/>
      <c r="AM39" s="10"/>
      <c r="AN39" s="10"/>
      <c r="AO39" s="85"/>
    </row>
    <row r="40" spans="1:41" ht="12.75" hidden="1" customHeight="1" outlineLevel="1" x14ac:dyDescent="0.25">
      <c r="A40" s="21">
        <v>8</v>
      </c>
      <c r="B40" s="22"/>
      <c r="C40" s="31"/>
      <c r="D40" s="32"/>
      <c r="E40" s="33"/>
      <c r="F40" s="33"/>
      <c r="G40" s="33"/>
      <c r="H40" s="124"/>
      <c r="I40" s="34"/>
      <c r="J40" s="268"/>
      <c r="K40" s="268"/>
      <c r="L40" s="27"/>
      <c r="M40" s="27"/>
      <c r="N40" s="33"/>
      <c r="O40" s="27"/>
      <c r="P40" s="27"/>
      <c r="Q40" s="27"/>
      <c r="R40" s="28">
        <f t="shared" si="18"/>
        <v>0</v>
      </c>
      <c r="S40" s="27"/>
      <c r="T40" s="27"/>
      <c r="U40" s="27"/>
      <c r="V40" s="28">
        <f t="shared" si="19"/>
        <v>0</v>
      </c>
      <c r="W40" s="27"/>
      <c r="X40" s="27"/>
      <c r="Y40" s="27"/>
      <c r="Z40" s="28">
        <f t="shared" si="20"/>
        <v>0</v>
      </c>
      <c r="AA40" s="27"/>
      <c r="AB40" s="27"/>
      <c r="AC40" s="27"/>
      <c r="AD40" s="70">
        <f t="shared" si="21"/>
        <v>0</v>
      </c>
      <c r="AE40" s="28">
        <f t="shared" si="16"/>
        <v>0</v>
      </c>
      <c r="AF40" s="29">
        <f t="shared" si="22"/>
        <v>0</v>
      </c>
      <c r="AG40" s="30">
        <f t="shared" si="17"/>
        <v>0</v>
      </c>
      <c r="AH40" s="10"/>
      <c r="AI40" s="10"/>
      <c r="AJ40" s="10"/>
      <c r="AK40" s="10"/>
      <c r="AL40" s="10"/>
      <c r="AM40" s="10"/>
      <c r="AN40" s="10"/>
      <c r="AO40" s="85"/>
    </row>
    <row r="41" spans="1:41" ht="12.75" hidden="1" customHeight="1" outlineLevel="1" x14ac:dyDescent="0.25">
      <c r="A41" s="21">
        <v>9</v>
      </c>
      <c r="B41" s="22"/>
      <c r="C41" s="31"/>
      <c r="D41" s="32"/>
      <c r="E41" s="33"/>
      <c r="F41" s="33"/>
      <c r="G41" s="33"/>
      <c r="H41" s="124"/>
      <c r="I41" s="34"/>
      <c r="J41" s="268"/>
      <c r="K41" s="268"/>
      <c r="L41" s="27"/>
      <c r="M41" s="27"/>
      <c r="N41" s="33"/>
      <c r="O41" s="27"/>
      <c r="P41" s="27"/>
      <c r="Q41" s="27"/>
      <c r="R41" s="28">
        <f t="shared" si="18"/>
        <v>0</v>
      </c>
      <c r="S41" s="27"/>
      <c r="T41" s="27"/>
      <c r="U41" s="27"/>
      <c r="V41" s="28">
        <f t="shared" si="19"/>
        <v>0</v>
      </c>
      <c r="W41" s="27"/>
      <c r="X41" s="27"/>
      <c r="Y41" s="27"/>
      <c r="Z41" s="28">
        <f t="shared" si="20"/>
        <v>0</v>
      </c>
      <c r="AA41" s="27"/>
      <c r="AB41" s="27"/>
      <c r="AC41" s="27"/>
      <c r="AD41" s="70">
        <f t="shared" si="21"/>
        <v>0</v>
      </c>
      <c r="AE41" s="28">
        <f t="shared" si="16"/>
        <v>0</v>
      </c>
      <c r="AF41" s="29">
        <f t="shared" si="22"/>
        <v>0</v>
      </c>
      <c r="AG41" s="30">
        <f t="shared" si="17"/>
        <v>0</v>
      </c>
    </row>
    <row r="42" spans="1:41" ht="12.75" hidden="1" customHeight="1" outlineLevel="1" x14ac:dyDescent="0.25">
      <c r="A42" s="21">
        <v>10</v>
      </c>
      <c r="B42" s="22"/>
      <c r="C42" s="31"/>
      <c r="D42" s="32"/>
      <c r="E42" s="33"/>
      <c r="F42" s="33"/>
      <c r="G42" s="33"/>
      <c r="H42" s="124"/>
      <c r="I42" s="35"/>
      <c r="J42" s="268"/>
      <c r="K42" s="268"/>
      <c r="L42" s="27"/>
      <c r="M42" s="27"/>
      <c r="N42" s="33"/>
      <c r="O42" s="27"/>
      <c r="P42" s="27"/>
      <c r="Q42" s="27"/>
      <c r="R42" s="28">
        <f t="shared" si="18"/>
        <v>0</v>
      </c>
      <c r="S42" s="27"/>
      <c r="T42" s="27"/>
      <c r="U42" s="27"/>
      <c r="V42" s="28">
        <f t="shared" si="19"/>
        <v>0</v>
      </c>
      <c r="W42" s="27"/>
      <c r="X42" s="27"/>
      <c r="Y42" s="27"/>
      <c r="Z42" s="28">
        <f t="shared" si="20"/>
        <v>0</v>
      </c>
      <c r="AA42" s="27"/>
      <c r="AB42" s="27"/>
      <c r="AC42" s="27"/>
      <c r="AD42" s="70">
        <f t="shared" si="21"/>
        <v>0</v>
      </c>
      <c r="AE42" s="28">
        <f t="shared" si="16"/>
        <v>0</v>
      </c>
      <c r="AF42" s="29">
        <f t="shared" si="22"/>
        <v>0</v>
      </c>
      <c r="AG42" s="30">
        <f t="shared" si="17"/>
        <v>0</v>
      </c>
      <c r="AH42" s="10"/>
      <c r="AI42" s="10"/>
      <c r="AJ42" s="10"/>
      <c r="AK42" s="10"/>
      <c r="AL42" s="10"/>
      <c r="AM42" s="10"/>
      <c r="AN42" s="10"/>
      <c r="AO42" s="85"/>
    </row>
    <row r="43" spans="1:41" ht="12.75" customHeight="1" collapsed="1" x14ac:dyDescent="0.25">
      <c r="A43" s="228" t="s">
        <v>41</v>
      </c>
      <c r="B43" s="229"/>
      <c r="C43" s="230"/>
      <c r="D43" s="230"/>
      <c r="E43" s="230"/>
      <c r="F43" s="230"/>
      <c r="G43" s="230"/>
      <c r="H43" s="92">
        <f>SUM(H33:H42)</f>
        <v>0</v>
      </c>
      <c r="I43" s="92">
        <f>SUM(I33:I42)</f>
        <v>0</v>
      </c>
      <c r="J43" s="92"/>
      <c r="K43" s="92"/>
      <c r="L43" s="92">
        <f>SUM(L33:L42)</f>
        <v>0</v>
      </c>
      <c r="M43" s="92">
        <f>SUM(M33:M42)</f>
        <v>0</v>
      </c>
      <c r="N43" s="93"/>
      <c r="O43" s="92">
        <f t="shared" ref="O43:AE43" si="23">SUM(O33:O42)</f>
        <v>0</v>
      </c>
      <c r="P43" s="92">
        <f t="shared" si="23"/>
        <v>0</v>
      </c>
      <c r="Q43" s="92">
        <f t="shared" si="23"/>
        <v>0</v>
      </c>
      <c r="R43" s="92">
        <f t="shared" si="23"/>
        <v>0</v>
      </c>
      <c r="S43" s="92">
        <f t="shared" si="23"/>
        <v>0</v>
      </c>
      <c r="T43" s="92">
        <f t="shared" si="23"/>
        <v>0</v>
      </c>
      <c r="U43" s="92">
        <f t="shared" si="23"/>
        <v>0</v>
      </c>
      <c r="V43" s="92">
        <f t="shared" si="23"/>
        <v>0</v>
      </c>
      <c r="W43" s="92">
        <f t="shared" si="23"/>
        <v>0</v>
      </c>
      <c r="X43" s="92">
        <f t="shared" si="23"/>
        <v>0</v>
      </c>
      <c r="Y43" s="92">
        <f t="shared" si="23"/>
        <v>0</v>
      </c>
      <c r="Z43" s="92">
        <f t="shared" si="23"/>
        <v>0</v>
      </c>
      <c r="AA43" s="92">
        <f t="shared" si="23"/>
        <v>0</v>
      </c>
      <c r="AB43" s="92">
        <f t="shared" si="23"/>
        <v>0</v>
      </c>
      <c r="AC43" s="92">
        <f t="shared" si="23"/>
        <v>0</v>
      </c>
      <c r="AD43" s="92">
        <f t="shared" si="23"/>
        <v>0</v>
      </c>
      <c r="AE43" s="92">
        <f t="shared" si="23"/>
        <v>0</v>
      </c>
      <c r="AF43" s="95">
        <f>IF(ISERROR(AE43/H43),0,AE43/H43)</f>
        <v>0</v>
      </c>
      <c r="AG43" s="95">
        <f>IF(ISERROR(AE43/$AE$200),0,AE43/$AE$200)</f>
        <v>0</v>
      </c>
      <c r="AH43" s="10"/>
      <c r="AI43" s="10"/>
      <c r="AJ43" s="10"/>
      <c r="AK43" s="10"/>
      <c r="AL43" s="10"/>
      <c r="AM43" s="10"/>
      <c r="AN43" s="10"/>
      <c r="AO43" s="85"/>
    </row>
    <row r="44" spans="1:41" ht="12.75" customHeight="1" x14ac:dyDescent="0.25">
      <c r="A44" s="233" t="s">
        <v>42</v>
      </c>
      <c r="B44" s="234"/>
      <c r="C44" s="234"/>
      <c r="D44" s="234"/>
      <c r="E44" s="235"/>
      <c r="F44" s="15"/>
      <c r="G44" s="16"/>
      <c r="H44" s="124"/>
      <c r="I44" s="17"/>
      <c r="J44" s="17"/>
      <c r="K44" s="17"/>
      <c r="L44" s="18"/>
      <c r="M44" s="18"/>
      <c r="N44" s="16"/>
      <c r="O44" s="17"/>
      <c r="P44" s="17"/>
      <c r="Q44" s="17"/>
      <c r="R44" s="17"/>
      <c r="S44" s="17"/>
      <c r="T44" s="17"/>
      <c r="U44" s="17"/>
      <c r="V44" s="17"/>
      <c r="W44" s="17"/>
      <c r="X44" s="17"/>
      <c r="Y44" s="17"/>
      <c r="Z44" s="17"/>
      <c r="AA44" s="17"/>
      <c r="AB44" s="17"/>
      <c r="AC44" s="17"/>
      <c r="AD44" s="17"/>
      <c r="AE44" s="17"/>
      <c r="AF44" s="20"/>
      <c r="AG44" s="20"/>
    </row>
    <row r="45" spans="1:41" ht="12.75" hidden="1" customHeight="1" outlineLevel="1" x14ac:dyDescent="0.25">
      <c r="A45" s="21">
        <v>1</v>
      </c>
      <c r="B45" s="22"/>
      <c r="C45" s="23"/>
      <c r="D45" s="24"/>
      <c r="E45" s="25"/>
      <c r="F45" s="25"/>
      <c r="G45" s="25"/>
      <c r="H45" s="124"/>
      <c r="I45" s="26"/>
      <c r="J45" s="268"/>
      <c r="K45" s="268"/>
      <c r="L45" s="27"/>
      <c r="M45" s="27"/>
      <c r="N45" s="25"/>
      <c r="O45" s="27"/>
      <c r="P45" s="27"/>
      <c r="Q45" s="27"/>
      <c r="R45" s="28">
        <f>SUM(O45:Q45)</f>
        <v>0</v>
      </c>
      <c r="S45" s="27"/>
      <c r="T45" s="27"/>
      <c r="U45" s="27"/>
      <c r="V45" s="28">
        <f>SUM(S45:U45)</f>
        <v>0</v>
      </c>
      <c r="W45" s="27"/>
      <c r="X45" s="27"/>
      <c r="Y45" s="27"/>
      <c r="Z45" s="28">
        <f>SUM(W45:Y45)</f>
        <v>0</v>
      </c>
      <c r="AA45" s="27"/>
      <c r="AB45" s="27"/>
      <c r="AC45" s="27"/>
      <c r="AD45" s="28">
        <f>SUM(AA45:AC45)</f>
        <v>0</v>
      </c>
      <c r="AE45" s="28">
        <f t="shared" ref="AE45:AE54" si="24">SUM(R45,V45,Z45,AD45)</f>
        <v>0</v>
      </c>
      <c r="AF45" s="29">
        <f>IF(ISERROR(AE45/$H$55),0,AE45/$H$55)</f>
        <v>0</v>
      </c>
      <c r="AG45" s="30">
        <f t="shared" ref="AG45:AG54" si="25">IF(ISERROR(AE45/$AE$200),"-",AE45/$AE$200)</f>
        <v>0</v>
      </c>
      <c r="AH45" s="10"/>
      <c r="AI45" s="10"/>
      <c r="AJ45" s="10"/>
      <c r="AK45" s="10"/>
      <c r="AL45" s="10"/>
      <c r="AM45" s="10"/>
      <c r="AN45" s="10"/>
      <c r="AO45" s="85"/>
    </row>
    <row r="46" spans="1:41" ht="12.75" hidden="1" customHeight="1" outlineLevel="1" x14ac:dyDescent="0.25">
      <c r="A46" s="21">
        <v>2</v>
      </c>
      <c r="B46" s="22"/>
      <c r="C46" s="31"/>
      <c r="D46" s="32"/>
      <c r="E46" s="33"/>
      <c r="F46" s="33"/>
      <c r="G46" s="33"/>
      <c r="H46" s="124"/>
      <c r="I46" s="34"/>
      <c r="J46" s="268"/>
      <c r="K46" s="268"/>
      <c r="L46" s="27"/>
      <c r="M46" s="27"/>
      <c r="N46" s="33"/>
      <c r="O46" s="27"/>
      <c r="P46" s="27"/>
      <c r="Q46" s="27"/>
      <c r="R46" s="28">
        <f t="shared" ref="R46:R54" si="26">SUM(O46:Q46)</f>
        <v>0</v>
      </c>
      <c r="S46" s="27"/>
      <c r="T46" s="27"/>
      <c r="U46" s="27"/>
      <c r="V46" s="28">
        <f t="shared" ref="V46:V54" si="27">SUM(S46:U46)</f>
        <v>0</v>
      </c>
      <c r="W46" s="27"/>
      <c r="X46" s="27"/>
      <c r="Y46" s="27"/>
      <c r="Z46" s="28">
        <f t="shared" ref="Z46:Z54" si="28">SUM(W46:Y46)</f>
        <v>0</v>
      </c>
      <c r="AA46" s="27"/>
      <c r="AB46" s="27"/>
      <c r="AC46" s="27"/>
      <c r="AD46" s="28">
        <f t="shared" ref="AD46:AD54" si="29">SUM(AA46:AC46)</f>
        <v>0</v>
      </c>
      <c r="AE46" s="28">
        <f t="shared" si="24"/>
        <v>0</v>
      </c>
      <c r="AF46" s="29">
        <f t="shared" ref="AF46:AF54" si="30">IF(ISERROR(AE46/$H$55),0,AE46/$H$55)</f>
        <v>0</v>
      </c>
      <c r="AG46" s="30">
        <f t="shared" si="25"/>
        <v>0</v>
      </c>
      <c r="AH46" s="10"/>
      <c r="AI46" s="10"/>
      <c r="AJ46" s="10"/>
      <c r="AK46" s="10"/>
      <c r="AL46" s="10"/>
      <c r="AM46" s="10"/>
      <c r="AN46" s="10"/>
      <c r="AO46" s="85"/>
    </row>
    <row r="47" spans="1:41" ht="12.75" hidden="1" customHeight="1" outlineLevel="1" x14ac:dyDescent="0.25">
      <c r="A47" s="21">
        <v>3</v>
      </c>
      <c r="B47" s="22"/>
      <c r="C47" s="31"/>
      <c r="D47" s="32"/>
      <c r="E47" s="33"/>
      <c r="F47" s="33"/>
      <c r="G47" s="33"/>
      <c r="H47" s="124"/>
      <c r="I47" s="34"/>
      <c r="J47" s="268"/>
      <c r="K47" s="268"/>
      <c r="L47" s="27"/>
      <c r="M47" s="27"/>
      <c r="N47" s="33"/>
      <c r="O47" s="27"/>
      <c r="P47" s="27"/>
      <c r="Q47" s="27"/>
      <c r="R47" s="28">
        <f t="shared" si="26"/>
        <v>0</v>
      </c>
      <c r="S47" s="27"/>
      <c r="T47" s="27"/>
      <c r="U47" s="27"/>
      <c r="V47" s="28">
        <f t="shared" si="27"/>
        <v>0</v>
      </c>
      <c r="W47" s="27"/>
      <c r="X47" s="27"/>
      <c r="Y47" s="27"/>
      <c r="Z47" s="28">
        <f t="shared" si="28"/>
        <v>0</v>
      </c>
      <c r="AA47" s="27"/>
      <c r="AB47" s="27"/>
      <c r="AC47" s="27"/>
      <c r="AD47" s="28">
        <f t="shared" si="29"/>
        <v>0</v>
      </c>
      <c r="AE47" s="28">
        <f t="shared" si="24"/>
        <v>0</v>
      </c>
      <c r="AF47" s="29">
        <f t="shared" si="30"/>
        <v>0</v>
      </c>
      <c r="AG47" s="30">
        <f t="shared" si="25"/>
        <v>0</v>
      </c>
    </row>
    <row r="48" spans="1:41" ht="12.75" hidden="1" customHeight="1" outlineLevel="1" x14ac:dyDescent="0.25">
      <c r="A48" s="21">
        <v>4</v>
      </c>
      <c r="B48" s="22"/>
      <c r="C48" s="31"/>
      <c r="D48" s="32"/>
      <c r="E48" s="33"/>
      <c r="F48" s="33"/>
      <c r="G48" s="33"/>
      <c r="H48" s="124"/>
      <c r="I48" s="34"/>
      <c r="J48" s="268"/>
      <c r="K48" s="268"/>
      <c r="L48" s="27"/>
      <c r="M48" s="27"/>
      <c r="N48" s="33"/>
      <c r="O48" s="27"/>
      <c r="P48" s="27"/>
      <c r="Q48" s="27"/>
      <c r="R48" s="28">
        <f t="shared" si="26"/>
        <v>0</v>
      </c>
      <c r="S48" s="27"/>
      <c r="T48" s="27"/>
      <c r="U48" s="27"/>
      <c r="V48" s="28">
        <f t="shared" si="27"/>
        <v>0</v>
      </c>
      <c r="W48" s="27"/>
      <c r="X48" s="27"/>
      <c r="Y48" s="27"/>
      <c r="Z48" s="28">
        <f t="shared" si="28"/>
        <v>0</v>
      </c>
      <c r="AA48" s="27"/>
      <c r="AB48" s="27"/>
      <c r="AC48" s="27"/>
      <c r="AD48" s="28">
        <f t="shared" si="29"/>
        <v>0</v>
      </c>
      <c r="AE48" s="28">
        <f t="shared" si="24"/>
        <v>0</v>
      </c>
      <c r="AF48" s="29">
        <f t="shared" si="30"/>
        <v>0</v>
      </c>
      <c r="AG48" s="30">
        <f t="shared" si="25"/>
        <v>0</v>
      </c>
      <c r="AH48" s="10"/>
      <c r="AI48" s="10"/>
      <c r="AJ48" s="10"/>
      <c r="AK48" s="10"/>
      <c r="AL48" s="10"/>
      <c r="AM48" s="10"/>
      <c r="AN48" s="10"/>
      <c r="AO48" s="85"/>
    </row>
    <row r="49" spans="1:41" ht="12.75" hidden="1" customHeight="1" outlineLevel="1" x14ac:dyDescent="0.25">
      <c r="A49" s="21">
        <v>5</v>
      </c>
      <c r="B49" s="22"/>
      <c r="C49" s="31"/>
      <c r="D49" s="32"/>
      <c r="E49" s="33"/>
      <c r="F49" s="33"/>
      <c r="G49" s="33"/>
      <c r="H49" s="124"/>
      <c r="I49" s="34"/>
      <c r="J49" s="268"/>
      <c r="K49" s="268"/>
      <c r="L49" s="27"/>
      <c r="M49" s="27"/>
      <c r="N49" s="33"/>
      <c r="O49" s="27"/>
      <c r="P49" s="27"/>
      <c r="Q49" s="27"/>
      <c r="R49" s="28">
        <f t="shared" si="26"/>
        <v>0</v>
      </c>
      <c r="S49" s="27"/>
      <c r="T49" s="27"/>
      <c r="U49" s="27"/>
      <c r="V49" s="28">
        <f t="shared" si="27"/>
        <v>0</v>
      </c>
      <c r="W49" s="27"/>
      <c r="X49" s="27"/>
      <c r="Y49" s="27"/>
      <c r="Z49" s="28">
        <f t="shared" si="28"/>
        <v>0</v>
      </c>
      <c r="AA49" s="27"/>
      <c r="AB49" s="27"/>
      <c r="AC49" s="27"/>
      <c r="AD49" s="28">
        <f t="shared" si="29"/>
        <v>0</v>
      </c>
      <c r="AE49" s="28">
        <f t="shared" si="24"/>
        <v>0</v>
      </c>
      <c r="AF49" s="29">
        <f t="shared" si="30"/>
        <v>0</v>
      </c>
      <c r="AG49" s="30">
        <f t="shared" si="25"/>
        <v>0</v>
      </c>
      <c r="AH49" s="10"/>
      <c r="AI49" s="10"/>
      <c r="AJ49" s="10"/>
      <c r="AK49" s="10"/>
      <c r="AL49" s="10"/>
      <c r="AM49" s="10"/>
      <c r="AN49" s="10"/>
      <c r="AO49" s="85"/>
    </row>
    <row r="50" spans="1:41" ht="12.75" hidden="1" customHeight="1" outlineLevel="1" x14ac:dyDescent="0.25">
      <c r="A50" s="21">
        <v>6</v>
      </c>
      <c r="B50" s="22"/>
      <c r="C50" s="31"/>
      <c r="D50" s="32"/>
      <c r="E50" s="33"/>
      <c r="F50" s="33"/>
      <c r="G50" s="33"/>
      <c r="H50" s="124"/>
      <c r="I50" s="34"/>
      <c r="J50" s="268"/>
      <c r="K50" s="268"/>
      <c r="L50" s="27"/>
      <c r="M50" s="27"/>
      <c r="N50" s="33"/>
      <c r="O50" s="27"/>
      <c r="P50" s="27"/>
      <c r="Q50" s="27"/>
      <c r="R50" s="28">
        <f t="shared" si="26"/>
        <v>0</v>
      </c>
      <c r="S50" s="27"/>
      <c r="T50" s="27"/>
      <c r="U50" s="27"/>
      <c r="V50" s="28">
        <f t="shared" si="27"/>
        <v>0</v>
      </c>
      <c r="W50" s="27"/>
      <c r="X50" s="27"/>
      <c r="Y50" s="27"/>
      <c r="Z50" s="28">
        <f t="shared" si="28"/>
        <v>0</v>
      </c>
      <c r="AA50" s="27"/>
      <c r="AB50" s="27"/>
      <c r="AC50" s="27"/>
      <c r="AD50" s="28">
        <f t="shared" si="29"/>
        <v>0</v>
      </c>
      <c r="AE50" s="28">
        <f t="shared" si="24"/>
        <v>0</v>
      </c>
      <c r="AF50" s="29">
        <f t="shared" si="30"/>
        <v>0</v>
      </c>
      <c r="AG50" s="30">
        <f t="shared" si="25"/>
        <v>0</v>
      </c>
    </row>
    <row r="51" spans="1:41" ht="12.75" hidden="1" customHeight="1" outlineLevel="1" x14ac:dyDescent="0.25">
      <c r="A51" s="21">
        <v>7</v>
      </c>
      <c r="B51" s="22"/>
      <c r="C51" s="31"/>
      <c r="D51" s="32"/>
      <c r="E51" s="33"/>
      <c r="F51" s="33"/>
      <c r="G51" s="33"/>
      <c r="H51" s="124"/>
      <c r="I51" s="34"/>
      <c r="J51" s="268"/>
      <c r="K51" s="268"/>
      <c r="L51" s="27"/>
      <c r="M51" s="27"/>
      <c r="N51" s="33"/>
      <c r="O51" s="27"/>
      <c r="P51" s="27"/>
      <c r="Q51" s="27"/>
      <c r="R51" s="28">
        <f t="shared" si="26"/>
        <v>0</v>
      </c>
      <c r="S51" s="27"/>
      <c r="T51" s="27"/>
      <c r="U51" s="27"/>
      <c r="V51" s="28">
        <f t="shared" si="27"/>
        <v>0</v>
      </c>
      <c r="W51" s="27"/>
      <c r="X51" s="27"/>
      <c r="Y51" s="27"/>
      <c r="Z51" s="28">
        <f t="shared" si="28"/>
        <v>0</v>
      </c>
      <c r="AA51" s="27"/>
      <c r="AB51" s="27"/>
      <c r="AC51" s="27"/>
      <c r="AD51" s="28">
        <f t="shared" si="29"/>
        <v>0</v>
      </c>
      <c r="AE51" s="28">
        <f t="shared" si="24"/>
        <v>0</v>
      </c>
      <c r="AF51" s="29">
        <f t="shared" si="30"/>
        <v>0</v>
      </c>
      <c r="AG51" s="30">
        <f t="shared" si="25"/>
        <v>0</v>
      </c>
      <c r="AH51" s="10"/>
      <c r="AI51" s="10"/>
      <c r="AJ51" s="10"/>
      <c r="AK51" s="10"/>
      <c r="AL51" s="10"/>
      <c r="AM51" s="10"/>
      <c r="AN51" s="10"/>
      <c r="AO51" s="85"/>
    </row>
    <row r="52" spans="1:41" ht="12.75" hidden="1" customHeight="1" outlineLevel="1" x14ac:dyDescent="0.25">
      <c r="A52" s="21">
        <v>8</v>
      </c>
      <c r="B52" s="22"/>
      <c r="C52" s="31"/>
      <c r="D52" s="32"/>
      <c r="E52" s="33"/>
      <c r="F52" s="33"/>
      <c r="G52" s="33"/>
      <c r="H52" s="124"/>
      <c r="I52" s="34"/>
      <c r="J52" s="268"/>
      <c r="K52" s="268"/>
      <c r="L52" s="27"/>
      <c r="M52" s="27"/>
      <c r="N52" s="33"/>
      <c r="O52" s="27"/>
      <c r="P52" s="27"/>
      <c r="Q52" s="27"/>
      <c r="R52" s="28">
        <f t="shared" si="26"/>
        <v>0</v>
      </c>
      <c r="S52" s="27"/>
      <c r="T52" s="27"/>
      <c r="U52" s="27"/>
      <c r="V52" s="28">
        <f t="shared" si="27"/>
        <v>0</v>
      </c>
      <c r="W52" s="27"/>
      <c r="X52" s="27"/>
      <c r="Y52" s="27"/>
      <c r="Z52" s="28">
        <f t="shared" si="28"/>
        <v>0</v>
      </c>
      <c r="AA52" s="27"/>
      <c r="AB52" s="27"/>
      <c r="AC52" s="27"/>
      <c r="AD52" s="28">
        <f t="shared" si="29"/>
        <v>0</v>
      </c>
      <c r="AE52" s="28">
        <f t="shared" si="24"/>
        <v>0</v>
      </c>
      <c r="AF52" s="29">
        <f t="shared" si="30"/>
        <v>0</v>
      </c>
      <c r="AG52" s="30">
        <f t="shared" si="25"/>
        <v>0</v>
      </c>
      <c r="AH52" s="10"/>
      <c r="AI52" s="10"/>
      <c r="AJ52" s="10"/>
      <c r="AK52" s="10"/>
      <c r="AL52" s="10"/>
      <c r="AM52" s="10"/>
      <c r="AN52" s="10"/>
      <c r="AO52" s="85"/>
    </row>
    <row r="53" spans="1:41" ht="12.75" hidden="1" customHeight="1" outlineLevel="1" x14ac:dyDescent="0.25">
      <c r="A53" s="21">
        <v>9</v>
      </c>
      <c r="B53" s="22"/>
      <c r="C53" s="31"/>
      <c r="D53" s="32"/>
      <c r="E53" s="33"/>
      <c r="F53" s="33"/>
      <c r="G53" s="33"/>
      <c r="H53" s="124"/>
      <c r="I53" s="34"/>
      <c r="J53" s="268"/>
      <c r="K53" s="268"/>
      <c r="L53" s="27"/>
      <c r="M53" s="27"/>
      <c r="N53" s="33"/>
      <c r="O53" s="27"/>
      <c r="P53" s="27"/>
      <c r="Q53" s="27"/>
      <c r="R53" s="28">
        <f t="shared" si="26"/>
        <v>0</v>
      </c>
      <c r="S53" s="27"/>
      <c r="T53" s="27"/>
      <c r="U53" s="27"/>
      <c r="V53" s="28">
        <f t="shared" si="27"/>
        <v>0</v>
      </c>
      <c r="W53" s="27"/>
      <c r="X53" s="27"/>
      <c r="Y53" s="27"/>
      <c r="Z53" s="28">
        <f t="shared" si="28"/>
        <v>0</v>
      </c>
      <c r="AA53" s="27"/>
      <c r="AB53" s="27"/>
      <c r="AC53" s="27"/>
      <c r="AD53" s="28">
        <f t="shared" si="29"/>
        <v>0</v>
      </c>
      <c r="AE53" s="28">
        <f t="shared" si="24"/>
        <v>0</v>
      </c>
      <c r="AF53" s="29">
        <f t="shared" si="30"/>
        <v>0</v>
      </c>
      <c r="AG53" s="30">
        <f t="shared" si="25"/>
        <v>0</v>
      </c>
    </row>
    <row r="54" spans="1:41" ht="12.75" hidden="1" customHeight="1" outlineLevel="1" x14ac:dyDescent="0.25">
      <c r="A54" s="21">
        <v>10</v>
      </c>
      <c r="B54" s="22"/>
      <c r="C54" s="31"/>
      <c r="D54" s="32"/>
      <c r="E54" s="33"/>
      <c r="F54" s="33"/>
      <c r="G54" s="33"/>
      <c r="H54" s="124"/>
      <c r="I54" s="35"/>
      <c r="J54" s="268"/>
      <c r="K54" s="268"/>
      <c r="L54" s="27"/>
      <c r="M54" s="27"/>
      <c r="N54" s="33"/>
      <c r="O54" s="27"/>
      <c r="P54" s="27"/>
      <c r="Q54" s="27"/>
      <c r="R54" s="28">
        <f t="shared" si="26"/>
        <v>0</v>
      </c>
      <c r="S54" s="27"/>
      <c r="T54" s="27"/>
      <c r="U54" s="27"/>
      <c r="V54" s="28">
        <f t="shared" si="27"/>
        <v>0</v>
      </c>
      <c r="W54" s="27"/>
      <c r="X54" s="27"/>
      <c r="Y54" s="27"/>
      <c r="Z54" s="28">
        <f t="shared" si="28"/>
        <v>0</v>
      </c>
      <c r="AA54" s="27"/>
      <c r="AB54" s="27"/>
      <c r="AC54" s="27"/>
      <c r="AD54" s="28">
        <f t="shared" si="29"/>
        <v>0</v>
      </c>
      <c r="AE54" s="28">
        <f t="shared" si="24"/>
        <v>0</v>
      </c>
      <c r="AF54" s="29">
        <f t="shared" si="30"/>
        <v>0</v>
      </c>
      <c r="AG54" s="30">
        <f t="shared" si="25"/>
        <v>0</v>
      </c>
      <c r="AH54" s="10"/>
      <c r="AI54" s="10"/>
      <c r="AJ54" s="10"/>
      <c r="AK54" s="10"/>
      <c r="AL54" s="10"/>
      <c r="AM54" s="10"/>
      <c r="AN54" s="10"/>
      <c r="AO54" s="85"/>
    </row>
    <row r="55" spans="1:41" ht="12.75" customHeight="1" collapsed="1" x14ac:dyDescent="0.25">
      <c r="A55" s="228" t="s">
        <v>43</v>
      </c>
      <c r="B55" s="229"/>
      <c r="C55" s="230"/>
      <c r="D55" s="230"/>
      <c r="E55" s="230"/>
      <c r="F55" s="230"/>
      <c r="G55" s="230"/>
      <c r="H55" s="92">
        <f>SUM(H45:H54)</f>
        <v>0</v>
      </c>
      <c r="I55" s="92">
        <f>SUM(I45:I54)</f>
        <v>0</v>
      </c>
      <c r="J55" s="92"/>
      <c r="K55" s="92"/>
      <c r="L55" s="92">
        <f>SUM(L45:L54)</f>
        <v>0</v>
      </c>
      <c r="M55" s="92">
        <f>SUM(M45:M54)</f>
        <v>0</v>
      </c>
      <c r="N55" s="93"/>
      <c r="O55" s="92">
        <f t="shared" ref="O55:AE55" si="31">SUM(O45:O54)</f>
        <v>0</v>
      </c>
      <c r="P55" s="92">
        <f t="shared" si="31"/>
        <v>0</v>
      </c>
      <c r="Q55" s="92">
        <f t="shared" si="31"/>
        <v>0</v>
      </c>
      <c r="R55" s="92">
        <f t="shared" si="31"/>
        <v>0</v>
      </c>
      <c r="S55" s="92">
        <f t="shared" si="31"/>
        <v>0</v>
      </c>
      <c r="T55" s="92">
        <f t="shared" si="31"/>
        <v>0</v>
      </c>
      <c r="U55" s="92">
        <f t="shared" si="31"/>
        <v>0</v>
      </c>
      <c r="V55" s="92">
        <f t="shared" si="31"/>
        <v>0</v>
      </c>
      <c r="W55" s="92">
        <f t="shared" si="31"/>
        <v>0</v>
      </c>
      <c r="X55" s="92">
        <f t="shared" si="31"/>
        <v>0</v>
      </c>
      <c r="Y55" s="92">
        <f t="shared" si="31"/>
        <v>0</v>
      </c>
      <c r="Z55" s="92">
        <f t="shared" si="31"/>
        <v>0</v>
      </c>
      <c r="AA55" s="92">
        <f t="shared" si="31"/>
        <v>0</v>
      </c>
      <c r="AB55" s="92">
        <f t="shared" si="31"/>
        <v>0</v>
      </c>
      <c r="AC55" s="92">
        <f t="shared" si="31"/>
        <v>0</v>
      </c>
      <c r="AD55" s="92">
        <f t="shared" si="31"/>
        <v>0</v>
      </c>
      <c r="AE55" s="92">
        <f t="shared" si="31"/>
        <v>0</v>
      </c>
      <c r="AF55" s="95">
        <f>IF(ISERROR(AE55/H55),0,AE55/H55)</f>
        <v>0</v>
      </c>
      <c r="AG55" s="95">
        <f>IF(ISERROR(AE55/$AE$200),0,AE55/$AE$200)</f>
        <v>0</v>
      </c>
      <c r="AH55" s="10"/>
      <c r="AI55" s="10"/>
      <c r="AJ55" s="10"/>
      <c r="AK55" s="10"/>
      <c r="AL55" s="10"/>
      <c r="AM55" s="10"/>
      <c r="AN55" s="10"/>
      <c r="AO55" s="85"/>
    </row>
    <row r="56" spans="1:41" ht="12.75" customHeight="1" x14ac:dyDescent="0.25">
      <c r="A56" s="233" t="s">
        <v>44</v>
      </c>
      <c r="B56" s="234"/>
      <c r="C56" s="234"/>
      <c r="D56" s="234"/>
      <c r="E56" s="235"/>
      <c r="F56" s="15"/>
      <c r="G56" s="16"/>
      <c r="H56" s="124"/>
      <c r="I56" s="17"/>
      <c r="J56" s="17"/>
      <c r="K56" s="17"/>
      <c r="L56" s="18"/>
      <c r="M56" s="18"/>
      <c r="N56" s="16"/>
      <c r="O56" s="17"/>
      <c r="P56" s="17"/>
      <c r="Q56" s="17"/>
      <c r="R56" s="17"/>
      <c r="S56" s="17"/>
      <c r="T56" s="17"/>
      <c r="U56" s="17"/>
      <c r="V56" s="17"/>
      <c r="W56" s="17"/>
      <c r="X56" s="17"/>
      <c r="Y56" s="17"/>
      <c r="Z56" s="17"/>
      <c r="AA56" s="17"/>
      <c r="AB56" s="17"/>
      <c r="AC56" s="17"/>
      <c r="AD56" s="17"/>
      <c r="AE56" s="17"/>
      <c r="AF56" s="20"/>
      <c r="AG56" s="20"/>
    </row>
    <row r="57" spans="1:41" hidden="1" outlineLevel="1" x14ac:dyDescent="0.25">
      <c r="A57" s="21">
        <v>1</v>
      </c>
      <c r="B57" s="22"/>
      <c r="C57" s="45"/>
      <c r="D57" s="46"/>
      <c r="E57" s="55"/>
      <c r="F57" s="53"/>
      <c r="G57" s="53"/>
      <c r="H57" s="124"/>
      <c r="I57" s="48"/>
      <c r="J57" s="269"/>
      <c r="K57" s="269"/>
      <c r="L57" s="47"/>
      <c r="M57" s="47"/>
      <c r="N57" s="44"/>
      <c r="O57" s="27"/>
      <c r="P57" s="27"/>
      <c r="Q57" s="27"/>
      <c r="R57" s="28">
        <f>SUM(O57:Q57)</f>
        <v>0</v>
      </c>
      <c r="S57" s="27"/>
      <c r="T57" s="27"/>
      <c r="U57" s="27"/>
      <c r="V57" s="28">
        <f>SUM(S57:U57)</f>
        <v>0</v>
      </c>
      <c r="W57" s="27"/>
      <c r="X57" s="27"/>
      <c r="Y57" s="27"/>
      <c r="Z57" s="28">
        <f>SUM(W57:Y57)</f>
        <v>0</v>
      </c>
      <c r="AA57" s="27"/>
      <c r="AB57" s="27">
        <v>0</v>
      </c>
      <c r="AC57" s="27">
        <v>0</v>
      </c>
      <c r="AD57" s="28">
        <f>SUM(AA57:AC57)</f>
        <v>0</v>
      </c>
      <c r="AE57" s="28">
        <f t="shared" ref="AE57:AE66" si="32">SUM(R57,V57,Z57,AD57)</f>
        <v>0</v>
      </c>
      <c r="AF57" s="29">
        <f>IF(ISERROR(AE57/$H$67),0,AE57/$H$67)</f>
        <v>0</v>
      </c>
      <c r="AG57" s="30">
        <f t="shared" ref="AG57:AG66" si="33">IF(ISERROR(AE57/$AE$200),"-",AE57/$AE$200)</f>
        <v>0</v>
      </c>
      <c r="AH57" s="10"/>
      <c r="AI57" s="10"/>
      <c r="AJ57" s="10"/>
      <c r="AK57" s="10"/>
      <c r="AL57" s="10"/>
      <c r="AM57" s="10"/>
      <c r="AN57" s="10"/>
      <c r="AO57" s="85"/>
    </row>
    <row r="58" spans="1:41" hidden="1" outlineLevel="1" x14ac:dyDescent="0.25">
      <c r="A58" s="21">
        <v>2</v>
      </c>
      <c r="B58" s="22"/>
      <c r="C58" s="51"/>
      <c r="D58" s="52"/>
      <c r="E58" s="50"/>
      <c r="F58" s="53"/>
      <c r="G58" s="53"/>
      <c r="H58" s="124"/>
      <c r="I58" s="49"/>
      <c r="J58" s="269"/>
      <c r="K58" s="269"/>
      <c r="L58" s="47"/>
      <c r="M58" s="47"/>
      <c r="N58" s="44"/>
      <c r="O58" s="27"/>
      <c r="P58" s="27"/>
      <c r="Q58" s="27"/>
      <c r="R58" s="28">
        <f t="shared" ref="R58:R66" si="34">SUM(O58:Q58)</f>
        <v>0</v>
      </c>
      <c r="S58" s="27"/>
      <c r="T58" s="27"/>
      <c r="U58" s="27"/>
      <c r="V58" s="28">
        <f t="shared" ref="V58:V66" si="35">SUM(S58:U58)</f>
        <v>0</v>
      </c>
      <c r="W58" s="27"/>
      <c r="X58" s="27"/>
      <c r="Y58" s="27"/>
      <c r="Z58" s="28">
        <f t="shared" ref="Z58:Z66" si="36">SUM(W58:Y58)</f>
        <v>0</v>
      </c>
      <c r="AA58" s="27"/>
      <c r="AB58" s="27">
        <v>0</v>
      </c>
      <c r="AC58" s="27">
        <v>0</v>
      </c>
      <c r="AD58" s="28">
        <f t="shared" ref="AD58:AD66" si="37">SUM(AA58:AC58)</f>
        <v>0</v>
      </c>
      <c r="AE58" s="28">
        <f t="shared" si="32"/>
        <v>0</v>
      </c>
      <c r="AF58" s="29">
        <f t="shared" ref="AF58:AF66" si="38">IF(ISERROR(AE58/$H$67),0,AE58/$H$67)</f>
        <v>0</v>
      </c>
      <c r="AG58" s="30">
        <f t="shared" si="33"/>
        <v>0</v>
      </c>
      <c r="AH58" s="10"/>
      <c r="AI58" s="10"/>
      <c r="AJ58" s="10"/>
      <c r="AK58" s="10"/>
      <c r="AL58" s="10"/>
      <c r="AM58" s="10"/>
      <c r="AN58" s="10"/>
      <c r="AO58" s="85"/>
    </row>
    <row r="59" spans="1:41" ht="12.75" hidden="1" customHeight="1" outlineLevel="1" x14ac:dyDescent="0.25">
      <c r="A59" s="21">
        <v>3</v>
      </c>
      <c r="B59" s="22"/>
      <c r="C59" s="23"/>
      <c r="D59" s="24"/>
      <c r="E59" s="33"/>
      <c r="F59" s="33"/>
      <c r="G59" s="33"/>
      <c r="H59" s="124"/>
      <c r="I59" s="34"/>
      <c r="J59" s="268"/>
      <c r="K59" s="268"/>
      <c r="L59" s="27"/>
      <c r="M59" s="27"/>
      <c r="N59" s="33"/>
      <c r="O59" s="27"/>
      <c r="P59" s="27"/>
      <c r="Q59" s="27"/>
      <c r="R59" s="28">
        <f t="shared" si="34"/>
        <v>0</v>
      </c>
      <c r="S59" s="27"/>
      <c r="T59" s="27"/>
      <c r="U59" s="27"/>
      <c r="V59" s="28">
        <f t="shared" si="35"/>
        <v>0</v>
      </c>
      <c r="W59" s="27"/>
      <c r="X59" s="27"/>
      <c r="Y59" s="27"/>
      <c r="Z59" s="28">
        <f t="shared" si="36"/>
        <v>0</v>
      </c>
      <c r="AA59" s="27"/>
      <c r="AB59" s="27"/>
      <c r="AC59" s="27"/>
      <c r="AD59" s="28">
        <f t="shared" si="37"/>
        <v>0</v>
      </c>
      <c r="AE59" s="28">
        <f t="shared" si="32"/>
        <v>0</v>
      </c>
      <c r="AF59" s="29">
        <f t="shared" si="38"/>
        <v>0</v>
      </c>
      <c r="AG59" s="30">
        <f t="shared" si="33"/>
        <v>0</v>
      </c>
    </row>
    <row r="60" spans="1:41" ht="12.75" hidden="1" customHeight="1" outlineLevel="1" x14ac:dyDescent="0.25">
      <c r="A60" s="21">
        <v>4</v>
      </c>
      <c r="B60" s="22"/>
      <c r="C60" s="31"/>
      <c r="D60" s="32"/>
      <c r="E60" s="33"/>
      <c r="F60" s="33"/>
      <c r="G60" s="33"/>
      <c r="H60" s="124"/>
      <c r="I60" s="34"/>
      <c r="J60" s="268"/>
      <c r="K60" s="268"/>
      <c r="L60" s="27"/>
      <c r="M60" s="27"/>
      <c r="N60" s="33"/>
      <c r="O60" s="27"/>
      <c r="P60" s="27"/>
      <c r="Q60" s="27"/>
      <c r="R60" s="28">
        <f t="shared" si="34"/>
        <v>0</v>
      </c>
      <c r="S60" s="27"/>
      <c r="T60" s="27"/>
      <c r="U60" s="27"/>
      <c r="V60" s="28">
        <f t="shared" si="35"/>
        <v>0</v>
      </c>
      <c r="W60" s="27"/>
      <c r="X60" s="27"/>
      <c r="Y60" s="27"/>
      <c r="Z60" s="28">
        <f t="shared" si="36"/>
        <v>0</v>
      </c>
      <c r="AA60" s="27"/>
      <c r="AB60" s="27"/>
      <c r="AC60" s="27"/>
      <c r="AD60" s="28">
        <f t="shared" si="37"/>
        <v>0</v>
      </c>
      <c r="AE60" s="28">
        <f t="shared" si="32"/>
        <v>0</v>
      </c>
      <c r="AF60" s="29">
        <f t="shared" si="38"/>
        <v>0</v>
      </c>
      <c r="AG60" s="30">
        <f t="shared" si="33"/>
        <v>0</v>
      </c>
      <c r="AH60" s="10"/>
      <c r="AI60" s="10"/>
      <c r="AJ60" s="10"/>
      <c r="AK60" s="10"/>
      <c r="AL60" s="10"/>
      <c r="AM60" s="10"/>
      <c r="AN60" s="10"/>
      <c r="AO60" s="85"/>
    </row>
    <row r="61" spans="1:41" ht="12.75" hidden="1" customHeight="1" outlineLevel="1" x14ac:dyDescent="0.25">
      <c r="A61" s="21">
        <v>5</v>
      </c>
      <c r="B61" s="22"/>
      <c r="C61" s="31"/>
      <c r="D61" s="32"/>
      <c r="E61" s="33"/>
      <c r="F61" s="33"/>
      <c r="G61" s="33"/>
      <c r="H61" s="124"/>
      <c r="I61" s="34"/>
      <c r="J61" s="268"/>
      <c r="K61" s="268"/>
      <c r="L61" s="27"/>
      <c r="M61" s="27"/>
      <c r="N61" s="33"/>
      <c r="O61" s="27"/>
      <c r="P61" s="27"/>
      <c r="Q61" s="27"/>
      <c r="R61" s="28">
        <f t="shared" si="34"/>
        <v>0</v>
      </c>
      <c r="S61" s="27"/>
      <c r="T61" s="27"/>
      <c r="U61" s="27"/>
      <c r="V61" s="28">
        <f t="shared" si="35"/>
        <v>0</v>
      </c>
      <c r="W61" s="27"/>
      <c r="X61" s="27"/>
      <c r="Y61" s="27"/>
      <c r="Z61" s="28">
        <f t="shared" si="36"/>
        <v>0</v>
      </c>
      <c r="AA61" s="27"/>
      <c r="AB61" s="27"/>
      <c r="AC61" s="27"/>
      <c r="AD61" s="28">
        <f t="shared" si="37"/>
        <v>0</v>
      </c>
      <c r="AE61" s="28">
        <f t="shared" si="32"/>
        <v>0</v>
      </c>
      <c r="AF61" s="29">
        <f t="shared" si="38"/>
        <v>0</v>
      </c>
      <c r="AG61" s="30">
        <f t="shared" si="33"/>
        <v>0</v>
      </c>
      <c r="AH61" s="10"/>
      <c r="AI61" s="10"/>
      <c r="AJ61" s="10"/>
      <c r="AK61" s="10"/>
      <c r="AL61" s="10"/>
      <c r="AM61" s="10"/>
      <c r="AN61" s="10"/>
      <c r="AO61" s="85"/>
    </row>
    <row r="62" spans="1:41" ht="12.75" hidden="1" customHeight="1" outlineLevel="1" x14ac:dyDescent="0.25">
      <c r="A62" s="21">
        <v>6</v>
      </c>
      <c r="B62" s="22"/>
      <c r="C62" s="31"/>
      <c r="D62" s="32"/>
      <c r="E62" s="33"/>
      <c r="F62" s="33"/>
      <c r="G62" s="33"/>
      <c r="H62" s="124"/>
      <c r="I62" s="34"/>
      <c r="J62" s="268"/>
      <c r="K62" s="268"/>
      <c r="L62" s="27"/>
      <c r="M62" s="27"/>
      <c r="N62" s="33"/>
      <c r="O62" s="27"/>
      <c r="P62" s="27"/>
      <c r="Q62" s="27"/>
      <c r="R62" s="28">
        <f t="shared" si="34"/>
        <v>0</v>
      </c>
      <c r="S62" s="27"/>
      <c r="T62" s="27"/>
      <c r="U62" s="27"/>
      <c r="V62" s="28">
        <f t="shared" si="35"/>
        <v>0</v>
      </c>
      <c r="W62" s="27"/>
      <c r="X62" s="27"/>
      <c r="Y62" s="27"/>
      <c r="Z62" s="28">
        <f t="shared" si="36"/>
        <v>0</v>
      </c>
      <c r="AA62" s="27"/>
      <c r="AB62" s="27"/>
      <c r="AC62" s="27"/>
      <c r="AD62" s="28">
        <f t="shared" si="37"/>
        <v>0</v>
      </c>
      <c r="AE62" s="28">
        <f t="shared" si="32"/>
        <v>0</v>
      </c>
      <c r="AF62" s="29">
        <f t="shared" si="38"/>
        <v>0</v>
      </c>
      <c r="AG62" s="30">
        <f t="shared" si="33"/>
        <v>0</v>
      </c>
    </row>
    <row r="63" spans="1:41" ht="12.75" hidden="1" customHeight="1" outlineLevel="1" x14ac:dyDescent="0.25">
      <c r="A63" s="21">
        <v>7</v>
      </c>
      <c r="B63" s="22"/>
      <c r="C63" s="31"/>
      <c r="D63" s="32"/>
      <c r="E63" s="33"/>
      <c r="F63" s="33"/>
      <c r="G63" s="33"/>
      <c r="H63" s="124"/>
      <c r="I63" s="34"/>
      <c r="J63" s="268"/>
      <c r="K63" s="268"/>
      <c r="L63" s="27"/>
      <c r="M63" s="27"/>
      <c r="N63" s="33"/>
      <c r="O63" s="27"/>
      <c r="P63" s="27"/>
      <c r="Q63" s="27"/>
      <c r="R63" s="28">
        <f t="shared" si="34"/>
        <v>0</v>
      </c>
      <c r="S63" s="27"/>
      <c r="T63" s="27"/>
      <c r="U63" s="27"/>
      <c r="V63" s="28">
        <f t="shared" si="35"/>
        <v>0</v>
      </c>
      <c r="W63" s="27"/>
      <c r="X63" s="27"/>
      <c r="Y63" s="27"/>
      <c r="Z63" s="28">
        <f t="shared" si="36"/>
        <v>0</v>
      </c>
      <c r="AA63" s="27"/>
      <c r="AB63" s="27"/>
      <c r="AC63" s="27"/>
      <c r="AD63" s="28">
        <f t="shared" si="37"/>
        <v>0</v>
      </c>
      <c r="AE63" s="28">
        <f t="shared" si="32"/>
        <v>0</v>
      </c>
      <c r="AF63" s="29">
        <f t="shared" si="38"/>
        <v>0</v>
      </c>
      <c r="AG63" s="30">
        <f t="shared" si="33"/>
        <v>0</v>
      </c>
      <c r="AH63" s="10"/>
      <c r="AI63" s="10"/>
      <c r="AJ63" s="10"/>
      <c r="AK63" s="10"/>
      <c r="AL63" s="10"/>
      <c r="AM63" s="10"/>
      <c r="AN63" s="10"/>
      <c r="AO63" s="85"/>
    </row>
    <row r="64" spans="1:41" ht="12.75" hidden="1" customHeight="1" outlineLevel="1" x14ac:dyDescent="0.25">
      <c r="A64" s="21">
        <v>8</v>
      </c>
      <c r="B64" s="22"/>
      <c r="C64" s="31"/>
      <c r="D64" s="32"/>
      <c r="E64" s="33"/>
      <c r="F64" s="33"/>
      <c r="G64" s="33"/>
      <c r="H64" s="124"/>
      <c r="I64" s="34"/>
      <c r="J64" s="268"/>
      <c r="K64" s="268"/>
      <c r="L64" s="27"/>
      <c r="M64" s="27"/>
      <c r="N64" s="33"/>
      <c r="O64" s="27"/>
      <c r="P64" s="27"/>
      <c r="Q64" s="27"/>
      <c r="R64" s="28">
        <f t="shared" si="34"/>
        <v>0</v>
      </c>
      <c r="S64" s="27"/>
      <c r="T64" s="27"/>
      <c r="U64" s="27"/>
      <c r="V64" s="28">
        <f t="shared" si="35"/>
        <v>0</v>
      </c>
      <c r="W64" s="27"/>
      <c r="X64" s="27"/>
      <c r="Y64" s="27"/>
      <c r="Z64" s="28">
        <f t="shared" si="36"/>
        <v>0</v>
      </c>
      <c r="AA64" s="27"/>
      <c r="AB64" s="27"/>
      <c r="AC64" s="27"/>
      <c r="AD64" s="28">
        <f t="shared" si="37"/>
        <v>0</v>
      </c>
      <c r="AE64" s="28">
        <f t="shared" si="32"/>
        <v>0</v>
      </c>
      <c r="AF64" s="29">
        <f t="shared" si="38"/>
        <v>0</v>
      </c>
      <c r="AG64" s="30">
        <f t="shared" si="33"/>
        <v>0</v>
      </c>
      <c r="AH64" s="10"/>
      <c r="AI64" s="10"/>
      <c r="AJ64" s="10"/>
      <c r="AK64" s="10"/>
      <c r="AL64" s="10"/>
      <c r="AM64" s="10"/>
      <c r="AN64" s="10"/>
      <c r="AO64" s="85"/>
    </row>
    <row r="65" spans="1:41" ht="12.75" hidden="1" customHeight="1" outlineLevel="1" x14ac:dyDescent="0.25">
      <c r="A65" s="21">
        <v>9</v>
      </c>
      <c r="B65" s="22"/>
      <c r="C65" s="31"/>
      <c r="D65" s="32"/>
      <c r="E65" s="33"/>
      <c r="F65" s="33"/>
      <c r="G65" s="33"/>
      <c r="H65" s="124"/>
      <c r="I65" s="34"/>
      <c r="J65" s="268"/>
      <c r="K65" s="268"/>
      <c r="L65" s="27"/>
      <c r="M65" s="27"/>
      <c r="N65" s="33"/>
      <c r="O65" s="27"/>
      <c r="P65" s="27"/>
      <c r="Q65" s="27"/>
      <c r="R65" s="28">
        <f t="shared" si="34"/>
        <v>0</v>
      </c>
      <c r="S65" s="27"/>
      <c r="T65" s="27"/>
      <c r="U65" s="27"/>
      <c r="V65" s="28">
        <f t="shared" si="35"/>
        <v>0</v>
      </c>
      <c r="W65" s="27"/>
      <c r="X65" s="27"/>
      <c r="Y65" s="27"/>
      <c r="Z65" s="28">
        <f t="shared" si="36"/>
        <v>0</v>
      </c>
      <c r="AA65" s="27"/>
      <c r="AB65" s="27"/>
      <c r="AC65" s="27"/>
      <c r="AD65" s="28">
        <f t="shared" si="37"/>
        <v>0</v>
      </c>
      <c r="AE65" s="28">
        <f t="shared" si="32"/>
        <v>0</v>
      </c>
      <c r="AF65" s="29">
        <f t="shared" si="38"/>
        <v>0</v>
      </c>
      <c r="AG65" s="30">
        <f t="shared" si="33"/>
        <v>0</v>
      </c>
    </row>
    <row r="66" spans="1:41" ht="12.75" hidden="1" customHeight="1" outlineLevel="1" x14ac:dyDescent="0.25">
      <c r="A66" s="21">
        <v>10</v>
      </c>
      <c r="B66" s="22"/>
      <c r="C66" s="31"/>
      <c r="D66" s="32"/>
      <c r="E66" s="33"/>
      <c r="F66" s="33"/>
      <c r="G66" s="33"/>
      <c r="H66" s="124"/>
      <c r="I66" s="35"/>
      <c r="J66" s="268"/>
      <c r="K66" s="268"/>
      <c r="L66" s="27"/>
      <c r="M66" s="27"/>
      <c r="N66" s="33"/>
      <c r="O66" s="27"/>
      <c r="P66" s="27"/>
      <c r="Q66" s="27"/>
      <c r="R66" s="28">
        <f t="shared" si="34"/>
        <v>0</v>
      </c>
      <c r="S66" s="27"/>
      <c r="T66" s="27"/>
      <c r="U66" s="27"/>
      <c r="V66" s="28">
        <f t="shared" si="35"/>
        <v>0</v>
      </c>
      <c r="W66" s="27"/>
      <c r="X66" s="27"/>
      <c r="Y66" s="27"/>
      <c r="Z66" s="28">
        <f t="shared" si="36"/>
        <v>0</v>
      </c>
      <c r="AA66" s="27"/>
      <c r="AB66" s="27"/>
      <c r="AC66" s="27"/>
      <c r="AD66" s="28">
        <f t="shared" si="37"/>
        <v>0</v>
      </c>
      <c r="AE66" s="28">
        <f t="shared" si="32"/>
        <v>0</v>
      </c>
      <c r="AF66" s="29">
        <f t="shared" si="38"/>
        <v>0</v>
      </c>
      <c r="AG66" s="30">
        <f t="shared" si="33"/>
        <v>0</v>
      </c>
      <c r="AH66" s="10"/>
      <c r="AI66" s="10"/>
      <c r="AJ66" s="10"/>
      <c r="AK66" s="10"/>
      <c r="AL66" s="10"/>
      <c r="AM66" s="10"/>
      <c r="AN66" s="10"/>
      <c r="AO66" s="85"/>
    </row>
    <row r="67" spans="1:41" ht="12.75" customHeight="1" collapsed="1" x14ac:dyDescent="0.25">
      <c r="A67" s="228" t="s">
        <v>45</v>
      </c>
      <c r="B67" s="229"/>
      <c r="C67" s="230"/>
      <c r="D67" s="230"/>
      <c r="E67" s="230"/>
      <c r="F67" s="230"/>
      <c r="G67" s="230"/>
      <c r="H67" s="92">
        <f>SUM(H57:H66)</f>
        <v>0</v>
      </c>
      <c r="I67" s="92">
        <f>SUM(I57:I66)</f>
        <v>0</v>
      </c>
      <c r="J67" s="92"/>
      <c r="K67" s="92"/>
      <c r="L67" s="92">
        <f>SUM(L57:L66)</f>
        <v>0</v>
      </c>
      <c r="M67" s="92">
        <f>SUM(M57:M66)</f>
        <v>0</v>
      </c>
      <c r="N67" s="93"/>
      <c r="O67" s="92">
        <f t="shared" ref="O67:AE67" si="39">SUM(O57:O66)</f>
        <v>0</v>
      </c>
      <c r="P67" s="92">
        <f t="shared" si="39"/>
        <v>0</v>
      </c>
      <c r="Q67" s="92">
        <f t="shared" si="39"/>
        <v>0</v>
      </c>
      <c r="R67" s="92">
        <f t="shared" si="39"/>
        <v>0</v>
      </c>
      <c r="S67" s="92">
        <f t="shared" si="39"/>
        <v>0</v>
      </c>
      <c r="T67" s="92">
        <f t="shared" si="39"/>
        <v>0</v>
      </c>
      <c r="U67" s="92">
        <f t="shared" si="39"/>
        <v>0</v>
      </c>
      <c r="V67" s="92">
        <f t="shared" si="39"/>
        <v>0</v>
      </c>
      <c r="W67" s="92">
        <f t="shared" si="39"/>
        <v>0</v>
      </c>
      <c r="X67" s="92">
        <f t="shared" si="39"/>
        <v>0</v>
      </c>
      <c r="Y67" s="92">
        <f t="shared" si="39"/>
        <v>0</v>
      </c>
      <c r="Z67" s="92">
        <f t="shared" si="39"/>
        <v>0</v>
      </c>
      <c r="AA67" s="92">
        <f t="shared" si="39"/>
        <v>0</v>
      </c>
      <c r="AB67" s="92">
        <f t="shared" si="39"/>
        <v>0</v>
      </c>
      <c r="AC67" s="92">
        <f t="shared" si="39"/>
        <v>0</v>
      </c>
      <c r="AD67" s="92">
        <f t="shared" si="39"/>
        <v>0</v>
      </c>
      <c r="AE67" s="92">
        <f t="shared" si="39"/>
        <v>0</v>
      </c>
      <c r="AF67" s="95">
        <f>IF(ISERROR(AE67/H67),0,AE67/H67)</f>
        <v>0</v>
      </c>
      <c r="AG67" s="95">
        <f>IF(ISERROR(AE67/$AE$200),0,AE67/$AE$200)</f>
        <v>0</v>
      </c>
      <c r="AH67" s="10"/>
      <c r="AI67" s="10"/>
      <c r="AJ67" s="10"/>
      <c r="AK67" s="10"/>
      <c r="AL67" s="10"/>
      <c r="AM67" s="10"/>
      <c r="AN67" s="10"/>
      <c r="AO67" s="85"/>
    </row>
    <row r="68" spans="1:41" ht="12.75" customHeight="1" x14ac:dyDescent="0.25">
      <c r="A68" s="233" t="s">
        <v>46</v>
      </c>
      <c r="B68" s="234"/>
      <c r="C68" s="234"/>
      <c r="D68" s="234"/>
      <c r="E68" s="235"/>
      <c r="F68" s="15"/>
      <c r="G68" s="16"/>
      <c r="H68" s="124"/>
      <c r="I68" s="17"/>
      <c r="J68" s="17"/>
      <c r="K68" s="17"/>
      <c r="L68" s="18"/>
      <c r="M68" s="18"/>
      <c r="N68" s="16"/>
      <c r="O68" s="17"/>
      <c r="P68" s="17"/>
      <c r="Q68" s="17"/>
      <c r="R68" s="17"/>
      <c r="S68" s="17"/>
      <c r="T68" s="17"/>
      <c r="U68" s="17"/>
      <c r="V68" s="17"/>
      <c r="W68" s="17"/>
      <c r="X68" s="17"/>
      <c r="Y68" s="17"/>
      <c r="Z68" s="17"/>
      <c r="AA68" s="17"/>
      <c r="AB68" s="17"/>
      <c r="AC68" s="17"/>
      <c r="AD68" s="17"/>
      <c r="AE68" s="17"/>
      <c r="AF68" s="20"/>
      <c r="AG68" s="20"/>
    </row>
    <row r="69" spans="1:41" ht="12.75" hidden="1" customHeight="1" outlineLevel="1" x14ac:dyDescent="0.25">
      <c r="A69" s="21">
        <v>1</v>
      </c>
      <c r="B69" s="22"/>
      <c r="C69" s="23"/>
      <c r="D69" s="24"/>
      <c r="E69" s="25"/>
      <c r="F69" s="25"/>
      <c r="G69" s="25"/>
      <c r="H69" s="124"/>
      <c r="I69" s="26"/>
      <c r="J69" s="268"/>
      <c r="K69" s="268"/>
      <c r="L69" s="27"/>
      <c r="M69" s="27"/>
      <c r="N69" s="25"/>
      <c r="O69" s="27"/>
      <c r="P69" s="27"/>
      <c r="Q69" s="27"/>
      <c r="R69" s="28">
        <f>SUM(O69:Q69)</f>
        <v>0</v>
      </c>
      <c r="S69" s="27"/>
      <c r="T69" s="27"/>
      <c r="U69" s="27"/>
      <c r="V69" s="28">
        <f>SUM(S69:U69)</f>
        <v>0</v>
      </c>
      <c r="W69" s="27"/>
      <c r="X69" s="27"/>
      <c r="Y69" s="27"/>
      <c r="Z69" s="28">
        <f>SUM(W69:Y69)</f>
        <v>0</v>
      </c>
      <c r="AA69" s="27"/>
      <c r="AB69" s="27"/>
      <c r="AC69" s="27"/>
      <c r="AD69" s="28">
        <f>SUM(AA69:AC69)</f>
        <v>0</v>
      </c>
      <c r="AE69" s="28">
        <f t="shared" ref="AE69:AE78" si="40">SUM(R69,V69,Z69,AD69)</f>
        <v>0</v>
      </c>
      <c r="AF69" s="29">
        <f>IF(ISERROR(AE69/$H$79),0,AE69/$H$79)</f>
        <v>0</v>
      </c>
      <c r="AG69" s="30">
        <f t="shared" ref="AG69:AG78" si="41">IF(ISERROR(AE69/$AE$200),"-",AE69/$AE$200)</f>
        <v>0</v>
      </c>
      <c r="AH69" s="10"/>
      <c r="AI69" s="10"/>
      <c r="AJ69" s="10"/>
      <c r="AK69" s="10"/>
      <c r="AL69" s="10"/>
      <c r="AM69" s="10"/>
      <c r="AN69" s="10"/>
      <c r="AO69" s="85"/>
    </row>
    <row r="70" spans="1:41" ht="12.75" hidden="1" customHeight="1" outlineLevel="1" x14ac:dyDescent="0.25">
      <c r="A70" s="21">
        <v>2</v>
      </c>
      <c r="B70" s="22"/>
      <c r="C70" s="31"/>
      <c r="D70" s="32"/>
      <c r="E70" s="33"/>
      <c r="F70" s="33"/>
      <c r="G70" s="33"/>
      <c r="H70" s="124"/>
      <c r="I70" s="34"/>
      <c r="J70" s="268"/>
      <c r="K70" s="268"/>
      <c r="L70" s="27"/>
      <c r="M70" s="27"/>
      <c r="N70" s="33"/>
      <c r="O70" s="27"/>
      <c r="P70" s="27"/>
      <c r="Q70" s="27"/>
      <c r="R70" s="28">
        <f t="shared" ref="R70:R78" si="42">SUM(O70:Q70)</f>
        <v>0</v>
      </c>
      <c r="S70" s="27"/>
      <c r="T70" s="27"/>
      <c r="U70" s="27"/>
      <c r="V70" s="28">
        <f t="shared" ref="V70:V78" si="43">SUM(S70:U70)</f>
        <v>0</v>
      </c>
      <c r="W70" s="27"/>
      <c r="X70" s="27"/>
      <c r="Y70" s="27"/>
      <c r="Z70" s="28">
        <f t="shared" ref="Z70:Z78" si="44">SUM(W70:Y70)</f>
        <v>0</v>
      </c>
      <c r="AA70" s="27"/>
      <c r="AB70" s="27"/>
      <c r="AC70" s="27"/>
      <c r="AD70" s="28">
        <f t="shared" ref="AD70:AD78" si="45">SUM(AA70:AC70)</f>
        <v>0</v>
      </c>
      <c r="AE70" s="28">
        <f t="shared" si="40"/>
        <v>0</v>
      </c>
      <c r="AF70" s="29">
        <f t="shared" ref="AF70:AF78" si="46">IF(ISERROR(AE70/$H$79),0,AE70/$H$79)</f>
        <v>0</v>
      </c>
      <c r="AG70" s="30">
        <f t="shared" si="41"/>
        <v>0</v>
      </c>
      <c r="AH70" s="10"/>
      <c r="AI70" s="10"/>
      <c r="AJ70" s="10"/>
      <c r="AK70" s="10"/>
      <c r="AL70" s="10"/>
      <c r="AM70" s="10"/>
      <c r="AN70" s="10"/>
      <c r="AO70" s="85"/>
    </row>
    <row r="71" spans="1:41" ht="12.75" hidden="1" customHeight="1" outlineLevel="1" x14ac:dyDescent="0.25">
      <c r="A71" s="21">
        <v>3</v>
      </c>
      <c r="B71" s="22"/>
      <c r="C71" s="31"/>
      <c r="D71" s="32"/>
      <c r="E71" s="33"/>
      <c r="F71" s="33"/>
      <c r="G71" s="33"/>
      <c r="H71" s="124"/>
      <c r="I71" s="34"/>
      <c r="J71" s="268"/>
      <c r="K71" s="268"/>
      <c r="L71" s="27"/>
      <c r="M71" s="27"/>
      <c r="N71" s="33"/>
      <c r="O71" s="27"/>
      <c r="P71" s="27"/>
      <c r="Q71" s="27"/>
      <c r="R71" s="28">
        <f t="shared" si="42"/>
        <v>0</v>
      </c>
      <c r="S71" s="27"/>
      <c r="T71" s="27"/>
      <c r="U71" s="27"/>
      <c r="V71" s="28">
        <f t="shared" si="43"/>
        <v>0</v>
      </c>
      <c r="W71" s="27"/>
      <c r="X71" s="27"/>
      <c r="Y71" s="27"/>
      <c r="Z71" s="28">
        <f t="shared" si="44"/>
        <v>0</v>
      </c>
      <c r="AA71" s="27"/>
      <c r="AB71" s="27"/>
      <c r="AC71" s="27"/>
      <c r="AD71" s="28">
        <f t="shared" si="45"/>
        <v>0</v>
      </c>
      <c r="AE71" s="28">
        <f t="shared" si="40"/>
        <v>0</v>
      </c>
      <c r="AF71" s="29">
        <f t="shared" si="46"/>
        <v>0</v>
      </c>
      <c r="AG71" s="30">
        <f t="shared" si="41"/>
        <v>0</v>
      </c>
    </row>
    <row r="72" spans="1:41" ht="12.75" hidden="1" customHeight="1" outlineLevel="1" x14ac:dyDescent="0.25">
      <c r="A72" s="21">
        <v>4</v>
      </c>
      <c r="B72" s="22"/>
      <c r="C72" s="31"/>
      <c r="D72" s="32"/>
      <c r="E72" s="33"/>
      <c r="F72" s="33"/>
      <c r="G72" s="33"/>
      <c r="H72" s="124"/>
      <c r="I72" s="34"/>
      <c r="J72" s="268"/>
      <c r="K72" s="268"/>
      <c r="L72" s="27"/>
      <c r="M72" s="27"/>
      <c r="N72" s="33"/>
      <c r="O72" s="27"/>
      <c r="P72" s="27"/>
      <c r="Q72" s="27"/>
      <c r="R72" s="28">
        <f t="shared" si="42"/>
        <v>0</v>
      </c>
      <c r="S72" s="27"/>
      <c r="T72" s="27"/>
      <c r="U72" s="27"/>
      <c r="V72" s="28">
        <f t="shared" si="43"/>
        <v>0</v>
      </c>
      <c r="W72" s="27"/>
      <c r="X72" s="27"/>
      <c r="Y72" s="27"/>
      <c r="Z72" s="28">
        <f t="shared" si="44"/>
        <v>0</v>
      </c>
      <c r="AA72" s="27"/>
      <c r="AB72" s="27"/>
      <c r="AC72" s="27"/>
      <c r="AD72" s="28">
        <f t="shared" si="45"/>
        <v>0</v>
      </c>
      <c r="AE72" s="28">
        <f t="shared" si="40"/>
        <v>0</v>
      </c>
      <c r="AF72" s="29">
        <f t="shared" si="46"/>
        <v>0</v>
      </c>
      <c r="AG72" s="30">
        <f t="shared" si="41"/>
        <v>0</v>
      </c>
      <c r="AH72" s="10"/>
      <c r="AI72" s="10"/>
      <c r="AJ72" s="10"/>
      <c r="AK72" s="10"/>
      <c r="AL72" s="10"/>
      <c r="AM72" s="10"/>
      <c r="AN72" s="10"/>
      <c r="AO72" s="85"/>
    </row>
    <row r="73" spans="1:41" ht="12.75" hidden="1" customHeight="1" outlineLevel="1" x14ac:dyDescent="0.25">
      <c r="A73" s="21">
        <v>5</v>
      </c>
      <c r="B73" s="22"/>
      <c r="C73" s="31"/>
      <c r="D73" s="32"/>
      <c r="E73" s="33"/>
      <c r="F73" s="33"/>
      <c r="G73" s="33"/>
      <c r="H73" s="124"/>
      <c r="I73" s="34"/>
      <c r="J73" s="268"/>
      <c r="K73" s="268"/>
      <c r="L73" s="27"/>
      <c r="M73" s="27"/>
      <c r="N73" s="33"/>
      <c r="O73" s="27"/>
      <c r="P73" s="27"/>
      <c r="Q73" s="27"/>
      <c r="R73" s="28">
        <f t="shared" si="42"/>
        <v>0</v>
      </c>
      <c r="S73" s="27"/>
      <c r="T73" s="27"/>
      <c r="U73" s="27"/>
      <c r="V73" s="28">
        <f t="shared" si="43"/>
        <v>0</v>
      </c>
      <c r="W73" s="27"/>
      <c r="X73" s="27"/>
      <c r="Y73" s="27"/>
      <c r="Z73" s="28">
        <f t="shared" si="44"/>
        <v>0</v>
      </c>
      <c r="AA73" s="27"/>
      <c r="AB73" s="27"/>
      <c r="AC73" s="27"/>
      <c r="AD73" s="28">
        <f t="shared" si="45"/>
        <v>0</v>
      </c>
      <c r="AE73" s="28">
        <f t="shared" si="40"/>
        <v>0</v>
      </c>
      <c r="AF73" s="29">
        <f t="shared" si="46"/>
        <v>0</v>
      </c>
      <c r="AG73" s="30">
        <f t="shared" si="41"/>
        <v>0</v>
      </c>
      <c r="AH73" s="10"/>
      <c r="AI73" s="10"/>
      <c r="AJ73" s="10"/>
      <c r="AK73" s="10"/>
      <c r="AL73" s="10"/>
      <c r="AM73" s="10"/>
      <c r="AN73" s="10"/>
      <c r="AO73" s="85"/>
    </row>
    <row r="74" spans="1:41" ht="12.75" hidden="1" customHeight="1" outlineLevel="1" x14ac:dyDescent="0.25">
      <c r="A74" s="21">
        <v>6</v>
      </c>
      <c r="B74" s="22"/>
      <c r="C74" s="31"/>
      <c r="D74" s="32"/>
      <c r="E74" s="33"/>
      <c r="F74" s="33"/>
      <c r="G74" s="33"/>
      <c r="H74" s="124"/>
      <c r="I74" s="34"/>
      <c r="J74" s="268"/>
      <c r="K74" s="268"/>
      <c r="L74" s="27"/>
      <c r="M74" s="27"/>
      <c r="N74" s="33"/>
      <c r="O74" s="27"/>
      <c r="P74" s="27"/>
      <c r="Q74" s="27"/>
      <c r="R74" s="28">
        <f t="shared" si="42"/>
        <v>0</v>
      </c>
      <c r="S74" s="27"/>
      <c r="T74" s="27"/>
      <c r="U74" s="27"/>
      <c r="V74" s="28">
        <f t="shared" si="43"/>
        <v>0</v>
      </c>
      <c r="W74" s="27"/>
      <c r="X74" s="27"/>
      <c r="Y74" s="27"/>
      <c r="Z74" s="28">
        <f t="shared" si="44"/>
        <v>0</v>
      </c>
      <c r="AA74" s="27"/>
      <c r="AB74" s="27"/>
      <c r="AC74" s="27"/>
      <c r="AD74" s="28">
        <f t="shared" si="45"/>
        <v>0</v>
      </c>
      <c r="AE74" s="28">
        <f t="shared" si="40"/>
        <v>0</v>
      </c>
      <c r="AF74" s="29">
        <f t="shared" si="46"/>
        <v>0</v>
      </c>
      <c r="AG74" s="30">
        <f t="shared" si="41"/>
        <v>0</v>
      </c>
    </row>
    <row r="75" spans="1:41" ht="12.75" hidden="1" customHeight="1" outlineLevel="1" x14ac:dyDescent="0.25">
      <c r="A75" s="21">
        <v>7</v>
      </c>
      <c r="B75" s="22"/>
      <c r="C75" s="31"/>
      <c r="D75" s="32"/>
      <c r="E75" s="33"/>
      <c r="F75" s="33"/>
      <c r="G75" s="33"/>
      <c r="H75" s="124"/>
      <c r="I75" s="34"/>
      <c r="J75" s="268"/>
      <c r="K75" s="268"/>
      <c r="L75" s="27"/>
      <c r="M75" s="27"/>
      <c r="N75" s="33"/>
      <c r="O75" s="27"/>
      <c r="P75" s="27"/>
      <c r="Q75" s="27"/>
      <c r="R75" s="28">
        <f t="shared" si="42"/>
        <v>0</v>
      </c>
      <c r="S75" s="27"/>
      <c r="T75" s="27"/>
      <c r="U75" s="27"/>
      <c r="V75" s="28">
        <f t="shared" si="43"/>
        <v>0</v>
      </c>
      <c r="W75" s="27"/>
      <c r="X75" s="27"/>
      <c r="Y75" s="27"/>
      <c r="Z75" s="28">
        <f t="shared" si="44"/>
        <v>0</v>
      </c>
      <c r="AA75" s="27"/>
      <c r="AB75" s="27"/>
      <c r="AC75" s="27"/>
      <c r="AD75" s="28">
        <f t="shared" si="45"/>
        <v>0</v>
      </c>
      <c r="AE75" s="28">
        <f t="shared" si="40"/>
        <v>0</v>
      </c>
      <c r="AF75" s="29">
        <f t="shared" si="46"/>
        <v>0</v>
      </c>
      <c r="AG75" s="30">
        <f t="shared" si="41"/>
        <v>0</v>
      </c>
      <c r="AH75" s="10"/>
      <c r="AI75" s="10"/>
      <c r="AJ75" s="10"/>
      <c r="AK75" s="10"/>
      <c r="AL75" s="10"/>
      <c r="AM75" s="10"/>
      <c r="AN75" s="10"/>
      <c r="AO75" s="85"/>
    </row>
    <row r="76" spans="1:41" ht="12.75" hidden="1" customHeight="1" outlineLevel="1" x14ac:dyDescent="0.25">
      <c r="A76" s="21">
        <v>8</v>
      </c>
      <c r="B76" s="22"/>
      <c r="C76" s="31"/>
      <c r="D76" s="32"/>
      <c r="E76" s="33"/>
      <c r="F76" s="33"/>
      <c r="G76" s="33"/>
      <c r="H76" s="124"/>
      <c r="I76" s="34"/>
      <c r="J76" s="268"/>
      <c r="K76" s="268"/>
      <c r="L76" s="27"/>
      <c r="M76" s="27"/>
      <c r="N76" s="33"/>
      <c r="O76" s="27"/>
      <c r="P76" s="27"/>
      <c r="Q76" s="27"/>
      <c r="R76" s="28">
        <f t="shared" si="42"/>
        <v>0</v>
      </c>
      <c r="S76" s="27"/>
      <c r="T76" s="27"/>
      <c r="U76" s="27"/>
      <c r="V76" s="28">
        <f t="shared" si="43"/>
        <v>0</v>
      </c>
      <c r="W76" s="27"/>
      <c r="X76" s="27"/>
      <c r="Y76" s="27"/>
      <c r="Z76" s="28">
        <f t="shared" si="44"/>
        <v>0</v>
      </c>
      <c r="AA76" s="27"/>
      <c r="AB76" s="27"/>
      <c r="AC76" s="27"/>
      <c r="AD76" s="28">
        <f t="shared" si="45"/>
        <v>0</v>
      </c>
      <c r="AE76" s="28">
        <f t="shared" si="40"/>
        <v>0</v>
      </c>
      <c r="AF76" s="29">
        <f t="shared" si="46"/>
        <v>0</v>
      </c>
      <c r="AG76" s="30">
        <f t="shared" si="41"/>
        <v>0</v>
      </c>
      <c r="AH76" s="10"/>
      <c r="AI76" s="10"/>
      <c r="AJ76" s="10"/>
      <c r="AK76" s="10"/>
      <c r="AL76" s="10"/>
      <c r="AM76" s="10"/>
      <c r="AN76" s="10"/>
      <c r="AO76" s="85"/>
    </row>
    <row r="77" spans="1:41" ht="12.75" hidden="1" customHeight="1" outlineLevel="1" x14ac:dyDescent="0.25">
      <c r="A77" s="21">
        <v>9</v>
      </c>
      <c r="B77" s="22"/>
      <c r="C77" s="31"/>
      <c r="D77" s="32"/>
      <c r="E77" s="33"/>
      <c r="F77" s="33"/>
      <c r="G77" s="33"/>
      <c r="H77" s="124"/>
      <c r="I77" s="34"/>
      <c r="J77" s="268"/>
      <c r="K77" s="268"/>
      <c r="L77" s="27"/>
      <c r="M77" s="27"/>
      <c r="N77" s="33"/>
      <c r="O77" s="27"/>
      <c r="P77" s="27"/>
      <c r="Q77" s="27"/>
      <c r="R77" s="28">
        <f t="shared" si="42"/>
        <v>0</v>
      </c>
      <c r="S77" s="27"/>
      <c r="T77" s="27"/>
      <c r="U77" s="27"/>
      <c r="V77" s="28">
        <f t="shared" si="43"/>
        <v>0</v>
      </c>
      <c r="W77" s="27"/>
      <c r="X77" s="27"/>
      <c r="Y77" s="27"/>
      <c r="Z77" s="28">
        <f t="shared" si="44"/>
        <v>0</v>
      </c>
      <c r="AA77" s="27"/>
      <c r="AB77" s="27"/>
      <c r="AC77" s="27"/>
      <c r="AD77" s="28">
        <f t="shared" si="45"/>
        <v>0</v>
      </c>
      <c r="AE77" s="28">
        <f t="shared" si="40"/>
        <v>0</v>
      </c>
      <c r="AF77" s="29">
        <f t="shared" si="46"/>
        <v>0</v>
      </c>
      <c r="AG77" s="30">
        <f t="shared" si="41"/>
        <v>0</v>
      </c>
    </row>
    <row r="78" spans="1:41" ht="12.75" hidden="1" customHeight="1" outlineLevel="1" x14ac:dyDescent="0.25">
      <c r="A78" s="21">
        <v>10</v>
      </c>
      <c r="B78" s="22"/>
      <c r="C78" s="31"/>
      <c r="D78" s="32"/>
      <c r="E78" s="33"/>
      <c r="F78" s="33"/>
      <c r="G78" s="33"/>
      <c r="H78" s="124"/>
      <c r="I78" s="35"/>
      <c r="J78" s="268"/>
      <c r="K78" s="268"/>
      <c r="L78" s="27"/>
      <c r="M78" s="27"/>
      <c r="N78" s="33"/>
      <c r="O78" s="27"/>
      <c r="P78" s="27"/>
      <c r="Q78" s="27"/>
      <c r="R78" s="28">
        <f t="shared" si="42"/>
        <v>0</v>
      </c>
      <c r="S78" s="27"/>
      <c r="T78" s="27"/>
      <c r="U78" s="27"/>
      <c r="V78" s="28">
        <f t="shared" si="43"/>
        <v>0</v>
      </c>
      <c r="W78" s="27"/>
      <c r="X78" s="27"/>
      <c r="Y78" s="27"/>
      <c r="Z78" s="28">
        <f t="shared" si="44"/>
        <v>0</v>
      </c>
      <c r="AA78" s="27"/>
      <c r="AB78" s="27"/>
      <c r="AC78" s="27"/>
      <c r="AD78" s="28">
        <f t="shared" si="45"/>
        <v>0</v>
      </c>
      <c r="AE78" s="28">
        <f t="shared" si="40"/>
        <v>0</v>
      </c>
      <c r="AF78" s="29">
        <f t="shared" si="46"/>
        <v>0</v>
      </c>
      <c r="AG78" s="30">
        <f t="shared" si="41"/>
        <v>0</v>
      </c>
      <c r="AH78" s="10"/>
      <c r="AI78" s="10"/>
      <c r="AJ78" s="10"/>
      <c r="AK78" s="10"/>
      <c r="AL78" s="10"/>
      <c r="AM78" s="10"/>
      <c r="AN78" s="10"/>
      <c r="AO78" s="85"/>
    </row>
    <row r="79" spans="1:41" ht="12.75" customHeight="1" collapsed="1" x14ac:dyDescent="0.25">
      <c r="A79" s="228" t="s">
        <v>47</v>
      </c>
      <c r="B79" s="229"/>
      <c r="C79" s="230"/>
      <c r="D79" s="230"/>
      <c r="E79" s="230"/>
      <c r="F79" s="230"/>
      <c r="G79" s="230"/>
      <c r="H79" s="92">
        <f>SUM(H69:H78)</f>
        <v>0</v>
      </c>
      <c r="I79" s="92">
        <f>SUM(I69:I78)</f>
        <v>0</v>
      </c>
      <c r="J79" s="92"/>
      <c r="K79" s="92"/>
      <c r="L79" s="92">
        <f>SUM(L69:L78)</f>
        <v>0</v>
      </c>
      <c r="M79" s="92">
        <f>SUM(M69:M78)</f>
        <v>0</v>
      </c>
      <c r="N79" s="93"/>
      <c r="O79" s="92">
        <f t="shared" ref="O79:AE79" si="47">SUM(O69:O78)</f>
        <v>0</v>
      </c>
      <c r="P79" s="92">
        <f t="shared" si="47"/>
        <v>0</v>
      </c>
      <c r="Q79" s="92">
        <f t="shared" si="47"/>
        <v>0</v>
      </c>
      <c r="R79" s="92">
        <f t="shared" si="47"/>
        <v>0</v>
      </c>
      <c r="S79" s="92">
        <f t="shared" si="47"/>
        <v>0</v>
      </c>
      <c r="T79" s="92">
        <f t="shared" si="47"/>
        <v>0</v>
      </c>
      <c r="U79" s="92">
        <f t="shared" si="47"/>
        <v>0</v>
      </c>
      <c r="V79" s="92">
        <f t="shared" si="47"/>
        <v>0</v>
      </c>
      <c r="W79" s="92">
        <f t="shared" si="47"/>
        <v>0</v>
      </c>
      <c r="X79" s="92">
        <f t="shared" si="47"/>
        <v>0</v>
      </c>
      <c r="Y79" s="92">
        <f t="shared" si="47"/>
        <v>0</v>
      </c>
      <c r="Z79" s="92">
        <f t="shared" si="47"/>
        <v>0</v>
      </c>
      <c r="AA79" s="92">
        <f t="shared" si="47"/>
        <v>0</v>
      </c>
      <c r="AB79" s="92">
        <f t="shared" si="47"/>
        <v>0</v>
      </c>
      <c r="AC79" s="92">
        <f t="shared" si="47"/>
        <v>0</v>
      </c>
      <c r="AD79" s="92">
        <f t="shared" si="47"/>
        <v>0</v>
      </c>
      <c r="AE79" s="92">
        <f t="shared" si="47"/>
        <v>0</v>
      </c>
      <c r="AF79" s="95">
        <f>IF(ISERROR(AE79/H79),0,AE79/H79)</f>
        <v>0</v>
      </c>
      <c r="AG79" s="95">
        <f>IF(ISERROR(AE79/$AE$200),0,AE79/$AE$200)</f>
        <v>0</v>
      </c>
      <c r="AH79" s="10"/>
      <c r="AI79" s="10"/>
      <c r="AJ79" s="10"/>
      <c r="AK79" s="10"/>
      <c r="AL79" s="10"/>
      <c r="AM79" s="10"/>
      <c r="AN79" s="10"/>
      <c r="AO79" s="85"/>
    </row>
    <row r="80" spans="1:41" ht="12.75" customHeight="1" x14ac:dyDescent="0.25">
      <c r="A80" s="233" t="s">
        <v>48</v>
      </c>
      <c r="B80" s="234"/>
      <c r="C80" s="234"/>
      <c r="D80" s="234"/>
      <c r="E80" s="235"/>
      <c r="F80" s="15"/>
      <c r="G80" s="16"/>
      <c r="H80" s="124"/>
      <c r="I80" s="17"/>
      <c r="J80" s="17"/>
      <c r="K80" s="17"/>
      <c r="L80" s="18"/>
      <c r="M80" s="18"/>
      <c r="N80" s="16"/>
      <c r="O80" s="17"/>
      <c r="P80" s="17"/>
      <c r="Q80" s="17"/>
      <c r="R80" s="17"/>
      <c r="S80" s="17"/>
      <c r="T80" s="17"/>
      <c r="U80" s="17"/>
      <c r="V80" s="17"/>
      <c r="W80" s="17"/>
      <c r="X80" s="17"/>
      <c r="Y80" s="17"/>
      <c r="Z80" s="17"/>
      <c r="AA80" s="17"/>
      <c r="AB80" s="17"/>
      <c r="AC80" s="17"/>
      <c r="AD80" s="17"/>
      <c r="AE80" s="17"/>
      <c r="AF80" s="20"/>
      <c r="AG80" s="20"/>
    </row>
    <row r="81" spans="1:41" ht="12.75" hidden="1" customHeight="1" outlineLevel="1" x14ac:dyDescent="0.25">
      <c r="A81" s="21">
        <v>1</v>
      </c>
      <c r="B81" s="22"/>
      <c r="C81" s="23"/>
      <c r="D81" s="24"/>
      <c r="E81" s="25"/>
      <c r="F81" s="25"/>
      <c r="G81" s="25"/>
      <c r="H81" s="124"/>
      <c r="I81" s="26"/>
      <c r="J81" s="268"/>
      <c r="K81" s="268"/>
      <c r="L81" s="27"/>
      <c r="M81" s="27"/>
      <c r="N81" s="25"/>
      <c r="O81" s="27"/>
      <c r="P81" s="27"/>
      <c r="Q81" s="27"/>
      <c r="R81" s="28">
        <f>SUM(O81:Q81)</f>
        <v>0</v>
      </c>
      <c r="S81" s="27"/>
      <c r="T81" s="27"/>
      <c r="U81" s="27"/>
      <c r="V81" s="28">
        <f>SUM(S81:U81)</f>
        <v>0</v>
      </c>
      <c r="W81" s="27"/>
      <c r="X81" s="27"/>
      <c r="Y81" s="27"/>
      <c r="Z81" s="28">
        <f>SUM(W81:Y81)</f>
        <v>0</v>
      </c>
      <c r="AA81" s="27"/>
      <c r="AB81" s="27"/>
      <c r="AC81" s="27"/>
      <c r="AD81" s="28">
        <f>SUM(AA81:AC81)</f>
        <v>0</v>
      </c>
      <c r="AE81" s="28">
        <f t="shared" ref="AE81:AE90" si="48">SUM(R81,V81,Z81,AD81)</f>
        <v>0</v>
      </c>
      <c r="AF81" s="29">
        <f>IF(ISERROR(AE81/$H$91),0,AE81/$H$91)</f>
        <v>0</v>
      </c>
      <c r="AG81" s="30">
        <f t="shared" ref="AG81:AG90" si="49">IF(ISERROR(AE81/$AE$200),"-",AE81/$AE$200)</f>
        <v>0</v>
      </c>
      <c r="AH81" s="10"/>
      <c r="AI81" s="10"/>
      <c r="AJ81" s="10"/>
      <c r="AK81" s="10"/>
      <c r="AL81" s="10"/>
      <c r="AM81" s="10"/>
      <c r="AN81" s="10"/>
      <c r="AO81" s="85"/>
    </row>
    <row r="82" spans="1:41" ht="12.75" hidden="1" customHeight="1" outlineLevel="1" x14ac:dyDescent="0.25">
      <c r="A82" s="21">
        <v>2</v>
      </c>
      <c r="B82" s="22"/>
      <c r="C82" s="31"/>
      <c r="D82" s="32"/>
      <c r="E82" s="33"/>
      <c r="F82" s="33"/>
      <c r="G82" s="33"/>
      <c r="H82" s="124"/>
      <c r="I82" s="34"/>
      <c r="J82" s="268"/>
      <c r="K82" s="268"/>
      <c r="L82" s="27"/>
      <c r="M82" s="27"/>
      <c r="N82" s="33"/>
      <c r="O82" s="27"/>
      <c r="P82" s="27"/>
      <c r="Q82" s="27"/>
      <c r="R82" s="28">
        <f t="shared" ref="R82:R90" si="50">SUM(O82:Q82)</f>
        <v>0</v>
      </c>
      <c r="S82" s="27"/>
      <c r="T82" s="27"/>
      <c r="U82" s="27"/>
      <c r="V82" s="28">
        <f t="shared" ref="V82:V90" si="51">SUM(S82:U82)</f>
        <v>0</v>
      </c>
      <c r="W82" s="27"/>
      <c r="X82" s="27"/>
      <c r="Y82" s="27"/>
      <c r="Z82" s="28">
        <f t="shared" ref="Z82:Z90" si="52">SUM(W82:Y82)</f>
        <v>0</v>
      </c>
      <c r="AA82" s="27"/>
      <c r="AB82" s="27"/>
      <c r="AC82" s="27"/>
      <c r="AD82" s="28">
        <f t="shared" ref="AD82:AD90" si="53">SUM(AA82:AC82)</f>
        <v>0</v>
      </c>
      <c r="AE82" s="28">
        <f t="shared" si="48"/>
        <v>0</v>
      </c>
      <c r="AF82" s="29">
        <f t="shared" ref="AF82:AF90" si="54">IF(ISERROR(AE82/$H$91),0,AE82/$H$91)</f>
        <v>0</v>
      </c>
      <c r="AG82" s="30">
        <f t="shared" si="49"/>
        <v>0</v>
      </c>
      <c r="AH82" s="10"/>
      <c r="AI82" s="10"/>
      <c r="AJ82" s="10"/>
      <c r="AK82" s="10"/>
      <c r="AL82" s="10"/>
      <c r="AM82" s="10"/>
      <c r="AN82" s="10"/>
      <c r="AO82" s="85"/>
    </row>
    <row r="83" spans="1:41" ht="12.75" hidden="1" customHeight="1" outlineLevel="1" x14ac:dyDescent="0.25">
      <c r="A83" s="21">
        <v>3</v>
      </c>
      <c r="B83" s="22"/>
      <c r="C83" s="31"/>
      <c r="D83" s="32"/>
      <c r="E83" s="33"/>
      <c r="F83" s="33"/>
      <c r="G83" s="33"/>
      <c r="H83" s="124"/>
      <c r="I83" s="34"/>
      <c r="J83" s="268"/>
      <c r="K83" s="268"/>
      <c r="L83" s="27"/>
      <c r="M83" s="27"/>
      <c r="N83" s="33"/>
      <c r="O83" s="27"/>
      <c r="P83" s="27"/>
      <c r="Q83" s="27"/>
      <c r="R83" s="28">
        <f t="shared" si="50"/>
        <v>0</v>
      </c>
      <c r="S83" s="27"/>
      <c r="T83" s="27"/>
      <c r="U83" s="27"/>
      <c r="V83" s="28">
        <f t="shared" si="51"/>
        <v>0</v>
      </c>
      <c r="W83" s="27"/>
      <c r="X83" s="27"/>
      <c r="Y83" s="27"/>
      <c r="Z83" s="28">
        <f t="shared" si="52"/>
        <v>0</v>
      </c>
      <c r="AA83" s="27"/>
      <c r="AB83" s="27"/>
      <c r="AC83" s="27"/>
      <c r="AD83" s="28">
        <f t="shared" si="53"/>
        <v>0</v>
      </c>
      <c r="AE83" s="28">
        <f t="shared" si="48"/>
        <v>0</v>
      </c>
      <c r="AF83" s="29">
        <f t="shared" si="54"/>
        <v>0</v>
      </c>
      <c r="AG83" s="30">
        <f t="shared" si="49"/>
        <v>0</v>
      </c>
    </row>
    <row r="84" spans="1:41" ht="12.75" hidden="1" customHeight="1" outlineLevel="1" x14ac:dyDescent="0.25">
      <c r="A84" s="21">
        <v>4</v>
      </c>
      <c r="B84" s="22"/>
      <c r="C84" s="31"/>
      <c r="D84" s="32"/>
      <c r="E84" s="33"/>
      <c r="F84" s="33"/>
      <c r="G84" s="33"/>
      <c r="H84" s="124"/>
      <c r="I84" s="34"/>
      <c r="J84" s="268"/>
      <c r="K84" s="268"/>
      <c r="L84" s="27"/>
      <c r="M84" s="27"/>
      <c r="N84" s="33"/>
      <c r="O84" s="27"/>
      <c r="P84" s="27"/>
      <c r="Q84" s="27"/>
      <c r="R84" s="28">
        <f t="shared" si="50"/>
        <v>0</v>
      </c>
      <c r="S84" s="27"/>
      <c r="T84" s="27"/>
      <c r="U84" s="27"/>
      <c r="V84" s="28">
        <f t="shared" si="51"/>
        <v>0</v>
      </c>
      <c r="W84" s="27"/>
      <c r="X84" s="27"/>
      <c r="Y84" s="27"/>
      <c r="Z84" s="28">
        <f t="shared" si="52"/>
        <v>0</v>
      </c>
      <c r="AA84" s="27"/>
      <c r="AB84" s="27"/>
      <c r="AC84" s="27"/>
      <c r="AD84" s="28">
        <f t="shared" si="53"/>
        <v>0</v>
      </c>
      <c r="AE84" s="28">
        <f t="shared" si="48"/>
        <v>0</v>
      </c>
      <c r="AF84" s="29">
        <f t="shared" si="54"/>
        <v>0</v>
      </c>
      <c r="AG84" s="30">
        <f t="shared" si="49"/>
        <v>0</v>
      </c>
      <c r="AH84" s="10"/>
      <c r="AI84" s="10"/>
      <c r="AJ84" s="10"/>
      <c r="AK84" s="10"/>
      <c r="AL84" s="10"/>
      <c r="AM84" s="10"/>
      <c r="AN84" s="10"/>
      <c r="AO84" s="85"/>
    </row>
    <row r="85" spans="1:41" ht="12.75" hidden="1" customHeight="1" outlineLevel="1" x14ac:dyDescent="0.25">
      <c r="A85" s="21">
        <v>5</v>
      </c>
      <c r="B85" s="22"/>
      <c r="C85" s="31"/>
      <c r="D85" s="32"/>
      <c r="E85" s="33"/>
      <c r="F85" s="33"/>
      <c r="G85" s="33"/>
      <c r="H85" s="124"/>
      <c r="I85" s="34"/>
      <c r="J85" s="268"/>
      <c r="K85" s="268"/>
      <c r="L85" s="27"/>
      <c r="M85" s="27"/>
      <c r="N85" s="33"/>
      <c r="O85" s="27"/>
      <c r="P85" s="27"/>
      <c r="Q85" s="27"/>
      <c r="R85" s="28">
        <f t="shared" si="50"/>
        <v>0</v>
      </c>
      <c r="S85" s="27"/>
      <c r="T85" s="27"/>
      <c r="U85" s="27"/>
      <c r="V85" s="28">
        <f t="shared" si="51"/>
        <v>0</v>
      </c>
      <c r="W85" s="27"/>
      <c r="X85" s="27"/>
      <c r="Y85" s="27"/>
      <c r="Z85" s="28">
        <f t="shared" si="52"/>
        <v>0</v>
      </c>
      <c r="AA85" s="27"/>
      <c r="AB85" s="27"/>
      <c r="AC85" s="27"/>
      <c r="AD85" s="28">
        <f t="shared" si="53"/>
        <v>0</v>
      </c>
      <c r="AE85" s="28">
        <f t="shared" si="48"/>
        <v>0</v>
      </c>
      <c r="AF85" s="29">
        <f t="shared" si="54"/>
        <v>0</v>
      </c>
      <c r="AG85" s="30">
        <f t="shared" si="49"/>
        <v>0</v>
      </c>
      <c r="AH85" s="10"/>
      <c r="AI85" s="10"/>
      <c r="AJ85" s="10"/>
      <c r="AK85" s="10"/>
      <c r="AL85" s="10"/>
      <c r="AM85" s="10"/>
      <c r="AN85" s="10"/>
      <c r="AO85" s="85"/>
    </row>
    <row r="86" spans="1:41" ht="12.75" hidden="1" customHeight="1" outlineLevel="1" x14ac:dyDescent="0.25">
      <c r="A86" s="21">
        <v>6</v>
      </c>
      <c r="B86" s="22"/>
      <c r="C86" s="31"/>
      <c r="D86" s="32"/>
      <c r="E86" s="33"/>
      <c r="F86" s="33"/>
      <c r="G86" s="33"/>
      <c r="H86" s="124"/>
      <c r="I86" s="34"/>
      <c r="J86" s="268"/>
      <c r="K86" s="268"/>
      <c r="L86" s="27"/>
      <c r="M86" s="27"/>
      <c r="N86" s="33"/>
      <c r="O86" s="27"/>
      <c r="P86" s="27"/>
      <c r="Q86" s="27"/>
      <c r="R86" s="28">
        <f t="shared" si="50"/>
        <v>0</v>
      </c>
      <c r="S86" s="27"/>
      <c r="T86" s="27"/>
      <c r="U86" s="27"/>
      <c r="V86" s="28">
        <f t="shared" si="51"/>
        <v>0</v>
      </c>
      <c r="W86" s="27"/>
      <c r="X86" s="27"/>
      <c r="Y86" s="27"/>
      <c r="Z86" s="28">
        <f t="shared" si="52"/>
        <v>0</v>
      </c>
      <c r="AA86" s="27"/>
      <c r="AB86" s="27"/>
      <c r="AC86" s="27"/>
      <c r="AD86" s="28">
        <f t="shared" si="53"/>
        <v>0</v>
      </c>
      <c r="AE86" s="28">
        <f t="shared" si="48"/>
        <v>0</v>
      </c>
      <c r="AF86" s="29">
        <f t="shared" si="54"/>
        <v>0</v>
      </c>
      <c r="AG86" s="30">
        <f t="shared" si="49"/>
        <v>0</v>
      </c>
    </row>
    <row r="87" spans="1:41" ht="12.75" hidden="1" customHeight="1" outlineLevel="1" x14ac:dyDescent="0.25">
      <c r="A87" s="21">
        <v>7</v>
      </c>
      <c r="B87" s="22"/>
      <c r="C87" s="31"/>
      <c r="D87" s="32"/>
      <c r="E87" s="33"/>
      <c r="F87" s="33"/>
      <c r="G87" s="33"/>
      <c r="H87" s="124"/>
      <c r="I87" s="34"/>
      <c r="J87" s="268"/>
      <c r="K87" s="268"/>
      <c r="L87" s="27"/>
      <c r="M87" s="27"/>
      <c r="N87" s="33"/>
      <c r="O87" s="27"/>
      <c r="P87" s="27"/>
      <c r="Q87" s="27"/>
      <c r="R87" s="28">
        <f t="shared" si="50"/>
        <v>0</v>
      </c>
      <c r="S87" s="27"/>
      <c r="T87" s="27"/>
      <c r="U87" s="27"/>
      <c r="V87" s="28">
        <f t="shared" si="51"/>
        <v>0</v>
      </c>
      <c r="W87" s="27"/>
      <c r="X87" s="27"/>
      <c r="Y87" s="27"/>
      <c r="Z87" s="28">
        <f t="shared" si="52"/>
        <v>0</v>
      </c>
      <c r="AA87" s="27"/>
      <c r="AB87" s="27"/>
      <c r="AC87" s="27"/>
      <c r="AD87" s="28">
        <f t="shared" si="53"/>
        <v>0</v>
      </c>
      <c r="AE87" s="28">
        <f t="shared" si="48"/>
        <v>0</v>
      </c>
      <c r="AF87" s="29">
        <f t="shared" si="54"/>
        <v>0</v>
      </c>
      <c r="AG87" s="30">
        <f t="shared" si="49"/>
        <v>0</v>
      </c>
      <c r="AH87" s="10"/>
      <c r="AI87" s="10"/>
      <c r="AJ87" s="10"/>
      <c r="AK87" s="10"/>
      <c r="AL87" s="10"/>
      <c r="AM87" s="10"/>
      <c r="AN87" s="10"/>
      <c r="AO87" s="85"/>
    </row>
    <row r="88" spans="1:41" ht="12.75" hidden="1" customHeight="1" outlineLevel="1" x14ac:dyDescent="0.25">
      <c r="A88" s="21">
        <v>8</v>
      </c>
      <c r="B88" s="22"/>
      <c r="C88" s="31"/>
      <c r="D88" s="32"/>
      <c r="E88" s="33"/>
      <c r="F88" s="33"/>
      <c r="G88" s="33"/>
      <c r="H88" s="124"/>
      <c r="I88" s="34"/>
      <c r="J88" s="268"/>
      <c r="K88" s="268"/>
      <c r="L88" s="27"/>
      <c r="M88" s="27"/>
      <c r="N88" s="33"/>
      <c r="O88" s="27"/>
      <c r="P88" s="27"/>
      <c r="Q88" s="27"/>
      <c r="R88" s="28">
        <f t="shared" si="50"/>
        <v>0</v>
      </c>
      <c r="S88" s="27"/>
      <c r="T88" s="27"/>
      <c r="U88" s="27"/>
      <c r="V88" s="28">
        <f t="shared" si="51"/>
        <v>0</v>
      </c>
      <c r="W88" s="27"/>
      <c r="X88" s="27"/>
      <c r="Y88" s="27"/>
      <c r="Z88" s="28">
        <f t="shared" si="52"/>
        <v>0</v>
      </c>
      <c r="AA88" s="27"/>
      <c r="AB88" s="27"/>
      <c r="AC88" s="27"/>
      <c r="AD88" s="28">
        <f t="shared" si="53"/>
        <v>0</v>
      </c>
      <c r="AE88" s="28">
        <f t="shared" si="48"/>
        <v>0</v>
      </c>
      <c r="AF88" s="29">
        <f t="shared" si="54"/>
        <v>0</v>
      </c>
      <c r="AG88" s="30">
        <f t="shared" si="49"/>
        <v>0</v>
      </c>
      <c r="AH88" s="10"/>
      <c r="AI88" s="10"/>
      <c r="AJ88" s="10"/>
      <c r="AK88" s="10"/>
      <c r="AL88" s="10"/>
      <c r="AM88" s="10"/>
      <c r="AN88" s="10"/>
      <c r="AO88" s="85"/>
    </row>
    <row r="89" spans="1:41" ht="12.75" hidden="1" customHeight="1" outlineLevel="1" x14ac:dyDescent="0.25">
      <c r="A89" s="21">
        <v>9</v>
      </c>
      <c r="B89" s="22"/>
      <c r="C89" s="31"/>
      <c r="D89" s="32"/>
      <c r="E89" s="33"/>
      <c r="F89" s="33"/>
      <c r="G89" s="33"/>
      <c r="H89" s="124"/>
      <c r="I89" s="34"/>
      <c r="J89" s="268"/>
      <c r="K89" s="268"/>
      <c r="L89" s="27"/>
      <c r="M89" s="27"/>
      <c r="N89" s="33"/>
      <c r="O89" s="27"/>
      <c r="P89" s="27"/>
      <c r="Q89" s="27"/>
      <c r="R89" s="28">
        <f t="shared" si="50"/>
        <v>0</v>
      </c>
      <c r="S89" s="27"/>
      <c r="T89" s="27"/>
      <c r="U89" s="27"/>
      <c r="V89" s="28">
        <f t="shared" si="51"/>
        <v>0</v>
      </c>
      <c r="W89" s="27"/>
      <c r="X89" s="27"/>
      <c r="Y89" s="27"/>
      <c r="Z89" s="28">
        <f t="shared" si="52"/>
        <v>0</v>
      </c>
      <c r="AA89" s="27"/>
      <c r="AB89" s="27"/>
      <c r="AC89" s="27"/>
      <c r="AD89" s="28">
        <f t="shared" si="53"/>
        <v>0</v>
      </c>
      <c r="AE89" s="28">
        <f t="shared" si="48"/>
        <v>0</v>
      </c>
      <c r="AF89" s="29">
        <f t="shared" si="54"/>
        <v>0</v>
      </c>
      <c r="AG89" s="30">
        <f t="shared" si="49"/>
        <v>0</v>
      </c>
    </row>
    <row r="90" spans="1:41" ht="12.75" hidden="1" customHeight="1" outlineLevel="1" x14ac:dyDescent="0.25">
      <c r="A90" s="21">
        <v>10</v>
      </c>
      <c r="B90" s="22"/>
      <c r="C90" s="31"/>
      <c r="D90" s="32"/>
      <c r="E90" s="33"/>
      <c r="F90" s="33"/>
      <c r="G90" s="33"/>
      <c r="H90" s="124"/>
      <c r="I90" s="35"/>
      <c r="J90" s="268"/>
      <c r="K90" s="268"/>
      <c r="L90" s="27"/>
      <c r="M90" s="27"/>
      <c r="N90" s="33"/>
      <c r="O90" s="27"/>
      <c r="P90" s="27"/>
      <c r="Q90" s="27"/>
      <c r="R90" s="28">
        <f t="shared" si="50"/>
        <v>0</v>
      </c>
      <c r="S90" s="27"/>
      <c r="T90" s="27"/>
      <c r="U90" s="27"/>
      <c r="V90" s="28">
        <f t="shared" si="51"/>
        <v>0</v>
      </c>
      <c r="W90" s="27"/>
      <c r="X90" s="27"/>
      <c r="Y90" s="27"/>
      <c r="Z90" s="28">
        <f t="shared" si="52"/>
        <v>0</v>
      </c>
      <c r="AA90" s="27"/>
      <c r="AB90" s="27"/>
      <c r="AC90" s="27"/>
      <c r="AD90" s="28">
        <f t="shared" si="53"/>
        <v>0</v>
      </c>
      <c r="AE90" s="28">
        <f t="shared" si="48"/>
        <v>0</v>
      </c>
      <c r="AF90" s="29">
        <f t="shared" si="54"/>
        <v>0</v>
      </c>
      <c r="AG90" s="30">
        <f t="shared" si="49"/>
        <v>0</v>
      </c>
      <c r="AH90" s="10"/>
      <c r="AI90" s="10"/>
      <c r="AJ90" s="10"/>
      <c r="AK90" s="10"/>
      <c r="AL90" s="10"/>
      <c r="AM90" s="10"/>
      <c r="AN90" s="10"/>
      <c r="AO90" s="85"/>
    </row>
    <row r="91" spans="1:41" ht="12.75" customHeight="1" collapsed="1" x14ac:dyDescent="0.25">
      <c r="A91" s="228" t="s">
        <v>49</v>
      </c>
      <c r="B91" s="229"/>
      <c r="C91" s="230"/>
      <c r="D91" s="230"/>
      <c r="E91" s="230"/>
      <c r="F91" s="230"/>
      <c r="G91" s="230"/>
      <c r="H91" s="92">
        <f>SUM(H81:H90)</f>
        <v>0</v>
      </c>
      <c r="I91" s="92">
        <f>SUM(I81:I90)</f>
        <v>0</v>
      </c>
      <c r="J91" s="92"/>
      <c r="K91" s="92"/>
      <c r="L91" s="92">
        <f>SUM(L81:L90)</f>
        <v>0</v>
      </c>
      <c r="M91" s="92">
        <f>SUM(M81:M90)</f>
        <v>0</v>
      </c>
      <c r="N91" s="93"/>
      <c r="O91" s="92">
        <f t="shared" ref="O91:AE91" si="55">SUM(O81:O90)</f>
        <v>0</v>
      </c>
      <c r="P91" s="92">
        <f t="shared" si="55"/>
        <v>0</v>
      </c>
      <c r="Q91" s="92">
        <f t="shared" si="55"/>
        <v>0</v>
      </c>
      <c r="R91" s="92">
        <f t="shared" si="55"/>
        <v>0</v>
      </c>
      <c r="S91" s="92">
        <f t="shared" si="55"/>
        <v>0</v>
      </c>
      <c r="T91" s="92">
        <f t="shared" si="55"/>
        <v>0</v>
      </c>
      <c r="U91" s="92">
        <f t="shared" si="55"/>
        <v>0</v>
      </c>
      <c r="V91" s="92">
        <f t="shared" si="55"/>
        <v>0</v>
      </c>
      <c r="W91" s="92">
        <f t="shared" si="55"/>
        <v>0</v>
      </c>
      <c r="X91" s="92">
        <f t="shared" si="55"/>
        <v>0</v>
      </c>
      <c r="Y91" s="92">
        <f t="shared" si="55"/>
        <v>0</v>
      </c>
      <c r="Z91" s="92">
        <f t="shared" si="55"/>
        <v>0</v>
      </c>
      <c r="AA91" s="92">
        <f t="shared" si="55"/>
        <v>0</v>
      </c>
      <c r="AB91" s="92">
        <f t="shared" si="55"/>
        <v>0</v>
      </c>
      <c r="AC91" s="92">
        <f t="shared" si="55"/>
        <v>0</v>
      </c>
      <c r="AD91" s="92">
        <f t="shared" si="55"/>
        <v>0</v>
      </c>
      <c r="AE91" s="92">
        <f t="shared" si="55"/>
        <v>0</v>
      </c>
      <c r="AF91" s="95">
        <f>IF(ISERROR(AE91/H91),0,AE91/H91)</f>
        <v>0</v>
      </c>
      <c r="AG91" s="95">
        <f>IF(ISERROR(AE91/$AE$200),0,AE91/$AE$200)</f>
        <v>0</v>
      </c>
      <c r="AH91" s="10"/>
      <c r="AI91" s="10"/>
      <c r="AJ91" s="10"/>
      <c r="AK91" s="10"/>
      <c r="AL91" s="10"/>
      <c r="AM91" s="10"/>
      <c r="AN91" s="10"/>
      <c r="AO91" s="85"/>
    </row>
    <row r="92" spans="1:41" ht="12.75" customHeight="1" x14ac:dyDescent="0.25">
      <c r="A92" s="233" t="s">
        <v>50</v>
      </c>
      <c r="B92" s="234"/>
      <c r="C92" s="234"/>
      <c r="D92" s="234"/>
      <c r="E92" s="235"/>
      <c r="F92" s="15"/>
      <c r="G92" s="16"/>
      <c r="H92" s="124"/>
      <c r="I92" s="17"/>
      <c r="J92" s="17"/>
      <c r="K92" s="17"/>
      <c r="L92" s="18"/>
      <c r="M92" s="18"/>
      <c r="N92" s="16"/>
      <c r="O92" s="17"/>
      <c r="P92" s="17"/>
      <c r="Q92" s="17"/>
      <c r="R92" s="17"/>
      <c r="S92" s="17"/>
      <c r="T92" s="17"/>
      <c r="U92" s="17"/>
      <c r="V92" s="17"/>
      <c r="W92" s="17"/>
      <c r="X92" s="17"/>
      <c r="Y92" s="17"/>
      <c r="Z92" s="17"/>
      <c r="AA92" s="17"/>
      <c r="AB92" s="17"/>
      <c r="AC92" s="17"/>
      <c r="AD92" s="17"/>
      <c r="AE92" s="17"/>
      <c r="AF92" s="20"/>
      <c r="AG92" s="20"/>
    </row>
    <row r="93" spans="1:41" ht="12.75" hidden="1" customHeight="1" outlineLevel="1" x14ac:dyDescent="0.25">
      <c r="A93" s="21">
        <v>1</v>
      </c>
      <c r="B93" s="22"/>
      <c r="C93" s="23"/>
      <c r="D93" s="24"/>
      <c r="E93" s="25"/>
      <c r="F93" s="25"/>
      <c r="G93" s="25"/>
      <c r="H93" s="124"/>
      <c r="I93" s="26"/>
      <c r="J93" s="268"/>
      <c r="K93" s="268"/>
      <c r="L93" s="27"/>
      <c r="M93" s="27"/>
      <c r="N93" s="25"/>
      <c r="O93" s="27"/>
      <c r="P93" s="27"/>
      <c r="Q93" s="27"/>
      <c r="R93" s="28">
        <f>SUM(O93:Q93)</f>
        <v>0</v>
      </c>
      <c r="S93" s="27"/>
      <c r="T93" s="27"/>
      <c r="U93" s="27"/>
      <c r="V93" s="28">
        <f>SUM(S93:U93)</f>
        <v>0</v>
      </c>
      <c r="W93" s="27"/>
      <c r="X93" s="27"/>
      <c r="Y93" s="27"/>
      <c r="Z93" s="28">
        <f>SUM(W93:Y93)</f>
        <v>0</v>
      </c>
      <c r="AA93" s="27"/>
      <c r="AB93" s="27"/>
      <c r="AC93" s="27"/>
      <c r="AD93" s="28">
        <f>SUM(AA93:AC93)</f>
        <v>0</v>
      </c>
      <c r="AE93" s="28">
        <f t="shared" ref="AE93:AE102" si="56">SUM(R93,V93,Z93,AD93)</f>
        <v>0</v>
      </c>
      <c r="AF93" s="29">
        <f>IF(ISERROR(AE93/$H$103),0,AE93/$H$103)</f>
        <v>0</v>
      </c>
      <c r="AG93" s="30">
        <f t="shared" ref="AG93:AG102" si="57">IF(ISERROR(AE93/$AE$200),"-",AE93/$AE$200)</f>
        <v>0</v>
      </c>
      <c r="AH93" s="10"/>
      <c r="AI93" s="10"/>
      <c r="AJ93" s="10"/>
      <c r="AK93" s="10"/>
      <c r="AL93" s="10"/>
      <c r="AM93" s="10"/>
      <c r="AN93" s="10"/>
      <c r="AO93" s="85"/>
    </row>
    <row r="94" spans="1:41" ht="12.75" hidden="1" customHeight="1" outlineLevel="1" x14ac:dyDescent="0.25">
      <c r="A94" s="21">
        <v>2</v>
      </c>
      <c r="B94" s="22"/>
      <c r="C94" s="31"/>
      <c r="D94" s="32"/>
      <c r="E94" s="33"/>
      <c r="F94" s="33"/>
      <c r="G94" s="33"/>
      <c r="H94" s="124"/>
      <c r="I94" s="34"/>
      <c r="J94" s="268"/>
      <c r="K94" s="268"/>
      <c r="L94" s="27"/>
      <c r="M94" s="27"/>
      <c r="N94" s="33"/>
      <c r="O94" s="27"/>
      <c r="P94" s="27"/>
      <c r="Q94" s="27"/>
      <c r="R94" s="28">
        <f t="shared" ref="R94:R102" si="58">SUM(O94:Q94)</f>
        <v>0</v>
      </c>
      <c r="S94" s="27"/>
      <c r="T94" s="27"/>
      <c r="U94" s="27"/>
      <c r="V94" s="28">
        <f t="shared" ref="V94:V102" si="59">SUM(S94:U94)</f>
        <v>0</v>
      </c>
      <c r="W94" s="27"/>
      <c r="X94" s="27"/>
      <c r="Y94" s="27"/>
      <c r="Z94" s="28">
        <f t="shared" ref="Z94:Z102" si="60">SUM(W94:Y94)</f>
        <v>0</v>
      </c>
      <c r="AA94" s="27"/>
      <c r="AB94" s="27"/>
      <c r="AC94" s="27"/>
      <c r="AD94" s="28">
        <f t="shared" ref="AD94:AD102" si="61">SUM(AA94:AC94)</f>
        <v>0</v>
      </c>
      <c r="AE94" s="28">
        <f t="shared" si="56"/>
        <v>0</v>
      </c>
      <c r="AF94" s="29">
        <f t="shared" ref="AF94:AF102" si="62">IF(ISERROR(AE94/$H$103),0,AE94/$H$103)</f>
        <v>0</v>
      </c>
      <c r="AG94" s="30">
        <f t="shared" si="57"/>
        <v>0</v>
      </c>
      <c r="AH94" s="10"/>
      <c r="AI94" s="10"/>
      <c r="AJ94" s="10"/>
      <c r="AK94" s="10"/>
      <c r="AL94" s="10"/>
      <c r="AM94" s="10"/>
      <c r="AN94" s="10"/>
      <c r="AO94" s="85"/>
    </row>
    <row r="95" spans="1:41" ht="12.75" hidden="1" customHeight="1" outlineLevel="1" x14ac:dyDescent="0.25">
      <c r="A95" s="21">
        <v>3</v>
      </c>
      <c r="B95" s="22"/>
      <c r="C95" s="31"/>
      <c r="D95" s="32"/>
      <c r="E95" s="33"/>
      <c r="F95" s="33"/>
      <c r="G95" s="33"/>
      <c r="H95" s="124"/>
      <c r="I95" s="34"/>
      <c r="J95" s="268"/>
      <c r="K95" s="268"/>
      <c r="L95" s="27"/>
      <c r="M95" s="27"/>
      <c r="N95" s="33"/>
      <c r="O95" s="27"/>
      <c r="P95" s="27"/>
      <c r="Q95" s="27"/>
      <c r="R95" s="28">
        <f t="shared" si="58"/>
        <v>0</v>
      </c>
      <c r="S95" s="27"/>
      <c r="T95" s="27"/>
      <c r="U95" s="27"/>
      <c r="V95" s="28">
        <f t="shared" si="59"/>
        <v>0</v>
      </c>
      <c r="W95" s="27"/>
      <c r="X95" s="27"/>
      <c r="Y95" s="27"/>
      <c r="Z95" s="28">
        <f t="shared" si="60"/>
        <v>0</v>
      </c>
      <c r="AA95" s="27"/>
      <c r="AB95" s="27"/>
      <c r="AC95" s="27"/>
      <c r="AD95" s="28">
        <f t="shared" si="61"/>
        <v>0</v>
      </c>
      <c r="AE95" s="28">
        <f t="shared" si="56"/>
        <v>0</v>
      </c>
      <c r="AF95" s="29">
        <f t="shared" si="62"/>
        <v>0</v>
      </c>
      <c r="AG95" s="30">
        <f t="shared" si="57"/>
        <v>0</v>
      </c>
    </row>
    <row r="96" spans="1:41" ht="12.75" hidden="1" customHeight="1" outlineLevel="1" x14ac:dyDescent="0.25">
      <c r="A96" s="21">
        <v>4</v>
      </c>
      <c r="B96" s="22"/>
      <c r="C96" s="31"/>
      <c r="D96" s="32"/>
      <c r="E96" s="33"/>
      <c r="F96" s="33"/>
      <c r="G96" s="33"/>
      <c r="H96" s="124"/>
      <c r="I96" s="34"/>
      <c r="J96" s="268"/>
      <c r="K96" s="268"/>
      <c r="L96" s="27"/>
      <c r="M96" s="27"/>
      <c r="N96" s="33"/>
      <c r="O96" s="27"/>
      <c r="P96" s="27"/>
      <c r="Q96" s="27"/>
      <c r="R96" s="28">
        <f t="shared" si="58"/>
        <v>0</v>
      </c>
      <c r="S96" s="27"/>
      <c r="T96" s="27"/>
      <c r="U96" s="27"/>
      <c r="V96" s="28">
        <f t="shared" si="59"/>
        <v>0</v>
      </c>
      <c r="W96" s="27"/>
      <c r="X96" s="27"/>
      <c r="Y96" s="27"/>
      <c r="Z96" s="28">
        <f t="shared" si="60"/>
        <v>0</v>
      </c>
      <c r="AA96" s="27"/>
      <c r="AB96" s="27"/>
      <c r="AC96" s="27"/>
      <c r="AD96" s="28">
        <f t="shared" si="61"/>
        <v>0</v>
      </c>
      <c r="AE96" s="28">
        <f t="shared" si="56"/>
        <v>0</v>
      </c>
      <c r="AF96" s="29">
        <f t="shared" si="62"/>
        <v>0</v>
      </c>
      <c r="AG96" s="30">
        <f t="shared" si="57"/>
        <v>0</v>
      </c>
      <c r="AH96" s="10"/>
      <c r="AI96" s="10"/>
      <c r="AJ96" s="10"/>
      <c r="AK96" s="10"/>
      <c r="AL96" s="10"/>
      <c r="AM96" s="10"/>
      <c r="AN96" s="10"/>
      <c r="AO96" s="85"/>
    </row>
    <row r="97" spans="1:41" ht="12.75" hidden="1" customHeight="1" outlineLevel="1" x14ac:dyDescent="0.25">
      <c r="A97" s="21">
        <v>5</v>
      </c>
      <c r="B97" s="22"/>
      <c r="C97" s="31"/>
      <c r="D97" s="32"/>
      <c r="E97" s="33"/>
      <c r="F97" s="33"/>
      <c r="G97" s="33"/>
      <c r="H97" s="124"/>
      <c r="I97" s="34"/>
      <c r="J97" s="268"/>
      <c r="K97" s="268"/>
      <c r="L97" s="27"/>
      <c r="M97" s="27"/>
      <c r="N97" s="33"/>
      <c r="O97" s="27"/>
      <c r="P97" s="27"/>
      <c r="Q97" s="27"/>
      <c r="R97" s="28">
        <f t="shared" si="58"/>
        <v>0</v>
      </c>
      <c r="S97" s="27"/>
      <c r="T97" s="27"/>
      <c r="U97" s="27"/>
      <c r="V97" s="28">
        <f t="shared" si="59"/>
        <v>0</v>
      </c>
      <c r="W97" s="27"/>
      <c r="X97" s="27"/>
      <c r="Y97" s="27"/>
      <c r="Z97" s="28">
        <f t="shared" si="60"/>
        <v>0</v>
      </c>
      <c r="AA97" s="27"/>
      <c r="AB97" s="27"/>
      <c r="AC97" s="27"/>
      <c r="AD97" s="28">
        <f t="shared" si="61"/>
        <v>0</v>
      </c>
      <c r="AE97" s="28">
        <f t="shared" si="56"/>
        <v>0</v>
      </c>
      <c r="AF97" s="29">
        <f t="shared" si="62"/>
        <v>0</v>
      </c>
      <c r="AG97" s="30">
        <f t="shared" si="57"/>
        <v>0</v>
      </c>
      <c r="AH97" s="10"/>
      <c r="AI97" s="10"/>
      <c r="AJ97" s="10"/>
      <c r="AK97" s="10"/>
      <c r="AL97" s="10"/>
      <c r="AM97" s="10"/>
      <c r="AN97" s="10"/>
      <c r="AO97" s="85"/>
    </row>
    <row r="98" spans="1:41" ht="12.75" hidden="1" customHeight="1" outlineLevel="1" x14ac:dyDescent="0.25">
      <c r="A98" s="21">
        <v>6</v>
      </c>
      <c r="B98" s="22"/>
      <c r="C98" s="31"/>
      <c r="D98" s="32"/>
      <c r="E98" s="33"/>
      <c r="F98" s="33"/>
      <c r="G98" s="33"/>
      <c r="H98" s="124"/>
      <c r="I98" s="34"/>
      <c r="J98" s="268"/>
      <c r="K98" s="268"/>
      <c r="L98" s="27"/>
      <c r="M98" s="27"/>
      <c r="N98" s="33"/>
      <c r="O98" s="27"/>
      <c r="P98" s="27"/>
      <c r="Q98" s="27"/>
      <c r="R98" s="28">
        <f t="shared" si="58"/>
        <v>0</v>
      </c>
      <c r="S98" s="27"/>
      <c r="T98" s="27"/>
      <c r="U98" s="27"/>
      <c r="V98" s="28">
        <f t="shared" si="59"/>
        <v>0</v>
      </c>
      <c r="W98" s="27"/>
      <c r="X98" s="27"/>
      <c r="Y98" s="27"/>
      <c r="Z98" s="28">
        <f t="shared" si="60"/>
        <v>0</v>
      </c>
      <c r="AA98" s="27"/>
      <c r="AB98" s="27"/>
      <c r="AC98" s="27"/>
      <c r="AD98" s="28">
        <f t="shared" si="61"/>
        <v>0</v>
      </c>
      <c r="AE98" s="28">
        <f t="shared" si="56"/>
        <v>0</v>
      </c>
      <c r="AF98" s="29">
        <f t="shared" si="62"/>
        <v>0</v>
      </c>
      <c r="AG98" s="30">
        <f t="shared" si="57"/>
        <v>0</v>
      </c>
    </row>
    <row r="99" spans="1:41" ht="12.75" hidden="1" customHeight="1" outlineLevel="1" x14ac:dyDescent="0.25">
      <c r="A99" s="21">
        <v>7</v>
      </c>
      <c r="B99" s="22"/>
      <c r="C99" s="31"/>
      <c r="D99" s="32"/>
      <c r="E99" s="33"/>
      <c r="F99" s="33"/>
      <c r="G99" s="33"/>
      <c r="H99" s="124"/>
      <c r="I99" s="34"/>
      <c r="J99" s="268"/>
      <c r="K99" s="268"/>
      <c r="L99" s="27"/>
      <c r="M99" s="27"/>
      <c r="N99" s="33"/>
      <c r="O99" s="27"/>
      <c r="P99" s="27"/>
      <c r="Q99" s="27"/>
      <c r="R99" s="28">
        <f t="shared" si="58"/>
        <v>0</v>
      </c>
      <c r="S99" s="27"/>
      <c r="T99" s="27"/>
      <c r="U99" s="27"/>
      <c r="V99" s="28">
        <f t="shared" si="59"/>
        <v>0</v>
      </c>
      <c r="W99" s="27"/>
      <c r="X99" s="27"/>
      <c r="Y99" s="27"/>
      <c r="Z99" s="28">
        <f t="shared" si="60"/>
        <v>0</v>
      </c>
      <c r="AA99" s="27"/>
      <c r="AB99" s="27"/>
      <c r="AC99" s="27"/>
      <c r="AD99" s="28">
        <f t="shared" si="61"/>
        <v>0</v>
      </c>
      <c r="AE99" s="28">
        <f t="shared" si="56"/>
        <v>0</v>
      </c>
      <c r="AF99" s="29">
        <f t="shared" si="62"/>
        <v>0</v>
      </c>
      <c r="AG99" s="30">
        <f t="shared" si="57"/>
        <v>0</v>
      </c>
      <c r="AH99" s="10"/>
      <c r="AI99" s="10"/>
      <c r="AJ99" s="10"/>
      <c r="AK99" s="10"/>
      <c r="AL99" s="10"/>
      <c r="AM99" s="10"/>
      <c r="AN99" s="10"/>
      <c r="AO99" s="85"/>
    </row>
    <row r="100" spans="1:41" ht="12.75" hidden="1" customHeight="1" outlineLevel="1" x14ac:dyDescent="0.25">
      <c r="A100" s="21">
        <v>8</v>
      </c>
      <c r="B100" s="22"/>
      <c r="C100" s="31"/>
      <c r="D100" s="32"/>
      <c r="E100" s="33"/>
      <c r="F100" s="33"/>
      <c r="G100" s="33"/>
      <c r="H100" s="124"/>
      <c r="I100" s="34"/>
      <c r="J100" s="268"/>
      <c r="K100" s="268"/>
      <c r="L100" s="27"/>
      <c r="M100" s="27"/>
      <c r="N100" s="33"/>
      <c r="O100" s="27"/>
      <c r="P100" s="27"/>
      <c r="Q100" s="27"/>
      <c r="R100" s="28">
        <f t="shared" si="58"/>
        <v>0</v>
      </c>
      <c r="S100" s="27"/>
      <c r="T100" s="27"/>
      <c r="U100" s="27"/>
      <c r="V100" s="28">
        <f t="shared" si="59"/>
        <v>0</v>
      </c>
      <c r="W100" s="27"/>
      <c r="X100" s="27"/>
      <c r="Y100" s="27"/>
      <c r="Z100" s="28">
        <f t="shared" si="60"/>
        <v>0</v>
      </c>
      <c r="AA100" s="27"/>
      <c r="AB100" s="27"/>
      <c r="AC100" s="27"/>
      <c r="AD100" s="28">
        <f t="shared" si="61"/>
        <v>0</v>
      </c>
      <c r="AE100" s="28">
        <f t="shared" si="56"/>
        <v>0</v>
      </c>
      <c r="AF100" s="29">
        <f t="shared" si="62"/>
        <v>0</v>
      </c>
      <c r="AG100" s="30">
        <f t="shared" si="57"/>
        <v>0</v>
      </c>
      <c r="AH100" s="10"/>
      <c r="AI100" s="10"/>
      <c r="AJ100" s="10"/>
      <c r="AK100" s="10"/>
      <c r="AL100" s="10"/>
      <c r="AM100" s="10"/>
      <c r="AN100" s="10"/>
      <c r="AO100" s="85"/>
    </row>
    <row r="101" spans="1:41" ht="12.75" hidden="1" customHeight="1" outlineLevel="1" x14ac:dyDescent="0.25">
      <c r="A101" s="21">
        <v>9</v>
      </c>
      <c r="B101" s="22"/>
      <c r="C101" s="31"/>
      <c r="D101" s="32"/>
      <c r="E101" s="33"/>
      <c r="F101" s="33"/>
      <c r="G101" s="33"/>
      <c r="H101" s="124"/>
      <c r="I101" s="34"/>
      <c r="J101" s="268"/>
      <c r="K101" s="268"/>
      <c r="L101" s="27"/>
      <c r="M101" s="27"/>
      <c r="N101" s="33"/>
      <c r="O101" s="27"/>
      <c r="P101" s="27"/>
      <c r="Q101" s="27"/>
      <c r="R101" s="28">
        <f t="shared" si="58"/>
        <v>0</v>
      </c>
      <c r="S101" s="27"/>
      <c r="T101" s="27"/>
      <c r="U101" s="27"/>
      <c r="V101" s="28">
        <f t="shared" si="59"/>
        <v>0</v>
      </c>
      <c r="W101" s="27"/>
      <c r="X101" s="27"/>
      <c r="Y101" s="27"/>
      <c r="Z101" s="28">
        <f t="shared" si="60"/>
        <v>0</v>
      </c>
      <c r="AA101" s="27"/>
      <c r="AB101" s="27"/>
      <c r="AC101" s="27"/>
      <c r="AD101" s="28">
        <f t="shared" si="61"/>
        <v>0</v>
      </c>
      <c r="AE101" s="28">
        <f t="shared" si="56"/>
        <v>0</v>
      </c>
      <c r="AF101" s="29">
        <f t="shared" si="62"/>
        <v>0</v>
      </c>
      <c r="AG101" s="30">
        <f t="shared" si="57"/>
        <v>0</v>
      </c>
    </row>
    <row r="102" spans="1:41" ht="12.75" hidden="1" customHeight="1" outlineLevel="1" x14ac:dyDescent="0.25">
      <c r="A102" s="21">
        <v>10</v>
      </c>
      <c r="B102" s="22"/>
      <c r="C102" s="31"/>
      <c r="D102" s="32"/>
      <c r="E102" s="33"/>
      <c r="F102" s="33"/>
      <c r="G102" s="33"/>
      <c r="H102" s="124"/>
      <c r="I102" s="35"/>
      <c r="J102" s="268"/>
      <c r="K102" s="268"/>
      <c r="L102" s="27"/>
      <c r="M102" s="27"/>
      <c r="N102" s="33"/>
      <c r="O102" s="27"/>
      <c r="P102" s="27"/>
      <c r="Q102" s="27"/>
      <c r="R102" s="28">
        <f t="shared" si="58"/>
        <v>0</v>
      </c>
      <c r="S102" s="27"/>
      <c r="T102" s="27"/>
      <c r="U102" s="27"/>
      <c r="V102" s="28">
        <f t="shared" si="59"/>
        <v>0</v>
      </c>
      <c r="W102" s="27"/>
      <c r="X102" s="27"/>
      <c r="Y102" s="27"/>
      <c r="Z102" s="28">
        <f t="shared" si="60"/>
        <v>0</v>
      </c>
      <c r="AA102" s="27"/>
      <c r="AB102" s="27"/>
      <c r="AC102" s="27"/>
      <c r="AD102" s="28">
        <f t="shared" si="61"/>
        <v>0</v>
      </c>
      <c r="AE102" s="28">
        <f t="shared" si="56"/>
        <v>0</v>
      </c>
      <c r="AF102" s="29">
        <f t="shared" si="62"/>
        <v>0</v>
      </c>
      <c r="AG102" s="30">
        <f t="shared" si="57"/>
        <v>0</v>
      </c>
      <c r="AH102" s="10"/>
      <c r="AI102" s="10"/>
      <c r="AJ102" s="10"/>
      <c r="AK102" s="10"/>
      <c r="AL102" s="10"/>
      <c r="AM102" s="10"/>
      <c r="AN102" s="10"/>
      <c r="AO102" s="85"/>
    </row>
    <row r="103" spans="1:41" ht="12.75" customHeight="1" collapsed="1" x14ac:dyDescent="0.25">
      <c r="A103" s="228" t="s">
        <v>51</v>
      </c>
      <c r="B103" s="229"/>
      <c r="C103" s="230"/>
      <c r="D103" s="230"/>
      <c r="E103" s="230"/>
      <c r="F103" s="230"/>
      <c r="G103" s="230"/>
      <c r="H103" s="92">
        <f>SUM(H93:H102)</f>
        <v>0</v>
      </c>
      <c r="I103" s="92">
        <f>SUM(I93:I102)</f>
        <v>0</v>
      </c>
      <c r="J103" s="92"/>
      <c r="K103" s="92"/>
      <c r="L103" s="92">
        <f>SUM(L93:L102)</f>
        <v>0</v>
      </c>
      <c r="M103" s="92">
        <f>SUM(M93:M102)</f>
        <v>0</v>
      </c>
      <c r="N103" s="93"/>
      <c r="O103" s="92">
        <f t="shared" ref="O103:AE103" si="63">SUM(O93:O102)</f>
        <v>0</v>
      </c>
      <c r="P103" s="92">
        <f t="shared" si="63"/>
        <v>0</v>
      </c>
      <c r="Q103" s="92">
        <f t="shared" si="63"/>
        <v>0</v>
      </c>
      <c r="R103" s="92">
        <f t="shared" si="63"/>
        <v>0</v>
      </c>
      <c r="S103" s="92">
        <f t="shared" si="63"/>
        <v>0</v>
      </c>
      <c r="T103" s="92">
        <f t="shared" si="63"/>
        <v>0</v>
      </c>
      <c r="U103" s="92">
        <f t="shared" si="63"/>
        <v>0</v>
      </c>
      <c r="V103" s="92">
        <f t="shared" si="63"/>
        <v>0</v>
      </c>
      <c r="W103" s="92">
        <f t="shared" si="63"/>
        <v>0</v>
      </c>
      <c r="X103" s="92">
        <f t="shared" si="63"/>
        <v>0</v>
      </c>
      <c r="Y103" s="92">
        <f t="shared" si="63"/>
        <v>0</v>
      </c>
      <c r="Z103" s="92">
        <f t="shared" si="63"/>
        <v>0</v>
      </c>
      <c r="AA103" s="92">
        <f t="shared" si="63"/>
        <v>0</v>
      </c>
      <c r="AB103" s="92">
        <f t="shared" si="63"/>
        <v>0</v>
      </c>
      <c r="AC103" s="92">
        <f t="shared" si="63"/>
        <v>0</v>
      </c>
      <c r="AD103" s="92">
        <f t="shared" si="63"/>
        <v>0</v>
      </c>
      <c r="AE103" s="92">
        <f t="shared" si="63"/>
        <v>0</v>
      </c>
      <c r="AF103" s="95">
        <f>IF(ISERROR(AE103/H103),0,AE103/H103)</f>
        <v>0</v>
      </c>
      <c r="AG103" s="95">
        <f>IF(ISERROR(AE103/$AE$200),0,AE103/$AE$200)</f>
        <v>0</v>
      </c>
      <c r="AH103" s="10"/>
      <c r="AI103" s="10"/>
      <c r="AJ103" s="10"/>
      <c r="AK103" s="10"/>
      <c r="AL103" s="10"/>
      <c r="AM103" s="10"/>
      <c r="AN103" s="10"/>
      <c r="AO103" s="85"/>
    </row>
    <row r="104" spans="1:41" ht="12.75" customHeight="1" x14ac:dyDescent="0.25">
      <c r="A104" s="233" t="s">
        <v>52</v>
      </c>
      <c r="B104" s="234"/>
      <c r="C104" s="234"/>
      <c r="D104" s="234"/>
      <c r="E104" s="235"/>
      <c r="F104" s="15"/>
      <c r="G104" s="16"/>
      <c r="H104" s="124"/>
      <c r="I104" s="17"/>
      <c r="J104" s="17"/>
      <c r="K104" s="17"/>
      <c r="L104" s="18"/>
      <c r="M104" s="18"/>
      <c r="N104" s="16"/>
      <c r="O104" s="17"/>
      <c r="P104" s="17"/>
      <c r="Q104" s="17"/>
      <c r="R104" s="17"/>
      <c r="S104" s="17"/>
      <c r="T104" s="17"/>
      <c r="U104" s="17"/>
      <c r="V104" s="17"/>
      <c r="W104" s="17"/>
      <c r="X104" s="17"/>
      <c r="Y104" s="17"/>
      <c r="Z104" s="17"/>
      <c r="AA104" s="17"/>
      <c r="AB104" s="17"/>
      <c r="AC104" s="17"/>
      <c r="AD104" s="17"/>
      <c r="AE104" s="17"/>
      <c r="AF104" s="20"/>
      <c r="AG104" s="20"/>
    </row>
    <row r="105" spans="1:41" hidden="1" outlineLevel="1" x14ac:dyDescent="0.25">
      <c r="A105" s="21">
        <v>1</v>
      </c>
      <c r="B105" s="22"/>
      <c r="C105" s="45"/>
      <c r="D105" s="46"/>
      <c r="E105" s="55"/>
      <c r="F105" s="53"/>
      <c r="G105" s="53"/>
      <c r="H105" s="124"/>
      <c r="I105" s="48"/>
      <c r="J105" s="269"/>
      <c r="K105" s="269"/>
      <c r="L105" s="47"/>
      <c r="M105" s="47"/>
      <c r="N105" s="44"/>
      <c r="O105" s="27"/>
      <c r="P105" s="27"/>
      <c r="Q105" s="27"/>
      <c r="R105" s="28">
        <f>SUM(O105:Q105)</f>
        <v>0</v>
      </c>
      <c r="S105" s="27"/>
      <c r="T105" s="27"/>
      <c r="U105" s="27"/>
      <c r="V105" s="28">
        <f>SUM(S105:U105)</f>
        <v>0</v>
      </c>
      <c r="W105" s="27"/>
      <c r="X105" s="27"/>
      <c r="Y105" s="27"/>
      <c r="Z105" s="28">
        <f>SUM(W105:Y105)</f>
        <v>0</v>
      </c>
      <c r="AA105" s="27"/>
      <c r="AB105" s="27">
        <v>0</v>
      </c>
      <c r="AC105" s="27">
        <v>0</v>
      </c>
      <c r="AD105" s="28">
        <f>SUM(AA105:AC105)</f>
        <v>0</v>
      </c>
      <c r="AE105" s="28">
        <f t="shared" ref="AE105:AE114" si="64">SUM(R105,V105,Z105,AD105)</f>
        <v>0</v>
      </c>
      <c r="AF105" s="29">
        <f>IF(ISERROR(AE105/$H$115),0,AE105/$H$115)</f>
        <v>0</v>
      </c>
      <c r="AG105" s="30">
        <f t="shared" ref="AG105:AG114" si="65">IF(ISERROR(AE105/$AE$200),"-",AE105/$AE$200)</f>
        <v>0</v>
      </c>
      <c r="AH105" s="10"/>
      <c r="AI105" s="10"/>
      <c r="AJ105" s="10"/>
      <c r="AK105" s="10"/>
      <c r="AL105" s="10"/>
      <c r="AM105" s="10"/>
      <c r="AN105" s="10"/>
      <c r="AO105" s="85"/>
    </row>
    <row r="106" spans="1:41" ht="12.75" hidden="1" customHeight="1" outlineLevel="1" x14ac:dyDescent="0.25">
      <c r="A106" s="21">
        <v>2</v>
      </c>
      <c r="B106" s="22"/>
      <c r="C106" s="23"/>
      <c r="D106" s="24"/>
      <c r="E106" s="33"/>
      <c r="F106" s="33"/>
      <c r="G106" s="33"/>
      <c r="H106" s="124"/>
      <c r="I106" s="34"/>
      <c r="J106" s="268"/>
      <c r="K106" s="268"/>
      <c r="L106" s="27"/>
      <c r="M106" s="27"/>
      <c r="N106" s="33"/>
      <c r="O106" s="27"/>
      <c r="P106" s="27"/>
      <c r="Q106" s="27"/>
      <c r="R106" s="28">
        <f t="shared" ref="R106:R114" si="66">SUM(O106:Q106)</f>
        <v>0</v>
      </c>
      <c r="S106" s="27"/>
      <c r="T106" s="27"/>
      <c r="U106" s="27"/>
      <c r="V106" s="28">
        <f t="shared" ref="V106:V114" si="67">SUM(S106:U106)</f>
        <v>0</v>
      </c>
      <c r="W106" s="27"/>
      <c r="X106" s="27"/>
      <c r="Y106" s="27"/>
      <c r="Z106" s="28">
        <f t="shared" ref="Z106:Z114" si="68">SUM(W106:Y106)</f>
        <v>0</v>
      </c>
      <c r="AA106" s="27"/>
      <c r="AB106" s="27"/>
      <c r="AC106" s="27"/>
      <c r="AD106" s="28">
        <f t="shared" ref="AD106:AD114" si="69">SUM(AA106:AC106)</f>
        <v>0</v>
      </c>
      <c r="AE106" s="28">
        <f t="shared" si="64"/>
        <v>0</v>
      </c>
      <c r="AF106" s="29">
        <f t="shared" ref="AF106:AF114" si="70">IF(ISERROR(AE106/$H$115),0,AE106/$H$115)</f>
        <v>0</v>
      </c>
      <c r="AG106" s="30">
        <f t="shared" si="65"/>
        <v>0</v>
      </c>
      <c r="AH106" s="10"/>
      <c r="AI106" s="10"/>
      <c r="AJ106" s="10"/>
      <c r="AK106" s="10"/>
      <c r="AL106" s="10"/>
      <c r="AM106" s="10"/>
      <c r="AN106" s="10"/>
      <c r="AO106" s="85"/>
    </row>
    <row r="107" spans="1:41" ht="12.75" hidden="1" customHeight="1" outlineLevel="1" x14ac:dyDescent="0.25">
      <c r="A107" s="21">
        <v>3</v>
      </c>
      <c r="B107" s="22"/>
      <c r="C107" s="31"/>
      <c r="D107" s="32"/>
      <c r="E107" s="33"/>
      <c r="F107" s="33"/>
      <c r="G107" s="33"/>
      <c r="H107" s="124"/>
      <c r="I107" s="34"/>
      <c r="J107" s="268"/>
      <c r="K107" s="268"/>
      <c r="L107" s="27"/>
      <c r="M107" s="27"/>
      <c r="N107" s="33"/>
      <c r="O107" s="27"/>
      <c r="P107" s="27"/>
      <c r="Q107" s="27"/>
      <c r="R107" s="28">
        <f t="shared" si="66"/>
        <v>0</v>
      </c>
      <c r="S107" s="27"/>
      <c r="T107" s="27"/>
      <c r="U107" s="27"/>
      <c r="V107" s="28">
        <f t="shared" si="67"/>
        <v>0</v>
      </c>
      <c r="W107" s="27"/>
      <c r="X107" s="27"/>
      <c r="Y107" s="27"/>
      <c r="Z107" s="28">
        <f t="shared" si="68"/>
        <v>0</v>
      </c>
      <c r="AA107" s="27"/>
      <c r="AB107" s="27"/>
      <c r="AC107" s="27"/>
      <c r="AD107" s="28">
        <f t="shared" si="69"/>
        <v>0</v>
      </c>
      <c r="AE107" s="28">
        <f t="shared" si="64"/>
        <v>0</v>
      </c>
      <c r="AF107" s="29">
        <f t="shared" si="70"/>
        <v>0</v>
      </c>
      <c r="AG107" s="30">
        <f t="shared" si="65"/>
        <v>0</v>
      </c>
    </row>
    <row r="108" spans="1:41" ht="12.75" hidden="1" customHeight="1" outlineLevel="1" x14ac:dyDescent="0.25">
      <c r="A108" s="21">
        <v>4</v>
      </c>
      <c r="B108" s="22"/>
      <c r="C108" s="31"/>
      <c r="D108" s="32"/>
      <c r="E108" s="33"/>
      <c r="F108" s="33"/>
      <c r="G108" s="33"/>
      <c r="H108" s="124"/>
      <c r="I108" s="34"/>
      <c r="J108" s="268"/>
      <c r="K108" s="268"/>
      <c r="L108" s="27"/>
      <c r="M108" s="27"/>
      <c r="N108" s="33"/>
      <c r="O108" s="27"/>
      <c r="P108" s="27"/>
      <c r="Q108" s="27"/>
      <c r="R108" s="28">
        <f t="shared" si="66"/>
        <v>0</v>
      </c>
      <c r="S108" s="27"/>
      <c r="T108" s="27"/>
      <c r="U108" s="27"/>
      <c r="V108" s="28">
        <f t="shared" si="67"/>
        <v>0</v>
      </c>
      <c r="W108" s="27"/>
      <c r="X108" s="27"/>
      <c r="Y108" s="27"/>
      <c r="Z108" s="28">
        <f t="shared" si="68"/>
        <v>0</v>
      </c>
      <c r="AA108" s="27"/>
      <c r="AB108" s="27"/>
      <c r="AC108" s="27"/>
      <c r="AD108" s="28">
        <f t="shared" si="69"/>
        <v>0</v>
      </c>
      <c r="AE108" s="28">
        <f t="shared" si="64"/>
        <v>0</v>
      </c>
      <c r="AF108" s="29">
        <f t="shared" si="70"/>
        <v>0</v>
      </c>
      <c r="AG108" s="30">
        <f t="shared" si="65"/>
        <v>0</v>
      </c>
      <c r="AH108" s="10"/>
      <c r="AI108" s="10"/>
      <c r="AJ108" s="10"/>
      <c r="AK108" s="10"/>
      <c r="AL108" s="10"/>
      <c r="AM108" s="10"/>
      <c r="AN108" s="10"/>
      <c r="AO108" s="85"/>
    </row>
    <row r="109" spans="1:41" ht="12.75" hidden="1" customHeight="1" outlineLevel="1" x14ac:dyDescent="0.25">
      <c r="A109" s="21">
        <v>5</v>
      </c>
      <c r="B109" s="22"/>
      <c r="C109" s="31"/>
      <c r="D109" s="32"/>
      <c r="E109" s="33"/>
      <c r="F109" s="33"/>
      <c r="G109" s="33"/>
      <c r="H109" s="124"/>
      <c r="I109" s="34"/>
      <c r="J109" s="268"/>
      <c r="K109" s="268"/>
      <c r="L109" s="27"/>
      <c r="M109" s="27"/>
      <c r="N109" s="33"/>
      <c r="O109" s="27"/>
      <c r="P109" s="27"/>
      <c r="Q109" s="27"/>
      <c r="R109" s="28">
        <f t="shared" si="66"/>
        <v>0</v>
      </c>
      <c r="S109" s="27"/>
      <c r="T109" s="27"/>
      <c r="U109" s="27"/>
      <c r="V109" s="28">
        <f t="shared" si="67"/>
        <v>0</v>
      </c>
      <c r="W109" s="27"/>
      <c r="X109" s="27"/>
      <c r="Y109" s="27"/>
      <c r="Z109" s="28">
        <f t="shared" si="68"/>
        <v>0</v>
      </c>
      <c r="AA109" s="27"/>
      <c r="AB109" s="27"/>
      <c r="AC109" s="27"/>
      <c r="AD109" s="28">
        <f t="shared" si="69"/>
        <v>0</v>
      </c>
      <c r="AE109" s="28">
        <f t="shared" si="64"/>
        <v>0</v>
      </c>
      <c r="AF109" s="29">
        <f t="shared" si="70"/>
        <v>0</v>
      </c>
      <c r="AG109" s="30">
        <f t="shared" si="65"/>
        <v>0</v>
      </c>
      <c r="AH109" s="10"/>
      <c r="AI109" s="10"/>
      <c r="AJ109" s="10"/>
      <c r="AK109" s="10"/>
      <c r="AL109" s="10"/>
      <c r="AM109" s="10"/>
      <c r="AN109" s="10"/>
      <c r="AO109" s="85"/>
    </row>
    <row r="110" spans="1:41" ht="12.75" hidden="1" customHeight="1" outlineLevel="1" x14ac:dyDescent="0.25">
      <c r="A110" s="21">
        <v>6</v>
      </c>
      <c r="B110" s="22"/>
      <c r="C110" s="31"/>
      <c r="D110" s="32"/>
      <c r="E110" s="33"/>
      <c r="F110" s="33"/>
      <c r="G110" s="33"/>
      <c r="H110" s="124"/>
      <c r="I110" s="34"/>
      <c r="J110" s="268"/>
      <c r="K110" s="268"/>
      <c r="L110" s="27"/>
      <c r="M110" s="27"/>
      <c r="N110" s="33"/>
      <c r="O110" s="27"/>
      <c r="P110" s="27"/>
      <c r="Q110" s="27"/>
      <c r="R110" s="28">
        <f t="shared" si="66"/>
        <v>0</v>
      </c>
      <c r="S110" s="27"/>
      <c r="T110" s="27"/>
      <c r="U110" s="27"/>
      <c r="V110" s="28">
        <f t="shared" si="67"/>
        <v>0</v>
      </c>
      <c r="W110" s="27"/>
      <c r="X110" s="27"/>
      <c r="Y110" s="27"/>
      <c r="Z110" s="28">
        <f t="shared" si="68"/>
        <v>0</v>
      </c>
      <c r="AA110" s="27"/>
      <c r="AB110" s="27"/>
      <c r="AC110" s="27"/>
      <c r="AD110" s="28">
        <f t="shared" si="69"/>
        <v>0</v>
      </c>
      <c r="AE110" s="28">
        <f t="shared" si="64"/>
        <v>0</v>
      </c>
      <c r="AF110" s="29">
        <f t="shared" si="70"/>
        <v>0</v>
      </c>
      <c r="AG110" s="30">
        <f t="shared" si="65"/>
        <v>0</v>
      </c>
    </row>
    <row r="111" spans="1:41" ht="12.75" hidden="1" customHeight="1" outlineLevel="1" x14ac:dyDescent="0.25">
      <c r="A111" s="21">
        <v>7</v>
      </c>
      <c r="B111" s="22"/>
      <c r="C111" s="31"/>
      <c r="D111" s="32"/>
      <c r="E111" s="33"/>
      <c r="F111" s="33"/>
      <c r="G111" s="33"/>
      <c r="H111" s="124"/>
      <c r="I111" s="34"/>
      <c r="J111" s="268"/>
      <c r="K111" s="268"/>
      <c r="L111" s="27"/>
      <c r="M111" s="27"/>
      <c r="N111" s="33"/>
      <c r="O111" s="27"/>
      <c r="P111" s="27"/>
      <c r="Q111" s="27"/>
      <c r="R111" s="28">
        <f t="shared" si="66"/>
        <v>0</v>
      </c>
      <c r="S111" s="27"/>
      <c r="T111" s="27"/>
      <c r="U111" s="27"/>
      <c r="V111" s="28">
        <f t="shared" si="67"/>
        <v>0</v>
      </c>
      <c r="W111" s="27"/>
      <c r="X111" s="27"/>
      <c r="Y111" s="27"/>
      <c r="Z111" s="28">
        <f t="shared" si="68"/>
        <v>0</v>
      </c>
      <c r="AA111" s="27"/>
      <c r="AB111" s="27"/>
      <c r="AC111" s="27"/>
      <c r="AD111" s="28">
        <f t="shared" si="69"/>
        <v>0</v>
      </c>
      <c r="AE111" s="28">
        <f t="shared" si="64"/>
        <v>0</v>
      </c>
      <c r="AF111" s="29">
        <f t="shared" si="70"/>
        <v>0</v>
      </c>
      <c r="AG111" s="30">
        <f t="shared" si="65"/>
        <v>0</v>
      </c>
      <c r="AH111" s="10"/>
      <c r="AI111" s="10"/>
      <c r="AJ111" s="10"/>
      <c r="AK111" s="10"/>
      <c r="AL111" s="10"/>
      <c r="AM111" s="10"/>
      <c r="AN111" s="10"/>
      <c r="AO111" s="85"/>
    </row>
    <row r="112" spans="1:41" ht="12.75" hidden="1" customHeight="1" outlineLevel="1" x14ac:dyDescent="0.25">
      <c r="A112" s="21">
        <v>8</v>
      </c>
      <c r="B112" s="22"/>
      <c r="C112" s="31"/>
      <c r="D112" s="32"/>
      <c r="E112" s="33"/>
      <c r="F112" s="33"/>
      <c r="G112" s="33"/>
      <c r="H112" s="124"/>
      <c r="I112" s="34"/>
      <c r="J112" s="268"/>
      <c r="K112" s="268"/>
      <c r="L112" s="27"/>
      <c r="M112" s="27"/>
      <c r="N112" s="33"/>
      <c r="O112" s="27"/>
      <c r="P112" s="27"/>
      <c r="Q112" s="27"/>
      <c r="R112" s="28">
        <f t="shared" si="66"/>
        <v>0</v>
      </c>
      <c r="S112" s="27"/>
      <c r="T112" s="27"/>
      <c r="U112" s="27"/>
      <c r="V112" s="28">
        <f t="shared" si="67"/>
        <v>0</v>
      </c>
      <c r="W112" s="27"/>
      <c r="X112" s="27"/>
      <c r="Y112" s="27"/>
      <c r="Z112" s="28">
        <f t="shared" si="68"/>
        <v>0</v>
      </c>
      <c r="AA112" s="27"/>
      <c r="AB112" s="27"/>
      <c r="AC112" s="27"/>
      <c r="AD112" s="28">
        <f t="shared" si="69"/>
        <v>0</v>
      </c>
      <c r="AE112" s="28">
        <f t="shared" si="64"/>
        <v>0</v>
      </c>
      <c r="AF112" s="29">
        <f t="shared" si="70"/>
        <v>0</v>
      </c>
      <c r="AG112" s="30">
        <f t="shared" si="65"/>
        <v>0</v>
      </c>
      <c r="AH112" s="10"/>
      <c r="AI112" s="10"/>
      <c r="AJ112" s="10"/>
      <c r="AK112" s="10"/>
      <c r="AL112" s="10"/>
      <c r="AM112" s="10"/>
      <c r="AN112" s="10"/>
      <c r="AO112" s="85"/>
    </row>
    <row r="113" spans="1:41" ht="12.75" hidden="1" customHeight="1" outlineLevel="1" x14ac:dyDescent="0.25">
      <c r="A113" s="21">
        <v>9</v>
      </c>
      <c r="B113" s="22"/>
      <c r="C113" s="31"/>
      <c r="D113" s="32"/>
      <c r="E113" s="33"/>
      <c r="F113" s="33"/>
      <c r="G113" s="33"/>
      <c r="H113" s="124"/>
      <c r="I113" s="34"/>
      <c r="J113" s="268"/>
      <c r="K113" s="268"/>
      <c r="L113" s="27"/>
      <c r="M113" s="27"/>
      <c r="N113" s="33"/>
      <c r="O113" s="27"/>
      <c r="P113" s="27"/>
      <c r="Q113" s="27"/>
      <c r="R113" s="28">
        <f t="shared" si="66"/>
        <v>0</v>
      </c>
      <c r="S113" s="27"/>
      <c r="T113" s="27"/>
      <c r="U113" s="27"/>
      <c r="V113" s="28">
        <f t="shared" si="67"/>
        <v>0</v>
      </c>
      <c r="W113" s="27"/>
      <c r="X113" s="27"/>
      <c r="Y113" s="27"/>
      <c r="Z113" s="28">
        <f t="shared" si="68"/>
        <v>0</v>
      </c>
      <c r="AA113" s="27"/>
      <c r="AB113" s="27"/>
      <c r="AC113" s="27"/>
      <c r="AD113" s="28">
        <f t="shared" si="69"/>
        <v>0</v>
      </c>
      <c r="AE113" s="28">
        <f t="shared" si="64"/>
        <v>0</v>
      </c>
      <c r="AF113" s="29">
        <f t="shared" si="70"/>
        <v>0</v>
      </c>
      <c r="AG113" s="30">
        <f t="shared" si="65"/>
        <v>0</v>
      </c>
    </row>
    <row r="114" spans="1:41" ht="12.75" hidden="1" customHeight="1" outlineLevel="1" x14ac:dyDescent="0.25">
      <c r="A114" s="21">
        <v>10</v>
      </c>
      <c r="B114" s="22"/>
      <c r="C114" s="31"/>
      <c r="D114" s="32"/>
      <c r="E114" s="33"/>
      <c r="F114" s="33"/>
      <c r="G114" s="33"/>
      <c r="H114" s="124"/>
      <c r="I114" s="35"/>
      <c r="J114" s="268"/>
      <c r="K114" s="268"/>
      <c r="L114" s="27"/>
      <c r="M114" s="27"/>
      <c r="N114" s="33"/>
      <c r="O114" s="27"/>
      <c r="P114" s="27"/>
      <c r="Q114" s="27"/>
      <c r="R114" s="28">
        <f t="shared" si="66"/>
        <v>0</v>
      </c>
      <c r="S114" s="27"/>
      <c r="T114" s="27"/>
      <c r="U114" s="27"/>
      <c r="V114" s="28">
        <f t="shared" si="67"/>
        <v>0</v>
      </c>
      <c r="W114" s="27"/>
      <c r="X114" s="27"/>
      <c r="Y114" s="27"/>
      <c r="Z114" s="28">
        <f t="shared" si="68"/>
        <v>0</v>
      </c>
      <c r="AA114" s="27"/>
      <c r="AB114" s="27"/>
      <c r="AC114" s="27"/>
      <c r="AD114" s="28">
        <f t="shared" si="69"/>
        <v>0</v>
      </c>
      <c r="AE114" s="28">
        <f t="shared" si="64"/>
        <v>0</v>
      </c>
      <c r="AF114" s="29">
        <f t="shared" si="70"/>
        <v>0</v>
      </c>
      <c r="AG114" s="30">
        <f t="shared" si="65"/>
        <v>0</v>
      </c>
      <c r="AH114" s="10"/>
      <c r="AI114" s="10"/>
      <c r="AJ114" s="10"/>
      <c r="AK114" s="10"/>
      <c r="AL114" s="10"/>
      <c r="AM114" s="10"/>
      <c r="AN114" s="10"/>
      <c r="AO114" s="85"/>
    </row>
    <row r="115" spans="1:41" ht="12.75" customHeight="1" collapsed="1" x14ac:dyDescent="0.25">
      <c r="A115" s="228" t="s">
        <v>53</v>
      </c>
      <c r="B115" s="229"/>
      <c r="C115" s="230"/>
      <c r="D115" s="230"/>
      <c r="E115" s="230"/>
      <c r="F115" s="230"/>
      <c r="G115" s="230"/>
      <c r="H115" s="92">
        <f>SUM(H105:H114)</f>
        <v>0</v>
      </c>
      <c r="I115" s="92">
        <f>SUM(I105:I114)</f>
        <v>0</v>
      </c>
      <c r="J115" s="92"/>
      <c r="K115" s="92"/>
      <c r="L115" s="92">
        <f>SUM(L105:L114)</f>
        <v>0</v>
      </c>
      <c r="M115" s="92">
        <f>SUM(M105:M114)</f>
        <v>0</v>
      </c>
      <c r="N115" s="93"/>
      <c r="O115" s="92">
        <f t="shared" ref="O115:AE115" si="71">SUM(O105:O114)</f>
        <v>0</v>
      </c>
      <c r="P115" s="92">
        <f t="shared" si="71"/>
        <v>0</v>
      </c>
      <c r="Q115" s="92">
        <f t="shared" si="71"/>
        <v>0</v>
      </c>
      <c r="R115" s="92">
        <f t="shared" si="71"/>
        <v>0</v>
      </c>
      <c r="S115" s="92">
        <f t="shared" si="71"/>
        <v>0</v>
      </c>
      <c r="T115" s="92">
        <f t="shared" si="71"/>
        <v>0</v>
      </c>
      <c r="U115" s="92">
        <f t="shared" si="71"/>
        <v>0</v>
      </c>
      <c r="V115" s="92">
        <f t="shared" si="71"/>
        <v>0</v>
      </c>
      <c r="W115" s="92">
        <f t="shared" si="71"/>
        <v>0</v>
      </c>
      <c r="X115" s="92">
        <f t="shared" si="71"/>
        <v>0</v>
      </c>
      <c r="Y115" s="92">
        <f t="shared" si="71"/>
        <v>0</v>
      </c>
      <c r="Z115" s="92">
        <f t="shared" si="71"/>
        <v>0</v>
      </c>
      <c r="AA115" s="92">
        <f t="shared" si="71"/>
        <v>0</v>
      </c>
      <c r="AB115" s="92">
        <f t="shared" si="71"/>
        <v>0</v>
      </c>
      <c r="AC115" s="92">
        <f t="shared" si="71"/>
        <v>0</v>
      </c>
      <c r="AD115" s="92">
        <f t="shared" si="71"/>
        <v>0</v>
      </c>
      <c r="AE115" s="92">
        <f t="shared" si="71"/>
        <v>0</v>
      </c>
      <c r="AF115" s="95">
        <f>IF(ISERROR(AE115/H115),0,AE115/H115)</f>
        <v>0</v>
      </c>
      <c r="AG115" s="95">
        <f>IF(ISERROR(AE115/$AE$200),0,AE115/$AE$200)</f>
        <v>0</v>
      </c>
      <c r="AH115" s="10"/>
      <c r="AI115" s="10"/>
      <c r="AJ115" s="10"/>
      <c r="AK115" s="10"/>
      <c r="AL115" s="10"/>
      <c r="AM115" s="10"/>
      <c r="AN115" s="10"/>
      <c r="AO115" s="85"/>
    </row>
    <row r="116" spans="1:41" ht="12.75" customHeight="1" x14ac:dyDescent="0.25">
      <c r="A116" s="233" t="s">
        <v>54</v>
      </c>
      <c r="B116" s="234"/>
      <c r="C116" s="234"/>
      <c r="D116" s="234"/>
      <c r="E116" s="235"/>
      <c r="F116" s="15"/>
      <c r="G116" s="16"/>
      <c r="H116" s="124"/>
      <c r="I116" s="17"/>
      <c r="J116" s="17"/>
      <c r="K116" s="17"/>
      <c r="L116" s="18"/>
      <c r="M116" s="18"/>
      <c r="N116" s="16"/>
      <c r="O116" s="17"/>
      <c r="P116" s="17"/>
      <c r="Q116" s="17"/>
      <c r="R116" s="17"/>
      <c r="S116" s="17"/>
      <c r="T116" s="17"/>
      <c r="U116" s="17"/>
      <c r="V116" s="17"/>
      <c r="W116" s="17"/>
      <c r="X116" s="17"/>
      <c r="Y116" s="17"/>
      <c r="Z116" s="17"/>
      <c r="AA116" s="17"/>
      <c r="AB116" s="17"/>
      <c r="AC116" s="17"/>
      <c r="AD116" s="17"/>
      <c r="AE116" s="17"/>
      <c r="AF116" s="20"/>
      <c r="AG116" s="20"/>
    </row>
    <row r="117" spans="1:41" hidden="1" outlineLevel="1" x14ac:dyDescent="0.25">
      <c r="A117" s="21">
        <v>1</v>
      </c>
      <c r="B117" s="22"/>
      <c r="C117" s="45"/>
      <c r="D117" s="46"/>
      <c r="E117" s="56"/>
      <c r="F117" s="53"/>
      <c r="G117" s="53"/>
      <c r="H117" s="124"/>
      <c r="I117" s="43"/>
      <c r="J117" s="269"/>
      <c r="K117" s="269"/>
      <c r="L117" s="47"/>
      <c r="M117" s="47"/>
      <c r="N117" s="44"/>
      <c r="O117" s="27">
        <v>0</v>
      </c>
      <c r="P117" s="27">
        <v>0</v>
      </c>
      <c r="Q117" s="27">
        <v>0</v>
      </c>
      <c r="R117" s="28">
        <f>SUM(O117:Q117)</f>
        <v>0</v>
      </c>
      <c r="S117" s="27">
        <v>0</v>
      </c>
      <c r="T117" s="27">
        <v>0</v>
      </c>
      <c r="U117" s="27">
        <v>0</v>
      </c>
      <c r="V117" s="28">
        <f>SUM(S117:U117)</f>
        <v>0</v>
      </c>
      <c r="W117" s="27">
        <v>0</v>
      </c>
      <c r="X117" s="27">
        <v>0</v>
      </c>
      <c r="Y117" s="27">
        <v>0</v>
      </c>
      <c r="Z117" s="28">
        <f>SUM(W117:Y117)</f>
        <v>0</v>
      </c>
      <c r="AA117" s="27">
        <v>0</v>
      </c>
      <c r="AB117" s="27">
        <v>0</v>
      </c>
      <c r="AC117" s="27">
        <v>0</v>
      </c>
      <c r="AD117" s="28">
        <f>SUM(AA117:AC117)</f>
        <v>0</v>
      </c>
      <c r="AE117" s="28">
        <f t="shared" ref="AE117:AE126" si="72">SUM(R117,V117,Z117,AD117)</f>
        <v>0</v>
      </c>
      <c r="AF117" s="29">
        <f>IF(ISERROR(AE117/$H$127),0,AE117/$H$127)</f>
        <v>0</v>
      </c>
      <c r="AG117" s="30">
        <f t="shared" ref="AG117:AG126" si="73">IF(ISERROR(AE117/$AE$200),"-",AE117/$AE$200)</f>
        <v>0</v>
      </c>
      <c r="AH117" s="10"/>
      <c r="AI117" s="10"/>
      <c r="AJ117" s="10"/>
      <c r="AK117" s="10"/>
      <c r="AL117" s="10"/>
      <c r="AM117" s="10"/>
      <c r="AN117" s="10"/>
      <c r="AO117" s="85"/>
    </row>
    <row r="118" spans="1:41" ht="12.75" hidden="1" customHeight="1" outlineLevel="1" x14ac:dyDescent="0.25">
      <c r="A118" s="21">
        <v>2</v>
      </c>
      <c r="B118" s="22"/>
      <c r="C118" s="23"/>
      <c r="D118" s="24"/>
      <c r="E118" s="33"/>
      <c r="F118" s="25"/>
      <c r="G118" s="25"/>
      <c r="H118" s="124"/>
      <c r="I118" s="34"/>
      <c r="J118" s="268"/>
      <c r="K118" s="268"/>
      <c r="L118" s="27"/>
      <c r="M118" s="27"/>
      <c r="N118" s="33"/>
      <c r="O118" s="27"/>
      <c r="P118" s="27"/>
      <c r="Q118" s="27"/>
      <c r="R118" s="28">
        <f t="shared" ref="R118:R126" si="74">SUM(O118:Q118)</f>
        <v>0</v>
      </c>
      <c r="S118" s="27"/>
      <c r="T118" s="27"/>
      <c r="U118" s="27"/>
      <c r="V118" s="28">
        <f t="shared" ref="V118:V126" si="75">SUM(S118:U118)</f>
        <v>0</v>
      </c>
      <c r="W118" s="27"/>
      <c r="X118" s="27"/>
      <c r="Y118" s="27"/>
      <c r="Z118" s="28">
        <f t="shared" ref="Z118:Z126" si="76">SUM(W118:Y118)</f>
        <v>0</v>
      </c>
      <c r="AA118" s="27"/>
      <c r="AB118" s="27"/>
      <c r="AC118" s="27"/>
      <c r="AD118" s="28">
        <f t="shared" ref="AD118:AD126" si="77">SUM(AA118:AC118)</f>
        <v>0</v>
      </c>
      <c r="AE118" s="28">
        <f t="shared" si="72"/>
        <v>0</v>
      </c>
      <c r="AF118" s="29">
        <f t="shared" ref="AF118:AF126" si="78">IF(ISERROR(AE118/$H$127),0,AE118/$H$127)</f>
        <v>0</v>
      </c>
      <c r="AG118" s="30">
        <f t="shared" si="73"/>
        <v>0</v>
      </c>
      <c r="AH118" s="10"/>
      <c r="AI118" s="10"/>
      <c r="AJ118" s="10"/>
      <c r="AK118" s="10"/>
      <c r="AL118" s="10"/>
      <c r="AM118" s="10"/>
      <c r="AN118" s="10"/>
      <c r="AO118" s="85"/>
    </row>
    <row r="119" spans="1:41" ht="12.75" hidden="1" customHeight="1" outlineLevel="1" x14ac:dyDescent="0.25">
      <c r="A119" s="21">
        <v>3</v>
      </c>
      <c r="B119" s="22"/>
      <c r="C119" s="31"/>
      <c r="D119" s="32"/>
      <c r="E119" s="33"/>
      <c r="F119" s="33"/>
      <c r="G119" s="33"/>
      <c r="H119" s="124"/>
      <c r="I119" s="34"/>
      <c r="J119" s="268"/>
      <c r="K119" s="268"/>
      <c r="L119" s="27"/>
      <c r="M119" s="27"/>
      <c r="N119" s="33"/>
      <c r="O119" s="27"/>
      <c r="P119" s="27"/>
      <c r="Q119" s="27"/>
      <c r="R119" s="28">
        <f t="shared" si="74"/>
        <v>0</v>
      </c>
      <c r="S119" s="27"/>
      <c r="T119" s="27"/>
      <c r="U119" s="27"/>
      <c r="V119" s="28">
        <f t="shared" si="75"/>
        <v>0</v>
      </c>
      <c r="W119" s="27"/>
      <c r="X119" s="27"/>
      <c r="Y119" s="27"/>
      <c r="Z119" s="28">
        <f t="shared" si="76"/>
        <v>0</v>
      </c>
      <c r="AA119" s="27"/>
      <c r="AB119" s="27"/>
      <c r="AC119" s="27"/>
      <c r="AD119" s="28">
        <f t="shared" si="77"/>
        <v>0</v>
      </c>
      <c r="AE119" s="28">
        <f t="shared" si="72"/>
        <v>0</v>
      </c>
      <c r="AF119" s="29">
        <f t="shared" si="78"/>
        <v>0</v>
      </c>
      <c r="AG119" s="30">
        <f t="shared" si="73"/>
        <v>0</v>
      </c>
    </row>
    <row r="120" spans="1:41" ht="12.75" hidden="1" customHeight="1" outlineLevel="1" x14ac:dyDescent="0.25">
      <c r="A120" s="21">
        <v>4</v>
      </c>
      <c r="B120" s="22"/>
      <c r="C120" s="31"/>
      <c r="D120" s="32"/>
      <c r="E120" s="33"/>
      <c r="F120" s="33"/>
      <c r="G120" s="33"/>
      <c r="H120" s="124"/>
      <c r="I120" s="34"/>
      <c r="J120" s="268"/>
      <c r="K120" s="268"/>
      <c r="L120" s="27"/>
      <c r="M120" s="27"/>
      <c r="N120" s="33"/>
      <c r="O120" s="27"/>
      <c r="P120" s="27"/>
      <c r="Q120" s="27"/>
      <c r="R120" s="28">
        <f t="shared" si="74"/>
        <v>0</v>
      </c>
      <c r="S120" s="27"/>
      <c r="T120" s="27"/>
      <c r="U120" s="27"/>
      <c r="V120" s="28">
        <f t="shared" si="75"/>
        <v>0</v>
      </c>
      <c r="W120" s="27"/>
      <c r="X120" s="27"/>
      <c r="Y120" s="27"/>
      <c r="Z120" s="28">
        <f t="shared" si="76"/>
        <v>0</v>
      </c>
      <c r="AA120" s="27"/>
      <c r="AB120" s="27"/>
      <c r="AC120" s="27"/>
      <c r="AD120" s="28">
        <f t="shared" si="77"/>
        <v>0</v>
      </c>
      <c r="AE120" s="28">
        <f t="shared" si="72"/>
        <v>0</v>
      </c>
      <c r="AF120" s="29">
        <f t="shared" si="78"/>
        <v>0</v>
      </c>
      <c r="AG120" s="30">
        <f t="shared" si="73"/>
        <v>0</v>
      </c>
      <c r="AH120" s="10"/>
      <c r="AI120" s="10"/>
      <c r="AJ120" s="10"/>
      <c r="AK120" s="10"/>
      <c r="AL120" s="10"/>
      <c r="AM120" s="10"/>
      <c r="AN120" s="10"/>
      <c r="AO120" s="85"/>
    </row>
    <row r="121" spans="1:41" ht="12.75" hidden="1" customHeight="1" outlineLevel="1" x14ac:dyDescent="0.25">
      <c r="A121" s="21">
        <v>5</v>
      </c>
      <c r="B121" s="22"/>
      <c r="C121" s="31"/>
      <c r="D121" s="32"/>
      <c r="E121" s="33"/>
      <c r="F121" s="33"/>
      <c r="G121" s="33"/>
      <c r="H121" s="124"/>
      <c r="I121" s="34"/>
      <c r="J121" s="268"/>
      <c r="K121" s="268"/>
      <c r="L121" s="27"/>
      <c r="M121" s="27"/>
      <c r="N121" s="33"/>
      <c r="O121" s="27"/>
      <c r="P121" s="27"/>
      <c r="Q121" s="27"/>
      <c r="R121" s="28">
        <f t="shared" si="74"/>
        <v>0</v>
      </c>
      <c r="S121" s="27"/>
      <c r="T121" s="27"/>
      <c r="U121" s="27"/>
      <c r="V121" s="28">
        <f t="shared" si="75"/>
        <v>0</v>
      </c>
      <c r="W121" s="27"/>
      <c r="X121" s="27"/>
      <c r="Y121" s="27"/>
      <c r="Z121" s="28">
        <f t="shared" si="76"/>
        <v>0</v>
      </c>
      <c r="AA121" s="27"/>
      <c r="AB121" s="27"/>
      <c r="AC121" s="27"/>
      <c r="AD121" s="28">
        <f t="shared" si="77"/>
        <v>0</v>
      </c>
      <c r="AE121" s="28">
        <f t="shared" si="72"/>
        <v>0</v>
      </c>
      <c r="AF121" s="29">
        <f t="shared" si="78"/>
        <v>0</v>
      </c>
      <c r="AG121" s="30">
        <f t="shared" si="73"/>
        <v>0</v>
      </c>
      <c r="AH121" s="10"/>
      <c r="AI121" s="10"/>
      <c r="AJ121" s="10"/>
      <c r="AK121" s="10"/>
      <c r="AL121" s="10"/>
      <c r="AM121" s="10"/>
      <c r="AN121" s="10"/>
      <c r="AO121" s="85"/>
    </row>
    <row r="122" spans="1:41" ht="12.75" hidden="1" customHeight="1" outlineLevel="1" x14ac:dyDescent="0.25">
      <c r="A122" s="21">
        <v>6</v>
      </c>
      <c r="B122" s="22"/>
      <c r="C122" s="31"/>
      <c r="D122" s="32"/>
      <c r="E122" s="33"/>
      <c r="F122" s="33"/>
      <c r="G122" s="33"/>
      <c r="H122" s="124"/>
      <c r="I122" s="34"/>
      <c r="J122" s="268"/>
      <c r="K122" s="268"/>
      <c r="L122" s="27"/>
      <c r="M122" s="27"/>
      <c r="N122" s="33"/>
      <c r="O122" s="27"/>
      <c r="P122" s="27"/>
      <c r="Q122" s="27"/>
      <c r="R122" s="28">
        <f t="shared" si="74"/>
        <v>0</v>
      </c>
      <c r="S122" s="27"/>
      <c r="T122" s="27"/>
      <c r="U122" s="27"/>
      <c r="V122" s="28">
        <f t="shared" si="75"/>
        <v>0</v>
      </c>
      <c r="W122" s="27"/>
      <c r="X122" s="27"/>
      <c r="Y122" s="27"/>
      <c r="Z122" s="28">
        <f t="shared" si="76"/>
        <v>0</v>
      </c>
      <c r="AA122" s="27"/>
      <c r="AB122" s="27"/>
      <c r="AC122" s="27"/>
      <c r="AD122" s="28">
        <f t="shared" si="77"/>
        <v>0</v>
      </c>
      <c r="AE122" s="28">
        <f t="shared" si="72"/>
        <v>0</v>
      </c>
      <c r="AF122" s="29">
        <f t="shared" si="78"/>
        <v>0</v>
      </c>
      <c r="AG122" s="30">
        <f t="shared" si="73"/>
        <v>0</v>
      </c>
    </row>
    <row r="123" spans="1:41" ht="12.75" hidden="1" customHeight="1" outlineLevel="1" x14ac:dyDescent="0.25">
      <c r="A123" s="21">
        <v>7</v>
      </c>
      <c r="B123" s="22"/>
      <c r="C123" s="31"/>
      <c r="D123" s="32"/>
      <c r="E123" s="33"/>
      <c r="F123" s="33"/>
      <c r="G123" s="33"/>
      <c r="H123" s="124"/>
      <c r="I123" s="34"/>
      <c r="J123" s="268"/>
      <c r="K123" s="268"/>
      <c r="L123" s="27"/>
      <c r="M123" s="27"/>
      <c r="N123" s="33"/>
      <c r="O123" s="27"/>
      <c r="P123" s="27"/>
      <c r="Q123" s="27"/>
      <c r="R123" s="28">
        <f t="shared" si="74"/>
        <v>0</v>
      </c>
      <c r="S123" s="27"/>
      <c r="T123" s="27"/>
      <c r="U123" s="27"/>
      <c r="V123" s="28">
        <f t="shared" si="75"/>
        <v>0</v>
      </c>
      <c r="W123" s="27"/>
      <c r="X123" s="27"/>
      <c r="Y123" s="27"/>
      <c r="Z123" s="28">
        <f t="shared" si="76"/>
        <v>0</v>
      </c>
      <c r="AA123" s="27"/>
      <c r="AB123" s="27"/>
      <c r="AC123" s="27"/>
      <c r="AD123" s="28">
        <f t="shared" si="77"/>
        <v>0</v>
      </c>
      <c r="AE123" s="28">
        <f t="shared" si="72"/>
        <v>0</v>
      </c>
      <c r="AF123" s="29">
        <f t="shared" si="78"/>
        <v>0</v>
      </c>
      <c r="AG123" s="30">
        <f t="shared" si="73"/>
        <v>0</v>
      </c>
      <c r="AH123" s="10"/>
      <c r="AI123" s="10"/>
      <c r="AJ123" s="10"/>
      <c r="AK123" s="10"/>
      <c r="AL123" s="10"/>
      <c r="AM123" s="10"/>
      <c r="AN123" s="10"/>
      <c r="AO123" s="85"/>
    </row>
    <row r="124" spans="1:41" ht="12.75" hidden="1" customHeight="1" outlineLevel="1" x14ac:dyDescent="0.25">
      <c r="A124" s="21">
        <v>8</v>
      </c>
      <c r="B124" s="22"/>
      <c r="C124" s="31"/>
      <c r="D124" s="32"/>
      <c r="E124" s="33"/>
      <c r="F124" s="33"/>
      <c r="G124" s="33"/>
      <c r="H124" s="124"/>
      <c r="I124" s="34"/>
      <c r="J124" s="268"/>
      <c r="K124" s="268"/>
      <c r="L124" s="27"/>
      <c r="M124" s="27"/>
      <c r="N124" s="33"/>
      <c r="O124" s="27"/>
      <c r="P124" s="27"/>
      <c r="Q124" s="27"/>
      <c r="R124" s="28">
        <f t="shared" si="74"/>
        <v>0</v>
      </c>
      <c r="S124" s="27"/>
      <c r="T124" s="27"/>
      <c r="U124" s="27"/>
      <c r="V124" s="28">
        <f t="shared" si="75"/>
        <v>0</v>
      </c>
      <c r="W124" s="27"/>
      <c r="X124" s="27"/>
      <c r="Y124" s="27"/>
      <c r="Z124" s="28">
        <f t="shared" si="76"/>
        <v>0</v>
      </c>
      <c r="AA124" s="27"/>
      <c r="AB124" s="27"/>
      <c r="AC124" s="27"/>
      <c r="AD124" s="28">
        <f t="shared" si="77"/>
        <v>0</v>
      </c>
      <c r="AE124" s="28">
        <f t="shared" si="72"/>
        <v>0</v>
      </c>
      <c r="AF124" s="29">
        <f t="shared" si="78"/>
        <v>0</v>
      </c>
      <c r="AG124" s="30">
        <f t="shared" si="73"/>
        <v>0</v>
      </c>
      <c r="AH124" s="10"/>
      <c r="AI124" s="10"/>
      <c r="AJ124" s="10"/>
      <c r="AK124" s="10"/>
      <c r="AL124" s="10"/>
      <c r="AM124" s="10"/>
      <c r="AN124" s="10"/>
      <c r="AO124" s="85"/>
    </row>
    <row r="125" spans="1:41" ht="12.75" hidden="1" customHeight="1" outlineLevel="1" x14ac:dyDescent="0.25">
      <c r="A125" s="21">
        <v>9</v>
      </c>
      <c r="B125" s="22"/>
      <c r="C125" s="31"/>
      <c r="D125" s="32"/>
      <c r="E125" s="33"/>
      <c r="F125" s="33"/>
      <c r="G125" s="33"/>
      <c r="H125" s="124"/>
      <c r="I125" s="34"/>
      <c r="J125" s="268"/>
      <c r="K125" s="268"/>
      <c r="L125" s="27"/>
      <c r="M125" s="27"/>
      <c r="N125" s="33"/>
      <c r="O125" s="27"/>
      <c r="P125" s="27"/>
      <c r="Q125" s="27"/>
      <c r="R125" s="28">
        <f t="shared" si="74"/>
        <v>0</v>
      </c>
      <c r="S125" s="27"/>
      <c r="T125" s="27"/>
      <c r="U125" s="27"/>
      <c r="V125" s="28">
        <f t="shared" si="75"/>
        <v>0</v>
      </c>
      <c r="W125" s="27"/>
      <c r="X125" s="27"/>
      <c r="Y125" s="27"/>
      <c r="Z125" s="28">
        <f t="shared" si="76"/>
        <v>0</v>
      </c>
      <c r="AA125" s="27"/>
      <c r="AB125" s="27"/>
      <c r="AC125" s="27"/>
      <c r="AD125" s="28">
        <f t="shared" si="77"/>
        <v>0</v>
      </c>
      <c r="AE125" s="28">
        <f t="shared" si="72"/>
        <v>0</v>
      </c>
      <c r="AF125" s="29">
        <f t="shared" si="78"/>
        <v>0</v>
      </c>
      <c r="AG125" s="30">
        <f t="shared" si="73"/>
        <v>0</v>
      </c>
    </row>
    <row r="126" spans="1:41" ht="12.75" hidden="1" customHeight="1" outlineLevel="1" x14ac:dyDescent="0.25">
      <c r="A126" s="21">
        <v>10</v>
      </c>
      <c r="B126" s="22"/>
      <c r="C126" s="31"/>
      <c r="D126" s="32"/>
      <c r="E126" s="33"/>
      <c r="F126" s="33"/>
      <c r="G126" s="33"/>
      <c r="H126" s="124"/>
      <c r="I126" s="35"/>
      <c r="J126" s="268"/>
      <c r="K126" s="268"/>
      <c r="L126" s="27"/>
      <c r="M126" s="27"/>
      <c r="N126" s="33"/>
      <c r="O126" s="27"/>
      <c r="P126" s="27"/>
      <c r="Q126" s="27"/>
      <c r="R126" s="28">
        <f t="shared" si="74"/>
        <v>0</v>
      </c>
      <c r="S126" s="27"/>
      <c r="T126" s="27"/>
      <c r="U126" s="27"/>
      <c r="V126" s="28">
        <f t="shared" si="75"/>
        <v>0</v>
      </c>
      <c r="W126" s="27"/>
      <c r="X126" s="27"/>
      <c r="Y126" s="27"/>
      <c r="Z126" s="28">
        <f t="shared" si="76"/>
        <v>0</v>
      </c>
      <c r="AA126" s="27"/>
      <c r="AB126" s="27"/>
      <c r="AC126" s="27"/>
      <c r="AD126" s="28">
        <f t="shared" si="77"/>
        <v>0</v>
      </c>
      <c r="AE126" s="28">
        <f t="shared" si="72"/>
        <v>0</v>
      </c>
      <c r="AF126" s="29">
        <f t="shared" si="78"/>
        <v>0</v>
      </c>
      <c r="AG126" s="30">
        <f t="shared" si="73"/>
        <v>0</v>
      </c>
      <c r="AH126" s="10"/>
      <c r="AI126" s="10"/>
      <c r="AJ126" s="10"/>
      <c r="AK126" s="10"/>
      <c r="AL126" s="10"/>
      <c r="AM126" s="10"/>
      <c r="AN126" s="10"/>
      <c r="AO126" s="85"/>
    </row>
    <row r="127" spans="1:41" ht="12.75" customHeight="1" collapsed="1" x14ac:dyDescent="0.25">
      <c r="A127" s="228" t="s">
        <v>55</v>
      </c>
      <c r="B127" s="229"/>
      <c r="C127" s="230"/>
      <c r="D127" s="230"/>
      <c r="E127" s="230"/>
      <c r="F127" s="230"/>
      <c r="G127" s="230"/>
      <c r="H127" s="92">
        <f>SUM(H117:H126)</f>
        <v>0</v>
      </c>
      <c r="I127" s="92">
        <f>SUM(I117:I126)</f>
        <v>0</v>
      </c>
      <c r="J127" s="92"/>
      <c r="K127" s="92"/>
      <c r="L127" s="92">
        <f>SUM(L117:L126)</f>
        <v>0</v>
      </c>
      <c r="M127" s="92">
        <f>SUM(M117:M126)</f>
        <v>0</v>
      </c>
      <c r="N127" s="93"/>
      <c r="O127" s="92">
        <f t="shared" ref="O127:AE127" si="79">SUM(O117:O126)</f>
        <v>0</v>
      </c>
      <c r="P127" s="92">
        <f t="shared" si="79"/>
        <v>0</v>
      </c>
      <c r="Q127" s="92">
        <f t="shared" si="79"/>
        <v>0</v>
      </c>
      <c r="R127" s="92">
        <f t="shared" si="79"/>
        <v>0</v>
      </c>
      <c r="S127" s="92">
        <f t="shared" si="79"/>
        <v>0</v>
      </c>
      <c r="T127" s="92">
        <f t="shared" si="79"/>
        <v>0</v>
      </c>
      <c r="U127" s="92">
        <f t="shared" si="79"/>
        <v>0</v>
      </c>
      <c r="V127" s="92">
        <f t="shared" si="79"/>
        <v>0</v>
      </c>
      <c r="W127" s="92">
        <f t="shared" si="79"/>
        <v>0</v>
      </c>
      <c r="X127" s="92">
        <f t="shared" si="79"/>
        <v>0</v>
      </c>
      <c r="Y127" s="92">
        <f t="shared" si="79"/>
        <v>0</v>
      </c>
      <c r="Z127" s="92">
        <f t="shared" si="79"/>
        <v>0</v>
      </c>
      <c r="AA127" s="92">
        <f t="shared" si="79"/>
        <v>0</v>
      </c>
      <c r="AB127" s="92">
        <f t="shared" si="79"/>
        <v>0</v>
      </c>
      <c r="AC127" s="92">
        <f t="shared" si="79"/>
        <v>0</v>
      </c>
      <c r="AD127" s="92">
        <f t="shared" si="79"/>
        <v>0</v>
      </c>
      <c r="AE127" s="92">
        <f t="shared" si="79"/>
        <v>0</v>
      </c>
      <c r="AF127" s="95">
        <f>IF(ISERROR(AE127/H127),0,AE127/H127)</f>
        <v>0</v>
      </c>
      <c r="AG127" s="95">
        <f>IF(ISERROR(AE127/$AE$200),0,AE127/$AE$200)</f>
        <v>0</v>
      </c>
      <c r="AH127" s="10"/>
      <c r="AI127" s="10"/>
      <c r="AJ127" s="10"/>
      <c r="AK127" s="10"/>
      <c r="AL127" s="10"/>
      <c r="AM127" s="10"/>
      <c r="AN127" s="10"/>
      <c r="AO127" s="85"/>
    </row>
    <row r="128" spans="1:41" ht="12.75" customHeight="1" x14ac:dyDescent="0.25">
      <c r="A128" s="233" t="s">
        <v>56</v>
      </c>
      <c r="B128" s="234"/>
      <c r="C128" s="234"/>
      <c r="D128" s="234"/>
      <c r="E128" s="235"/>
      <c r="F128" s="15"/>
      <c r="G128" s="16"/>
      <c r="H128" s="124"/>
      <c r="I128" s="17"/>
      <c r="J128" s="17"/>
      <c r="K128" s="17"/>
      <c r="L128" s="18"/>
      <c r="M128" s="18"/>
      <c r="N128" s="16"/>
      <c r="O128" s="17"/>
      <c r="P128" s="17"/>
      <c r="Q128" s="17"/>
      <c r="R128" s="17"/>
      <c r="S128" s="17"/>
      <c r="T128" s="17"/>
      <c r="U128" s="17"/>
      <c r="V128" s="17"/>
      <c r="W128" s="17"/>
      <c r="X128" s="17"/>
      <c r="Y128" s="17"/>
      <c r="Z128" s="17"/>
      <c r="AA128" s="17"/>
      <c r="AB128" s="17"/>
      <c r="AC128" s="17"/>
      <c r="AD128" s="17"/>
      <c r="AE128" s="17"/>
      <c r="AF128" s="20"/>
      <c r="AG128" s="20"/>
    </row>
    <row r="129" spans="1:41" hidden="1" outlineLevel="1" x14ac:dyDescent="0.25">
      <c r="A129" s="22">
        <v>1</v>
      </c>
      <c r="B129" s="1"/>
      <c r="C129" s="1"/>
      <c r="D129" s="2"/>
      <c r="E129" s="3"/>
      <c r="F129" s="4"/>
      <c r="G129" s="5"/>
      <c r="H129" s="124"/>
      <c r="I129" s="7"/>
      <c r="J129" s="7"/>
      <c r="K129" s="7"/>
      <c r="L129" s="8"/>
      <c r="M129" s="5"/>
      <c r="N129" s="5"/>
      <c r="O129" s="9"/>
      <c r="P129" s="9"/>
      <c r="Q129" s="9"/>
      <c r="R129" s="28">
        <f>SUM(O129:Q129)</f>
        <v>0</v>
      </c>
      <c r="S129" s="27"/>
      <c r="T129" s="27"/>
      <c r="U129" s="27"/>
      <c r="V129" s="28">
        <f>SUM(S129:U129)</f>
        <v>0</v>
      </c>
      <c r="W129" s="27"/>
      <c r="X129" s="27"/>
      <c r="Y129" s="27"/>
      <c r="Z129" s="28">
        <f>SUM(W129:Y129)</f>
        <v>0</v>
      </c>
      <c r="AA129" s="27"/>
      <c r="AB129" s="27"/>
      <c r="AC129" s="27"/>
      <c r="AD129" s="28">
        <f>SUM(AA129:AC129)</f>
        <v>0</v>
      </c>
      <c r="AE129" s="28">
        <f t="shared" ref="AE129:AE138" si="80">SUM(R129,V129,Z129,AD129)</f>
        <v>0</v>
      </c>
      <c r="AF129" s="29">
        <f>IF(ISERROR(AE129/$H$139),0,AE129/$H$139)</f>
        <v>0</v>
      </c>
      <c r="AG129" s="30">
        <f t="shared" ref="AG129:AG138" si="81">IF(ISERROR(AE129/$AE$200),"-",AE129/$AE$200)</f>
        <v>0</v>
      </c>
      <c r="AH129" s="10"/>
      <c r="AI129" s="10"/>
      <c r="AJ129" s="10"/>
      <c r="AK129" s="10"/>
      <c r="AL129" s="10"/>
      <c r="AM129" s="10"/>
      <c r="AN129" s="10"/>
      <c r="AO129" s="85"/>
    </row>
    <row r="130" spans="1:41" ht="12.75" hidden="1" customHeight="1" outlineLevel="1" x14ac:dyDescent="0.25">
      <c r="A130" s="22">
        <v>2</v>
      </c>
      <c r="B130" s="22"/>
      <c r="C130" s="36"/>
      <c r="D130" s="32"/>
      <c r="E130" s="36"/>
      <c r="F130" s="36"/>
      <c r="G130" s="36"/>
      <c r="H130" s="124"/>
      <c r="I130" s="34"/>
      <c r="J130" s="268"/>
      <c r="K130" s="268"/>
      <c r="L130" s="27"/>
      <c r="M130" s="27"/>
      <c r="N130" s="33"/>
      <c r="O130" s="27"/>
      <c r="P130" s="27"/>
      <c r="Q130" s="27"/>
      <c r="R130" s="28">
        <f t="shared" ref="R130:R138" si="82">SUM(O130:Q130)</f>
        <v>0</v>
      </c>
      <c r="S130" s="27"/>
      <c r="T130" s="27"/>
      <c r="U130" s="27"/>
      <c r="V130" s="28">
        <f t="shared" ref="V130:V138" si="83">SUM(S130:U130)</f>
        <v>0</v>
      </c>
      <c r="W130" s="27"/>
      <c r="X130" s="27"/>
      <c r="Y130" s="27"/>
      <c r="Z130" s="28">
        <f t="shared" ref="Z130:Z138" si="84">SUM(W130:Y130)</f>
        <v>0</v>
      </c>
      <c r="AA130" s="27"/>
      <c r="AB130" s="27"/>
      <c r="AC130" s="27"/>
      <c r="AD130" s="28">
        <f t="shared" ref="AD130:AD138" si="85">SUM(AA130:AC130)</f>
        <v>0</v>
      </c>
      <c r="AE130" s="28">
        <f t="shared" si="80"/>
        <v>0</v>
      </c>
      <c r="AF130" s="29">
        <f t="shared" ref="AF130:AF138" si="86">IF(ISERROR(AE130/$H$139),0,AE130/$H$139)</f>
        <v>0</v>
      </c>
      <c r="AG130" s="30">
        <f t="shared" si="81"/>
        <v>0</v>
      </c>
      <c r="AH130" s="10"/>
      <c r="AI130" s="10"/>
      <c r="AJ130" s="10"/>
      <c r="AK130" s="10"/>
      <c r="AL130" s="10"/>
      <c r="AM130" s="10"/>
      <c r="AN130" s="10"/>
      <c r="AO130" s="85"/>
    </row>
    <row r="131" spans="1:41" ht="12.75" hidden="1" customHeight="1" outlineLevel="1" x14ac:dyDescent="0.25">
      <c r="A131" s="22">
        <v>3</v>
      </c>
      <c r="B131" s="22"/>
      <c r="C131" s="36"/>
      <c r="D131" s="32"/>
      <c r="E131" s="36"/>
      <c r="F131" s="36"/>
      <c r="G131" s="36"/>
      <c r="H131" s="124"/>
      <c r="I131" s="34"/>
      <c r="J131" s="268"/>
      <c r="K131" s="268"/>
      <c r="L131" s="27"/>
      <c r="M131" s="27"/>
      <c r="N131" s="33"/>
      <c r="O131" s="27"/>
      <c r="P131" s="27"/>
      <c r="Q131" s="27"/>
      <c r="R131" s="28">
        <f t="shared" si="82"/>
        <v>0</v>
      </c>
      <c r="S131" s="27"/>
      <c r="T131" s="27"/>
      <c r="U131" s="27"/>
      <c r="V131" s="28">
        <f t="shared" si="83"/>
        <v>0</v>
      </c>
      <c r="W131" s="27"/>
      <c r="X131" s="27"/>
      <c r="Y131" s="27"/>
      <c r="Z131" s="28">
        <f t="shared" si="84"/>
        <v>0</v>
      </c>
      <c r="AA131" s="27"/>
      <c r="AB131" s="27"/>
      <c r="AC131" s="27"/>
      <c r="AD131" s="28">
        <f t="shared" si="85"/>
        <v>0</v>
      </c>
      <c r="AE131" s="28">
        <f t="shared" si="80"/>
        <v>0</v>
      </c>
      <c r="AF131" s="29">
        <f t="shared" si="86"/>
        <v>0</v>
      </c>
      <c r="AG131" s="30">
        <f t="shared" si="81"/>
        <v>0</v>
      </c>
    </row>
    <row r="132" spans="1:41" ht="12.75" hidden="1" customHeight="1" outlineLevel="1" x14ac:dyDescent="0.25">
      <c r="A132" s="22">
        <v>4</v>
      </c>
      <c r="B132" s="21"/>
      <c r="C132" s="36"/>
      <c r="D132" s="37"/>
      <c r="E132" s="36"/>
      <c r="F132" s="36"/>
      <c r="G132" s="36"/>
      <c r="H132" s="124"/>
      <c r="I132" s="34"/>
      <c r="J132" s="268"/>
      <c r="K132" s="268"/>
      <c r="L132" s="27"/>
      <c r="M132" s="27"/>
      <c r="N132" s="33"/>
      <c r="O132" s="27"/>
      <c r="P132" s="27"/>
      <c r="Q132" s="27"/>
      <c r="R132" s="28">
        <f t="shared" si="82"/>
        <v>0</v>
      </c>
      <c r="S132" s="27"/>
      <c r="T132" s="27"/>
      <c r="U132" s="27"/>
      <c r="V132" s="28">
        <f t="shared" si="83"/>
        <v>0</v>
      </c>
      <c r="W132" s="27"/>
      <c r="X132" s="27"/>
      <c r="Y132" s="27"/>
      <c r="Z132" s="28">
        <f t="shared" si="84"/>
        <v>0</v>
      </c>
      <c r="AA132" s="27"/>
      <c r="AB132" s="27"/>
      <c r="AC132" s="27"/>
      <c r="AD132" s="28">
        <f t="shared" si="85"/>
        <v>0</v>
      </c>
      <c r="AE132" s="28">
        <f t="shared" si="80"/>
        <v>0</v>
      </c>
      <c r="AF132" s="29">
        <f t="shared" si="86"/>
        <v>0</v>
      </c>
      <c r="AG132" s="30">
        <f t="shared" si="81"/>
        <v>0</v>
      </c>
      <c r="AH132" s="10"/>
      <c r="AI132" s="10"/>
      <c r="AJ132" s="10"/>
      <c r="AK132" s="10"/>
      <c r="AL132" s="10"/>
      <c r="AM132" s="10"/>
      <c r="AN132" s="10"/>
      <c r="AO132" s="85"/>
    </row>
    <row r="133" spans="1:41" ht="12.75" hidden="1" customHeight="1" outlineLevel="1" x14ac:dyDescent="0.25">
      <c r="A133" s="22">
        <v>5</v>
      </c>
      <c r="B133" s="21"/>
      <c r="C133" s="36"/>
      <c r="D133" s="37"/>
      <c r="E133" s="36"/>
      <c r="F133" s="36"/>
      <c r="G133" s="36"/>
      <c r="H133" s="124"/>
      <c r="I133" s="34"/>
      <c r="J133" s="268"/>
      <c r="K133" s="268"/>
      <c r="L133" s="27"/>
      <c r="M133" s="27"/>
      <c r="N133" s="33"/>
      <c r="O133" s="27"/>
      <c r="P133" s="27"/>
      <c r="Q133" s="27"/>
      <c r="R133" s="28">
        <f t="shared" si="82"/>
        <v>0</v>
      </c>
      <c r="S133" s="27"/>
      <c r="T133" s="27"/>
      <c r="U133" s="27"/>
      <c r="V133" s="28">
        <f t="shared" si="83"/>
        <v>0</v>
      </c>
      <c r="W133" s="27"/>
      <c r="X133" s="27"/>
      <c r="Y133" s="27"/>
      <c r="Z133" s="28">
        <f t="shared" si="84"/>
        <v>0</v>
      </c>
      <c r="AA133" s="27"/>
      <c r="AB133" s="27"/>
      <c r="AC133" s="27"/>
      <c r="AD133" s="28">
        <f t="shared" si="85"/>
        <v>0</v>
      </c>
      <c r="AE133" s="28">
        <f t="shared" si="80"/>
        <v>0</v>
      </c>
      <c r="AF133" s="29">
        <f t="shared" si="86"/>
        <v>0</v>
      </c>
      <c r="AG133" s="30">
        <f t="shared" si="81"/>
        <v>0</v>
      </c>
      <c r="AH133" s="10"/>
      <c r="AI133" s="10"/>
      <c r="AJ133" s="10"/>
      <c r="AK133" s="10"/>
      <c r="AL133" s="10"/>
      <c r="AM133" s="10"/>
      <c r="AN133" s="10"/>
      <c r="AO133" s="85"/>
    </row>
    <row r="134" spans="1:41" ht="12.75" hidden="1" customHeight="1" outlineLevel="1" x14ac:dyDescent="0.25">
      <c r="A134" s="22">
        <v>6</v>
      </c>
      <c r="B134" s="22"/>
      <c r="C134" s="36"/>
      <c r="D134" s="32"/>
      <c r="E134" s="36"/>
      <c r="F134" s="36"/>
      <c r="G134" s="36"/>
      <c r="H134" s="124"/>
      <c r="I134" s="34"/>
      <c r="J134" s="268"/>
      <c r="K134" s="268"/>
      <c r="L134" s="27"/>
      <c r="M134" s="27"/>
      <c r="N134" s="33"/>
      <c r="O134" s="27"/>
      <c r="P134" s="27"/>
      <c r="Q134" s="27"/>
      <c r="R134" s="28">
        <f t="shared" si="82"/>
        <v>0</v>
      </c>
      <c r="S134" s="27"/>
      <c r="T134" s="27"/>
      <c r="U134" s="27"/>
      <c r="V134" s="28">
        <f t="shared" si="83"/>
        <v>0</v>
      </c>
      <c r="W134" s="27"/>
      <c r="X134" s="27"/>
      <c r="Y134" s="27"/>
      <c r="Z134" s="28">
        <f t="shared" si="84"/>
        <v>0</v>
      </c>
      <c r="AA134" s="27"/>
      <c r="AB134" s="27"/>
      <c r="AC134" s="27"/>
      <c r="AD134" s="28">
        <f t="shared" si="85"/>
        <v>0</v>
      </c>
      <c r="AE134" s="28">
        <f t="shared" si="80"/>
        <v>0</v>
      </c>
      <c r="AF134" s="29">
        <f t="shared" si="86"/>
        <v>0</v>
      </c>
      <c r="AG134" s="30">
        <f t="shared" si="81"/>
        <v>0</v>
      </c>
    </row>
    <row r="135" spans="1:41" ht="12.75" hidden="1" customHeight="1" outlineLevel="1" x14ac:dyDescent="0.25">
      <c r="A135" s="22">
        <v>7</v>
      </c>
      <c r="B135" s="22"/>
      <c r="C135" s="36"/>
      <c r="D135" s="32"/>
      <c r="E135" s="36"/>
      <c r="F135" s="36"/>
      <c r="G135" s="36"/>
      <c r="H135" s="124"/>
      <c r="I135" s="34"/>
      <c r="J135" s="268"/>
      <c r="K135" s="268"/>
      <c r="L135" s="27"/>
      <c r="M135" s="27"/>
      <c r="N135" s="33"/>
      <c r="O135" s="27"/>
      <c r="P135" s="27"/>
      <c r="Q135" s="27"/>
      <c r="R135" s="28">
        <f t="shared" si="82"/>
        <v>0</v>
      </c>
      <c r="S135" s="27"/>
      <c r="T135" s="27"/>
      <c r="U135" s="27"/>
      <c r="V135" s="28">
        <f t="shared" si="83"/>
        <v>0</v>
      </c>
      <c r="W135" s="27"/>
      <c r="X135" s="27"/>
      <c r="Y135" s="27"/>
      <c r="Z135" s="28">
        <f t="shared" si="84"/>
        <v>0</v>
      </c>
      <c r="AA135" s="27"/>
      <c r="AB135" s="27"/>
      <c r="AC135" s="27"/>
      <c r="AD135" s="28">
        <f t="shared" si="85"/>
        <v>0</v>
      </c>
      <c r="AE135" s="28">
        <f t="shared" si="80"/>
        <v>0</v>
      </c>
      <c r="AF135" s="29">
        <f t="shared" si="86"/>
        <v>0</v>
      </c>
      <c r="AG135" s="30">
        <f t="shared" si="81"/>
        <v>0</v>
      </c>
      <c r="AH135" s="10"/>
      <c r="AI135" s="10"/>
      <c r="AJ135" s="10"/>
      <c r="AK135" s="10"/>
      <c r="AL135" s="10"/>
      <c r="AM135" s="10"/>
      <c r="AN135" s="10"/>
      <c r="AO135" s="85"/>
    </row>
    <row r="136" spans="1:41" ht="12.75" hidden="1" customHeight="1" outlineLevel="1" x14ac:dyDescent="0.25">
      <c r="A136" s="22">
        <v>8</v>
      </c>
      <c r="B136" s="22"/>
      <c r="C136" s="36"/>
      <c r="D136" s="32"/>
      <c r="E136" s="36"/>
      <c r="F136" s="36"/>
      <c r="G136" s="36"/>
      <c r="H136" s="124"/>
      <c r="I136" s="34"/>
      <c r="J136" s="268"/>
      <c r="K136" s="268"/>
      <c r="L136" s="27"/>
      <c r="M136" s="27"/>
      <c r="N136" s="33"/>
      <c r="O136" s="27"/>
      <c r="P136" s="27"/>
      <c r="Q136" s="27"/>
      <c r="R136" s="28">
        <f t="shared" si="82"/>
        <v>0</v>
      </c>
      <c r="S136" s="27"/>
      <c r="T136" s="27"/>
      <c r="U136" s="27"/>
      <c r="V136" s="28">
        <f t="shared" si="83"/>
        <v>0</v>
      </c>
      <c r="W136" s="27"/>
      <c r="X136" s="27"/>
      <c r="Y136" s="27"/>
      <c r="Z136" s="28">
        <f t="shared" si="84"/>
        <v>0</v>
      </c>
      <c r="AA136" s="27"/>
      <c r="AB136" s="27"/>
      <c r="AC136" s="27"/>
      <c r="AD136" s="28">
        <f t="shared" si="85"/>
        <v>0</v>
      </c>
      <c r="AE136" s="28">
        <f t="shared" si="80"/>
        <v>0</v>
      </c>
      <c r="AF136" s="29">
        <f t="shared" si="86"/>
        <v>0</v>
      </c>
      <c r="AG136" s="30">
        <f t="shared" si="81"/>
        <v>0</v>
      </c>
      <c r="AH136" s="10"/>
      <c r="AI136" s="10"/>
      <c r="AJ136" s="10"/>
      <c r="AK136" s="10"/>
      <c r="AL136" s="10"/>
      <c r="AM136" s="10"/>
      <c r="AN136" s="10"/>
      <c r="AO136" s="85"/>
    </row>
    <row r="137" spans="1:41" ht="12.75" hidden="1" customHeight="1" outlineLevel="1" x14ac:dyDescent="0.25">
      <c r="A137" s="22">
        <v>9</v>
      </c>
      <c r="B137" s="22"/>
      <c r="C137" s="36"/>
      <c r="D137" s="32"/>
      <c r="E137" s="36"/>
      <c r="F137" s="36"/>
      <c r="G137" s="36"/>
      <c r="H137" s="124"/>
      <c r="I137" s="34"/>
      <c r="J137" s="268"/>
      <c r="K137" s="268"/>
      <c r="L137" s="27"/>
      <c r="M137" s="27"/>
      <c r="N137" s="33"/>
      <c r="O137" s="27"/>
      <c r="P137" s="27"/>
      <c r="Q137" s="27"/>
      <c r="R137" s="28">
        <f t="shared" si="82"/>
        <v>0</v>
      </c>
      <c r="S137" s="27"/>
      <c r="T137" s="27"/>
      <c r="U137" s="27"/>
      <c r="V137" s="28">
        <f t="shared" si="83"/>
        <v>0</v>
      </c>
      <c r="W137" s="27"/>
      <c r="X137" s="27"/>
      <c r="Y137" s="27"/>
      <c r="Z137" s="28">
        <f t="shared" si="84"/>
        <v>0</v>
      </c>
      <c r="AA137" s="27"/>
      <c r="AB137" s="27"/>
      <c r="AC137" s="27"/>
      <c r="AD137" s="28">
        <f t="shared" si="85"/>
        <v>0</v>
      </c>
      <c r="AE137" s="28">
        <f t="shared" si="80"/>
        <v>0</v>
      </c>
      <c r="AF137" s="29">
        <f t="shared" si="86"/>
        <v>0</v>
      </c>
      <c r="AG137" s="30">
        <f t="shared" si="81"/>
        <v>0</v>
      </c>
    </row>
    <row r="138" spans="1:41" ht="12.75" hidden="1" customHeight="1" outlineLevel="1" x14ac:dyDescent="0.25">
      <c r="A138" s="22">
        <v>10</v>
      </c>
      <c r="B138" s="22"/>
      <c r="C138" s="36"/>
      <c r="D138" s="32"/>
      <c r="E138" s="36"/>
      <c r="F138" s="36"/>
      <c r="G138" s="36"/>
      <c r="H138" s="124"/>
      <c r="I138" s="35"/>
      <c r="J138" s="268"/>
      <c r="K138" s="268"/>
      <c r="L138" s="27"/>
      <c r="M138" s="27"/>
      <c r="N138" s="33"/>
      <c r="O138" s="27"/>
      <c r="P138" s="27"/>
      <c r="Q138" s="27"/>
      <c r="R138" s="28">
        <f t="shared" si="82"/>
        <v>0</v>
      </c>
      <c r="S138" s="27"/>
      <c r="T138" s="27"/>
      <c r="U138" s="27"/>
      <c r="V138" s="28">
        <f t="shared" si="83"/>
        <v>0</v>
      </c>
      <c r="W138" s="27"/>
      <c r="X138" s="27"/>
      <c r="Y138" s="27"/>
      <c r="Z138" s="28">
        <f t="shared" si="84"/>
        <v>0</v>
      </c>
      <c r="AA138" s="27"/>
      <c r="AB138" s="27"/>
      <c r="AC138" s="27"/>
      <c r="AD138" s="28">
        <f t="shared" si="85"/>
        <v>0</v>
      </c>
      <c r="AE138" s="28">
        <f t="shared" si="80"/>
        <v>0</v>
      </c>
      <c r="AF138" s="29">
        <f t="shared" si="86"/>
        <v>0</v>
      </c>
      <c r="AG138" s="30">
        <f t="shared" si="81"/>
        <v>0</v>
      </c>
      <c r="AH138" s="10"/>
      <c r="AI138" s="10"/>
      <c r="AJ138" s="10"/>
      <c r="AK138" s="10"/>
      <c r="AL138" s="10"/>
      <c r="AM138" s="10"/>
      <c r="AN138" s="10"/>
      <c r="AO138" s="85"/>
    </row>
    <row r="139" spans="1:41" ht="12.75" customHeight="1" collapsed="1" x14ac:dyDescent="0.25">
      <c r="A139" s="239" t="s">
        <v>57</v>
      </c>
      <c r="B139" s="239"/>
      <c r="C139" s="239"/>
      <c r="D139" s="239"/>
      <c r="E139" s="239"/>
      <c r="F139" s="239"/>
      <c r="G139" s="239"/>
      <c r="H139" s="92">
        <f>SUM(H129:H138)</f>
        <v>0</v>
      </c>
      <c r="I139" s="92">
        <v>0</v>
      </c>
      <c r="J139" s="92"/>
      <c r="K139" s="92"/>
      <c r="L139" s="92">
        <f>SUM(L129:L138)</f>
        <v>0</v>
      </c>
      <c r="M139" s="92">
        <f>SUM(M129:M138)</f>
        <v>0</v>
      </c>
      <c r="N139" s="93"/>
      <c r="O139" s="92">
        <f t="shared" ref="O139:AE139" si="87">SUM(O129:O138)</f>
        <v>0</v>
      </c>
      <c r="P139" s="92">
        <f t="shared" si="87"/>
        <v>0</v>
      </c>
      <c r="Q139" s="92">
        <f t="shared" si="87"/>
        <v>0</v>
      </c>
      <c r="R139" s="92">
        <f t="shared" si="87"/>
        <v>0</v>
      </c>
      <c r="S139" s="92">
        <f t="shared" si="87"/>
        <v>0</v>
      </c>
      <c r="T139" s="92">
        <f t="shared" si="87"/>
        <v>0</v>
      </c>
      <c r="U139" s="92">
        <f t="shared" si="87"/>
        <v>0</v>
      </c>
      <c r="V139" s="92">
        <f t="shared" si="87"/>
        <v>0</v>
      </c>
      <c r="W139" s="92">
        <f t="shared" si="87"/>
        <v>0</v>
      </c>
      <c r="X139" s="92">
        <f t="shared" si="87"/>
        <v>0</v>
      </c>
      <c r="Y139" s="92">
        <f t="shared" si="87"/>
        <v>0</v>
      </c>
      <c r="Z139" s="92">
        <f t="shared" si="87"/>
        <v>0</v>
      </c>
      <c r="AA139" s="92">
        <f t="shared" si="87"/>
        <v>0</v>
      </c>
      <c r="AB139" s="92">
        <f t="shared" si="87"/>
        <v>0</v>
      </c>
      <c r="AC139" s="92">
        <f t="shared" si="87"/>
        <v>0</v>
      </c>
      <c r="AD139" s="92">
        <f t="shared" si="87"/>
        <v>0</v>
      </c>
      <c r="AE139" s="92">
        <f t="shared" si="87"/>
        <v>0</v>
      </c>
      <c r="AF139" s="95">
        <f>IF(ISERROR(AE139/H139),0,AE139/H139)</f>
        <v>0</v>
      </c>
      <c r="AG139" s="95">
        <f>IF(ISERROR(AE139/$AE$200),0,AE139/$AE$200)</f>
        <v>0</v>
      </c>
      <c r="AH139" s="10"/>
      <c r="AI139" s="10"/>
      <c r="AJ139" s="10"/>
      <c r="AK139" s="10"/>
      <c r="AL139" s="10"/>
      <c r="AM139" s="10"/>
      <c r="AN139" s="10"/>
      <c r="AO139" s="85"/>
    </row>
    <row r="140" spans="1:41" ht="12.75" customHeight="1" x14ac:dyDescent="0.25">
      <c r="A140" s="236" t="s">
        <v>58</v>
      </c>
      <c r="B140" s="237"/>
      <c r="C140" s="237"/>
      <c r="D140" s="237"/>
      <c r="E140" s="238"/>
      <c r="F140" s="38"/>
      <c r="G140" s="39"/>
      <c r="H140" s="124"/>
      <c r="I140" s="17"/>
      <c r="J140" s="17"/>
      <c r="K140" s="17"/>
      <c r="L140" s="18"/>
      <c r="M140" s="18"/>
      <c r="N140" s="16"/>
      <c r="O140" s="17"/>
      <c r="P140" s="17"/>
      <c r="Q140" s="17"/>
      <c r="R140" s="17"/>
      <c r="S140" s="17"/>
      <c r="T140" s="17"/>
      <c r="U140" s="17"/>
      <c r="V140" s="17"/>
      <c r="W140" s="17"/>
      <c r="X140" s="17"/>
      <c r="Y140" s="17"/>
      <c r="Z140" s="17"/>
      <c r="AA140" s="17"/>
      <c r="AB140" s="17"/>
      <c r="AC140" s="17"/>
      <c r="AD140" s="17"/>
      <c r="AE140" s="17"/>
      <c r="AF140" s="20"/>
      <c r="AG140" s="20"/>
    </row>
    <row r="141" spans="1:41" ht="12.75" hidden="1" customHeight="1" outlineLevel="1" x14ac:dyDescent="0.25">
      <c r="A141" s="21">
        <v>1</v>
      </c>
      <c r="B141" s="22"/>
      <c r="C141" s="23"/>
      <c r="D141" s="24"/>
      <c r="E141" s="25"/>
      <c r="F141" s="25"/>
      <c r="G141" s="25"/>
      <c r="H141" s="124"/>
      <c r="I141" s="26"/>
      <c r="J141" s="268"/>
      <c r="K141" s="268"/>
      <c r="L141" s="27"/>
      <c r="M141" s="27"/>
      <c r="N141" s="25"/>
      <c r="O141" s="27"/>
      <c r="P141" s="27"/>
      <c r="Q141" s="27"/>
      <c r="R141" s="28">
        <f>SUM(O141:Q141)</f>
        <v>0</v>
      </c>
      <c r="S141" s="27"/>
      <c r="T141" s="27"/>
      <c r="U141" s="27"/>
      <c r="V141" s="28">
        <f>SUM(S141:U141)</f>
        <v>0</v>
      </c>
      <c r="W141" s="27"/>
      <c r="X141" s="27"/>
      <c r="Y141" s="27"/>
      <c r="Z141" s="28">
        <f>SUM(W141:Y141)</f>
        <v>0</v>
      </c>
      <c r="AA141" s="27"/>
      <c r="AB141" s="27"/>
      <c r="AC141" s="27"/>
      <c r="AD141" s="28">
        <f>SUM(AA141:AC141)</f>
        <v>0</v>
      </c>
      <c r="AE141" s="28">
        <f t="shared" ref="AE141:AE150" si="88">SUM(R141,V141,Z141,AD141)</f>
        <v>0</v>
      </c>
      <c r="AF141" s="29">
        <f>IF(ISERROR(AE141/$H$151),0,AE141/$H$151)</f>
        <v>0</v>
      </c>
      <c r="AG141" s="30">
        <f t="shared" ref="AG141:AG150" si="89">IF(ISERROR(AE141/$AE$200),"-",AE141/$AE$200)</f>
        <v>0</v>
      </c>
      <c r="AH141" s="10"/>
      <c r="AI141" s="10"/>
      <c r="AJ141" s="10"/>
      <c r="AK141" s="10"/>
      <c r="AL141" s="10"/>
      <c r="AM141" s="10"/>
      <c r="AN141" s="10"/>
      <c r="AO141" s="85"/>
    </row>
    <row r="142" spans="1:41" ht="12.75" hidden="1" customHeight="1" outlineLevel="1" x14ac:dyDescent="0.25">
      <c r="A142" s="21">
        <v>2</v>
      </c>
      <c r="B142" s="22"/>
      <c r="C142" s="31"/>
      <c r="D142" s="32"/>
      <c r="E142" s="33"/>
      <c r="F142" s="33"/>
      <c r="G142" s="33"/>
      <c r="H142" s="124"/>
      <c r="I142" s="34"/>
      <c r="J142" s="268"/>
      <c r="K142" s="268"/>
      <c r="L142" s="27"/>
      <c r="M142" s="27"/>
      <c r="N142" s="33"/>
      <c r="O142" s="27"/>
      <c r="P142" s="27"/>
      <c r="Q142" s="27"/>
      <c r="R142" s="28">
        <f t="shared" ref="R142:R150" si="90">SUM(O142:Q142)</f>
        <v>0</v>
      </c>
      <c r="S142" s="27"/>
      <c r="T142" s="27"/>
      <c r="U142" s="27"/>
      <c r="V142" s="28">
        <f t="shared" ref="V142:V150" si="91">SUM(S142:U142)</f>
        <v>0</v>
      </c>
      <c r="W142" s="27"/>
      <c r="X142" s="27"/>
      <c r="Y142" s="27"/>
      <c r="Z142" s="28">
        <f t="shared" ref="Z142:Z150" si="92">SUM(W142:Y142)</f>
        <v>0</v>
      </c>
      <c r="AA142" s="27"/>
      <c r="AB142" s="27"/>
      <c r="AC142" s="27"/>
      <c r="AD142" s="28">
        <f t="shared" ref="AD142:AD150" si="93">SUM(AA142:AC142)</f>
        <v>0</v>
      </c>
      <c r="AE142" s="28">
        <f t="shared" si="88"/>
        <v>0</v>
      </c>
      <c r="AF142" s="29">
        <f t="shared" ref="AF142:AF150" si="94">IF(ISERROR(AE142/$H$151),0,AE142/$H$151)</f>
        <v>0</v>
      </c>
      <c r="AG142" s="30">
        <f t="shared" si="89"/>
        <v>0</v>
      </c>
      <c r="AH142" s="10"/>
      <c r="AI142" s="10"/>
      <c r="AJ142" s="10"/>
      <c r="AK142" s="10"/>
      <c r="AL142" s="10"/>
      <c r="AM142" s="10"/>
      <c r="AN142" s="10"/>
      <c r="AO142" s="85"/>
    </row>
    <row r="143" spans="1:41" ht="12.75" hidden="1" customHeight="1" outlineLevel="1" x14ac:dyDescent="0.25">
      <c r="A143" s="21">
        <v>3</v>
      </c>
      <c r="B143" s="22"/>
      <c r="C143" s="31"/>
      <c r="D143" s="32"/>
      <c r="E143" s="33"/>
      <c r="F143" s="33"/>
      <c r="G143" s="33"/>
      <c r="H143" s="124"/>
      <c r="I143" s="34"/>
      <c r="J143" s="268"/>
      <c r="K143" s="268"/>
      <c r="L143" s="27"/>
      <c r="M143" s="27"/>
      <c r="N143" s="33"/>
      <c r="O143" s="27"/>
      <c r="P143" s="27"/>
      <c r="Q143" s="27"/>
      <c r="R143" s="28">
        <f t="shared" si="90"/>
        <v>0</v>
      </c>
      <c r="S143" s="27"/>
      <c r="T143" s="27"/>
      <c r="U143" s="27"/>
      <c r="V143" s="28">
        <f t="shared" si="91"/>
        <v>0</v>
      </c>
      <c r="W143" s="27"/>
      <c r="X143" s="27"/>
      <c r="Y143" s="27"/>
      <c r="Z143" s="28">
        <f t="shared" si="92"/>
        <v>0</v>
      </c>
      <c r="AA143" s="27"/>
      <c r="AB143" s="27"/>
      <c r="AC143" s="27"/>
      <c r="AD143" s="28">
        <f t="shared" si="93"/>
        <v>0</v>
      </c>
      <c r="AE143" s="28">
        <f t="shared" si="88"/>
        <v>0</v>
      </c>
      <c r="AF143" s="29">
        <f t="shared" si="94"/>
        <v>0</v>
      </c>
      <c r="AG143" s="30">
        <f t="shared" si="89"/>
        <v>0</v>
      </c>
    </row>
    <row r="144" spans="1:41" ht="12.75" hidden="1" customHeight="1" outlineLevel="1" x14ac:dyDescent="0.25">
      <c r="A144" s="21">
        <v>4</v>
      </c>
      <c r="B144" s="22"/>
      <c r="C144" s="31"/>
      <c r="D144" s="32"/>
      <c r="E144" s="33"/>
      <c r="F144" s="33"/>
      <c r="G144" s="33"/>
      <c r="H144" s="124"/>
      <c r="I144" s="34"/>
      <c r="J144" s="268"/>
      <c r="K144" s="268"/>
      <c r="L144" s="27"/>
      <c r="M144" s="27"/>
      <c r="N144" s="33"/>
      <c r="O144" s="27"/>
      <c r="P144" s="27"/>
      <c r="Q144" s="27"/>
      <c r="R144" s="28">
        <f t="shared" si="90"/>
        <v>0</v>
      </c>
      <c r="S144" s="27"/>
      <c r="T144" s="27"/>
      <c r="U144" s="27"/>
      <c r="V144" s="28">
        <f t="shared" si="91"/>
        <v>0</v>
      </c>
      <c r="W144" s="27"/>
      <c r="X144" s="27"/>
      <c r="Y144" s="27"/>
      <c r="Z144" s="28">
        <f t="shared" si="92"/>
        <v>0</v>
      </c>
      <c r="AA144" s="27"/>
      <c r="AB144" s="27"/>
      <c r="AC144" s="27"/>
      <c r="AD144" s="28">
        <f t="shared" si="93"/>
        <v>0</v>
      </c>
      <c r="AE144" s="28">
        <f t="shared" si="88"/>
        <v>0</v>
      </c>
      <c r="AF144" s="29">
        <f t="shared" si="94"/>
        <v>0</v>
      </c>
      <c r="AG144" s="30">
        <f t="shared" si="89"/>
        <v>0</v>
      </c>
      <c r="AH144" s="10"/>
      <c r="AI144" s="10"/>
      <c r="AJ144" s="10"/>
      <c r="AK144" s="10"/>
      <c r="AL144" s="10"/>
      <c r="AM144" s="10"/>
      <c r="AN144" s="10"/>
      <c r="AO144" s="85"/>
    </row>
    <row r="145" spans="1:41" ht="12.75" hidden="1" customHeight="1" outlineLevel="1" x14ac:dyDescent="0.25">
      <c r="A145" s="21">
        <v>5</v>
      </c>
      <c r="B145" s="22"/>
      <c r="C145" s="31"/>
      <c r="D145" s="32"/>
      <c r="E145" s="33"/>
      <c r="F145" s="33"/>
      <c r="G145" s="33"/>
      <c r="H145" s="124"/>
      <c r="I145" s="34"/>
      <c r="J145" s="268"/>
      <c r="K145" s="268"/>
      <c r="L145" s="27"/>
      <c r="M145" s="27"/>
      <c r="N145" s="33"/>
      <c r="O145" s="27"/>
      <c r="P145" s="27"/>
      <c r="Q145" s="27"/>
      <c r="R145" s="28">
        <f t="shared" si="90"/>
        <v>0</v>
      </c>
      <c r="S145" s="27"/>
      <c r="T145" s="27"/>
      <c r="U145" s="27"/>
      <c r="V145" s="28">
        <f t="shared" si="91"/>
        <v>0</v>
      </c>
      <c r="W145" s="27"/>
      <c r="X145" s="27"/>
      <c r="Y145" s="27"/>
      <c r="Z145" s="28">
        <f t="shared" si="92"/>
        <v>0</v>
      </c>
      <c r="AA145" s="27"/>
      <c r="AB145" s="27"/>
      <c r="AC145" s="27"/>
      <c r="AD145" s="28">
        <f t="shared" si="93"/>
        <v>0</v>
      </c>
      <c r="AE145" s="28">
        <f t="shared" si="88"/>
        <v>0</v>
      </c>
      <c r="AF145" s="29">
        <f t="shared" si="94"/>
        <v>0</v>
      </c>
      <c r="AG145" s="30">
        <f t="shared" si="89"/>
        <v>0</v>
      </c>
      <c r="AH145" s="10"/>
      <c r="AI145" s="10"/>
      <c r="AJ145" s="10"/>
      <c r="AK145" s="10"/>
      <c r="AL145" s="10"/>
      <c r="AM145" s="10"/>
      <c r="AN145" s="10"/>
      <c r="AO145" s="85"/>
    </row>
    <row r="146" spans="1:41" ht="12.75" hidden="1" customHeight="1" outlineLevel="1" x14ac:dyDescent="0.25">
      <c r="A146" s="21">
        <v>6</v>
      </c>
      <c r="B146" s="22"/>
      <c r="C146" s="31"/>
      <c r="D146" s="32"/>
      <c r="E146" s="33"/>
      <c r="F146" s="33"/>
      <c r="G146" s="33"/>
      <c r="H146" s="124"/>
      <c r="I146" s="34"/>
      <c r="J146" s="268"/>
      <c r="K146" s="268"/>
      <c r="L146" s="27"/>
      <c r="M146" s="27"/>
      <c r="N146" s="33"/>
      <c r="O146" s="27"/>
      <c r="P146" s="27"/>
      <c r="Q146" s="27"/>
      <c r="R146" s="28">
        <f t="shared" si="90"/>
        <v>0</v>
      </c>
      <c r="S146" s="27"/>
      <c r="T146" s="27"/>
      <c r="U146" s="27"/>
      <c r="V146" s="28">
        <f t="shared" si="91"/>
        <v>0</v>
      </c>
      <c r="W146" s="27"/>
      <c r="X146" s="27"/>
      <c r="Y146" s="27"/>
      <c r="Z146" s="28">
        <f t="shared" si="92"/>
        <v>0</v>
      </c>
      <c r="AA146" s="27"/>
      <c r="AB146" s="27"/>
      <c r="AC146" s="27"/>
      <c r="AD146" s="28">
        <f t="shared" si="93"/>
        <v>0</v>
      </c>
      <c r="AE146" s="28">
        <f t="shared" si="88"/>
        <v>0</v>
      </c>
      <c r="AF146" s="29">
        <f t="shared" si="94"/>
        <v>0</v>
      </c>
      <c r="AG146" s="30">
        <f t="shared" si="89"/>
        <v>0</v>
      </c>
    </row>
    <row r="147" spans="1:41" ht="12.75" hidden="1" customHeight="1" outlineLevel="1" x14ac:dyDescent="0.25">
      <c r="A147" s="21">
        <v>7</v>
      </c>
      <c r="B147" s="22"/>
      <c r="C147" s="31"/>
      <c r="D147" s="32"/>
      <c r="E147" s="33"/>
      <c r="F147" s="33"/>
      <c r="G147" s="33"/>
      <c r="H147" s="124"/>
      <c r="I147" s="34"/>
      <c r="J147" s="268"/>
      <c r="K147" s="268"/>
      <c r="L147" s="27"/>
      <c r="M147" s="27"/>
      <c r="N147" s="33"/>
      <c r="O147" s="27"/>
      <c r="P147" s="27"/>
      <c r="Q147" s="27"/>
      <c r="R147" s="28">
        <f t="shared" si="90"/>
        <v>0</v>
      </c>
      <c r="S147" s="27"/>
      <c r="T147" s="27"/>
      <c r="U147" s="27"/>
      <c r="V147" s="28">
        <f t="shared" si="91"/>
        <v>0</v>
      </c>
      <c r="W147" s="27"/>
      <c r="X147" s="27"/>
      <c r="Y147" s="27"/>
      <c r="Z147" s="28">
        <f t="shared" si="92"/>
        <v>0</v>
      </c>
      <c r="AA147" s="27"/>
      <c r="AB147" s="27"/>
      <c r="AC147" s="27"/>
      <c r="AD147" s="28">
        <f t="shared" si="93"/>
        <v>0</v>
      </c>
      <c r="AE147" s="28">
        <f t="shared" si="88"/>
        <v>0</v>
      </c>
      <c r="AF147" s="29">
        <f t="shared" si="94"/>
        <v>0</v>
      </c>
      <c r="AG147" s="30">
        <f t="shared" si="89"/>
        <v>0</v>
      </c>
      <c r="AH147" s="10"/>
      <c r="AI147" s="10"/>
      <c r="AJ147" s="10"/>
      <c r="AK147" s="10"/>
      <c r="AL147" s="10"/>
      <c r="AM147" s="10"/>
      <c r="AN147" s="10"/>
      <c r="AO147" s="85"/>
    </row>
    <row r="148" spans="1:41" ht="12.75" hidden="1" customHeight="1" outlineLevel="1" x14ac:dyDescent="0.25">
      <c r="A148" s="21">
        <v>8</v>
      </c>
      <c r="B148" s="22"/>
      <c r="C148" s="31"/>
      <c r="D148" s="32"/>
      <c r="E148" s="33"/>
      <c r="F148" s="33"/>
      <c r="G148" s="33"/>
      <c r="H148" s="124"/>
      <c r="I148" s="34"/>
      <c r="J148" s="268"/>
      <c r="K148" s="268"/>
      <c r="L148" s="27"/>
      <c r="M148" s="27"/>
      <c r="N148" s="33"/>
      <c r="O148" s="27"/>
      <c r="P148" s="27"/>
      <c r="Q148" s="27"/>
      <c r="R148" s="28">
        <f t="shared" si="90"/>
        <v>0</v>
      </c>
      <c r="S148" s="27"/>
      <c r="T148" s="27"/>
      <c r="U148" s="27"/>
      <c r="V148" s="28">
        <f t="shared" si="91"/>
        <v>0</v>
      </c>
      <c r="W148" s="27"/>
      <c r="X148" s="27"/>
      <c r="Y148" s="27"/>
      <c r="Z148" s="28">
        <f t="shared" si="92"/>
        <v>0</v>
      </c>
      <c r="AA148" s="27"/>
      <c r="AB148" s="27"/>
      <c r="AC148" s="27"/>
      <c r="AD148" s="28">
        <f t="shared" si="93"/>
        <v>0</v>
      </c>
      <c r="AE148" s="28">
        <f t="shared" si="88"/>
        <v>0</v>
      </c>
      <c r="AF148" s="29">
        <f t="shared" si="94"/>
        <v>0</v>
      </c>
      <c r="AG148" s="30">
        <f t="shared" si="89"/>
        <v>0</v>
      </c>
      <c r="AH148" s="10"/>
      <c r="AI148" s="10"/>
      <c r="AJ148" s="10"/>
      <c r="AK148" s="10"/>
      <c r="AL148" s="10"/>
      <c r="AM148" s="10"/>
      <c r="AN148" s="10"/>
      <c r="AO148" s="85"/>
    </row>
    <row r="149" spans="1:41" ht="12.75" hidden="1" customHeight="1" outlineLevel="1" x14ac:dyDescent="0.25">
      <c r="A149" s="21">
        <v>9</v>
      </c>
      <c r="B149" s="22"/>
      <c r="C149" s="31"/>
      <c r="D149" s="32"/>
      <c r="E149" s="33"/>
      <c r="F149" s="33"/>
      <c r="G149" s="33"/>
      <c r="H149" s="124"/>
      <c r="I149" s="34"/>
      <c r="J149" s="268"/>
      <c r="K149" s="268"/>
      <c r="L149" s="27"/>
      <c r="M149" s="27"/>
      <c r="N149" s="33"/>
      <c r="O149" s="27"/>
      <c r="P149" s="27"/>
      <c r="Q149" s="27"/>
      <c r="R149" s="28">
        <f t="shared" si="90"/>
        <v>0</v>
      </c>
      <c r="S149" s="27"/>
      <c r="T149" s="27"/>
      <c r="U149" s="27"/>
      <c r="V149" s="28">
        <f t="shared" si="91"/>
        <v>0</v>
      </c>
      <c r="W149" s="27"/>
      <c r="X149" s="27"/>
      <c r="Y149" s="27"/>
      <c r="Z149" s="28">
        <f t="shared" si="92"/>
        <v>0</v>
      </c>
      <c r="AA149" s="27"/>
      <c r="AB149" s="27"/>
      <c r="AC149" s="27"/>
      <c r="AD149" s="28">
        <f t="shared" si="93"/>
        <v>0</v>
      </c>
      <c r="AE149" s="28">
        <f t="shared" si="88"/>
        <v>0</v>
      </c>
      <c r="AF149" s="29">
        <f t="shared" si="94"/>
        <v>0</v>
      </c>
      <c r="AG149" s="30">
        <f t="shared" si="89"/>
        <v>0</v>
      </c>
    </row>
    <row r="150" spans="1:41" ht="12.75" hidden="1" customHeight="1" outlineLevel="1" x14ac:dyDescent="0.25">
      <c r="A150" s="21">
        <v>10</v>
      </c>
      <c r="B150" s="22"/>
      <c r="C150" s="31"/>
      <c r="D150" s="32"/>
      <c r="E150" s="33"/>
      <c r="F150" s="33"/>
      <c r="G150" s="33"/>
      <c r="H150" s="124"/>
      <c r="I150" s="35"/>
      <c r="J150" s="268"/>
      <c r="K150" s="268"/>
      <c r="L150" s="27"/>
      <c r="M150" s="27"/>
      <c r="N150" s="33"/>
      <c r="O150" s="27"/>
      <c r="P150" s="27"/>
      <c r="Q150" s="27"/>
      <c r="R150" s="28">
        <f t="shared" si="90"/>
        <v>0</v>
      </c>
      <c r="S150" s="27"/>
      <c r="T150" s="27"/>
      <c r="U150" s="27"/>
      <c r="V150" s="28">
        <f t="shared" si="91"/>
        <v>0</v>
      </c>
      <c r="W150" s="27"/>
      <c r="X150" s="27"/>
      <c r="Y150" s="27"/>
      <c r="Z150" s="28">
        <f t="shared" si="92"/>
        <v>0</v>
      </c>
      <c r="AA150" s="27"/>
      <c r="AB150" s="27"/>
      <c r="AC150" s="27"/>
      <c r="AD150" s="28">
        <f t="shared" si="93"/>
        <v>0</v>
      </c>
      <c r="AE150" s="28">
        <f t="shared" si="88"/>
        <v>0</v>
      </c>
      <c r="AF150" s="29">
        <f t="shared" si="94"/>
        <v>0</v>
      </c>
      <c r="AG150" s="30">
        <f t="shared" si="89"/>
        <v>0</v>
      </c>
      <c r="AH150" s="10"/>
      <c r="AI150" s="10"/>
      <c r="AJ150" s="10"/>
      <c r="AK150" s="10"/>
      <c r="AL150" s="10"/>
      <c r="AM150" s="10"/>
      <c r="AN150" s="10"/>
      <c r="AO150" s="85"/>
    </row>
    <row r="151" spans="1:41" ht="12.75" customHeight="1" collapsed="1" x14ac:dyDescent="0.25">
      <c r="A151" s="228" t="s">
        <v>59</v>
      </c>
      <c r="B151" s="230"/>
      <c r="C151" s="230"/>
      <c r="D151" s="230"/>
      <c r="E151" s="230"/>
      <c r="F151" s="230"/>
      <c r="G151" s="230"/>
      <c r="H151" s="92">
        <f>SUM(H141:H150)</f>
        <v>0</v>
      </c>
      <c r="I151" s="92">
        <f>SUM(I141:I150)</f>
        <v>0</v>
      </c>
      <c r="J151" s="92"/>
      <c r="K151" s="92"/>
      <c r="L151" s="92">
        <f>SUM(L141:L150)</f>
        <v>0</v>
      </c>
      <c r="M151" s="92">
        <f>SUM(M141:M150)</f>
        <v>0</v>
      </c>
      <c r="N151" s="93"/>
      <c r="O151" s="92">
        <f t="shared" ref="O151:AE151" si="95">SUM(O141:O150)</f>
        <v>0</v>
      </c>
      <c r="P151" s="92">
        <f t="shared" si="95"/>
        <v>0</v>
      </c>
      <c r="Q151" s="92">
        <f t="shared" si="95"/>
        <v>0</v>
      </c>
      <c r="R151" s="92">
        <f t="shared" si="95"/>
        <v>0</v>
      </c>
      <c r="S151" s="92">
        <f t="shared" si="95"/>
        <v>0</v>
      </c>
      <c r="T151" s="92">
        <f t="shared" si="95"/>
        <v>0</v>
      </c>
      <c r="U151" s="92">
        <f t="shared" si="95"/>
        <v>0</v>
      </c>
      <c r="V151" s="92">
        <f t="shared" si="95"/>
        <v>0</v>
      </c>
      <c r="W151" s="92">
        <f t="shared" si="95"/>
        <v>0</v>
      </c>
      <c r="X151" s="92">
        <f t="shared" si="95"/>
        <v>0</v>
      </c>
      <c r="Y151" s="92">
        <f t="shared" si="95"/>
        <v>0</v>
      </c>
      <c r="Z151" s="92">
        <f t="shared" si="95"/>
        <v>0</v>
      </c>
      <c r="AA151" s="92">
        <f t="shared" si="95"/>
        <v>0</v>
      </c>
      <c r="AB151" s="92">
        <f t="shared" si="95"/>
        <v>0</v>
      </c>
      <c r="AC151" s="92">
        <f t="shared" si="95"/>
        <v>0</v>
      </c>
      <c r="AD151" s="92">
        <f t="shared" si="95"/>
        <v>0</v>
      </c>
      <c r="AE151" s="92">
        <f t="shared" si="95"/>
        <v>0</v>
      </c>
      <c r="AF151" s="95">
        <f>IF(ISERROR(AE151/H151),0,AE151/H151)</f>
        <v>0</v>
      </c>
      <c r="AG151" s="95">
        <f>IF(ISERROR(AE151/$AE$200),0,AE151/$AE$200)</f>
        <v>0</v>
      </c>
      <c r="AH151" s="10"/>
      <c r="AI151" s="10"/>
      <c r="AJ151" s="10"/>
      <c r="AK151" s="10"/>
      <c r="AL151" s="10"/>
      <c r="AM151" s="10"/>
      <c r="AN151" s="10"/>
      <c r="AO151" s="85"/>
    </row>
    <row r="152" spans="1:41" ht="12.75" customHeight="1" x14ac:dyDescent="0.25">
      <c r="A152" s="233" t="s">
        <v>60</v>
      </c>
      <c r="B152" s="234"/>
      <c r="C152" s="234"/>
      <c r="D152" s="234"/>
      <c r="E152" s="235"/>
      <c r="F152" s="15"/>
      <c r="G152" s="16"/>
      <c r="H152" s="124"/>
      <c r="I152" s="17"/>
      <c r="J152" s="17"/>
      <c r="K152" s="17"/>
      <c r="L152" s="18"/>
      <c r="M152" s="18"/>
      <c r="N152" s="16"/>
      <c r="O152" s="17"/>
      <c r="P152" s="17"/>
      <c r="Q152" s="17"/>
      <c r="R152" s="17"/>
      <c r="S152" s="17"/>
      <c r="T152" s="17"/>
      <c r="U152" s="17"/>
      <c r="V152" s="17"/>
      <c r="W152" s="17"/>
      <c r="X152" s="17"/>
      <c r="Y152" s="17"/>
      <c r="Z152" s="17"/>
      <c r="AA152" s="17"/>
      <c r="AB152" s="17"/>
      <c r="AC152" s="17"/>
      <c r="AD152" s="17"/>
      <c r="AE152" s="17"/>
      <c r="AF152" s="20"/>
      <c r="AG152" s="20"/>
    </row>
    <row r="153" spans="1:41" ht="12.75" hidden="1" customHeight="1" outlineLevel="1" x14ac:dyDescent="0.25">
      <c r="A153" s="21">
        <v>1</v>
      </c>
      <c r="B153" s="22"/>
      <c r="C153" s="23"/>
      <c r="D153" s="24"/>
      <c r="E153" s="25"/>
      <c r="F153" s="25"/>
      <c r="G153" s="25"/>
      <c r="H153" s="124"/>
      <c r="I153" s="26"/>
      <c r="J153" s="268"/>
      <c r="K153" s="268"/>
      <c r="L153" s="27"/>
      <c r="M153" s="27"/>
      <c r="N153" s="25"/>
      <c r="O153" s="27"/>
      <c r="P153" s="27"/>
      <c r="Q153" s="27"/>
      <c r="R153" s="28">
        <f>SUM(O153:Q153)</f>
        <v>0</v>
      </c>
      <c r="S153" s="27"/>
      <c r="T153" s="27"/>
      <c r="U153" s="27"/>
      <c r="V153" s="28">
        <f>SUM(S153:U153)</f>
        <v>0</v>
      </c>
      <c r="W153" s="27"/>
      <c r="X153" s="27"/>
      <c r="Y153" s="27"/>
      <c r="Z153" s="28">
        <f>SUM(W153:Y153)</f>
        <v>0</v>
      </c>
      <c r="AA153" s="27"/>
      <c r="AB153" s="27"/>
      <c r="AC153" s="27"/>
      <c r="AD153" s="28">
        <f>SUM(AA153:AC153)</f>
        <v>0</v>
      </c>
      <c r="AE153" s="28">
        <f t="shared" ref="AE153:AE162" si="96">SUM(R153,V153,Z153,AD153)</f>
        <v>0</v>
      </c>
      <c r="AF153" s="29">
        <f>IF(ISERROR(AE153/$H$163),0,AE153/$H$163)</f>
        <v>0</v>
      </c>
      <c r="AG153" s="30">
        <f t="shared" ref="AG153:AG162" si="97">IF(ISERROR(AE153/$AE$200),"-",AE153/$AE$200)</f>
        <v>0</v>
      </c>
      <c r="AH153" s="10"/>
      <c r="AI153" s="10"/>
      <c r="AJ153" s="10"/>
      <c r="AK153" s="10"/>
      <c r="AL153" s="10"/>
      <c r="AM153" s="10"/>
      <c r="AN153" s="10"/>
      <c r="AO153" s="85"/>
    </row>
    <row r="154" spans="1:41" ht="12.75" hidden="1" customHeight="1" outlineLevel="1" x14ac:dyDescent="0.25">
      <c r="A154" s="21">
        <v>2</v>
      </c>
      <c r="B154" s="22"/>
      <c r="C154" s="31"/>
      <c r="D154" s="32"/>
      <c r="E154" s="33"/>
      <c r="F154" s="33"/>
      <c r="G154" s="33"/>
      <c r="H154" s="124"/>
      <c r="I154" s="34"/>
      <c r="J154" s="268"/>
      <c r="K154" s="268"/>
      <c r="L154" s="27"/>
      <c r="M154" s="27"/>
      <c r="N154" s="33"/>
      <c r="O154" s="27"/>
      <c r="P154" s="27"/>
      <c r="Q154" s="27"/>
      <c r="R154" s="28">
        <f t="shared" ref="R154:R162" si="98">SUM(O154:Q154)</f>
        <v>0</v>
      </c>
      <c r="S154" s="27"/>
      <c r="T154" s="27"/>
      <c r="U154" s="27"/>
      <c r="V154" s="28">
        <f t="shared" ref="V154:V162" si="99">SUM(S154:U154)</f>
        <v>0</v>
      </c>
      <c r="W154" s="27"/>
      <c r="X154" s="27"/>
      <c r="Y154" s="27"/>
      <c r="Z154" s="28">
        <f t="shared" ref="Z154:Z162" si="100">SUM(W154:Y154)</f>
        <v>0</v>
      </c>
      <c r="AA154" s="27"/>
      <c r="AB154" s="27"/>
      <c r="AC154" s="27"/>
      <c r="AD154" s="28">
        <f t="shared" ref="AD154:AD162" si="101">SUM(AA154:AC154)</f>
        <v>0</v>
      </c>
      <c r="AE154" s="28">
        <f t="shared" si="96"/>
        <v>0</v>
      </c>
      <c r="AF154" s="29">
        <f t="shared" ref="AF154:AF162" si="102">IF(ISERROR(AE154/$H$163),0,AE154/$H$163)</f>
        <v>0</v>
      </c>
      <c r="AG154" s="30">
        <f t="shared" si="97"/>
        <v>0</v>
      </c>
      <c r="AH154" s="10"/>
      <c r="AI154" s="10"/>
      <c r="AJ154" s="10"/>
      <c r="AK154" s="10"/>
      <c r="AL154" s="10"/>
      <c r="AM154" s="10"/>
      <c r="AN154" s="10"/>
      <c r="AO154" s="85"/>
    </row>
    <row r="155" spans="1:41" ht="12.75" hidden="1" customHeight="1" outlineLevel="1" x14ac:dyDescent="0.25">
      <c r="A155" s="21">
        <v>3</v>
      </c>
      <c r="B155" s="22"/>
      <c r="C155" s="31"/>
      <c r="D155" s="32"/>
      <c r="E155" s="33"/>
      <c r="F155" s="33"/>
      <c r="G155" s="33"/>
      <c r="H155" s="124"/>
      <c r="I155" s="34"/>
      <c r="J155" s="268"/>
      <c r="K155" s="268"/>
      <c r="L155" s="27"/>
      <c r="M155" s="27"/>
      <c r="N155" s="33"/>
      <c r="O155" s="27"/>
      <c r="P155" s="27"/>
      <c r="Q155" s="27"/>
      <c r="R155" s="28">
        <f t="shared" si="98"/>
        <v>0</v>
      </c>
      <c r="S155" s="27"/>
      <c r="T155" s="27"/>
      <c r="U155" s="27"/>
      <c r="V155" s="28">
        <f t="shared" si="99"/>
        <v>0</v>
      </c>
      <c r="W155" s="27"/>
      <c r="X155" s="27"/>
      <c r="Y155" s="27"/>
      <c r="Z155" s="28">
        <f t="shared" si="100"/>
        <v>0</v>
      </c>
      <c r="AA155" s="27"/>
      <c r="AB155" s="27"/>
      <c r="AC155" s="27"/>
      <c r="AD155" s="28">
        <f t="shared" si="101"/>
        <v>0</v>
      </c>
      <c r="AE155" s="28">
        <f t="shared" si="96"/>
        <v>0</v>
      </c>
      <c r="AF155" s="29">
        <f t="shared" si="102"/>
        <v>0</v>
      </c>
      <c r="AG155" s="30">
        <f t="shared" si="97"/>
        <v>0</v>
      </c>
    </row>
    <row r="156" spans="1:41" ht="12.75" hidden="1" customHeight="1" outlineLevel="1" x14ac:dyDescent="0.25">
      <c r="A156" s="21">
        <v>4</v>
      </c>
      <c r="B156" s="22"/>
      <c r="C156" s="31"/>
      <c r="D156" s="32"/>
      <c r="E156" s="33"/>
      <c r="F156" s="33"/>
      <c r="G156" s="33"/>
      <c r="H156" s="124"/>
      <c r="I156" s="34"/>
      <c r="J156" s="268"/>
      <c r="K156" s="268"/>
      <c r="L156" s="27"/>
      <c r="M156" s="27"/>
      <c r="N156" s="33"/>
      <c r="O156" s="27"/>
      <c r="P156" s="27"/>
      <c r="Q156" s="27"/>
      <c r="R156" s="28">
        <f t="shared" si="98"/>
        <v>0</v>
      </c>
      <c r="S156" s="27"/>
      <c r="T156" s="27"/>
      <c r="U156" s="27"/>
      <c r="V156" s="28">
        <f t="shared" si="99"/>
        <v>0</v>
      </c>
      <c r="W156" s="27"/>
      <c r="X156" s="27"/>
      <c r="Y156" s="27"/>
      <c r="Z156" s="28">
        <f t="shared" si="100"/>
        <v>0</v>
      </c>
      <c r="AA156" s="27"/>
      <c r="AB156" s="27"/>
      <c r="AC156" s="27"/>
      <c r="AD156" s="28">
        <f t="shared" si="101"/>
        <v>0</v>
      </c>
      <c r="AE156" s="28">
        <f t="shared" si="96"/>
        <v>0</v>
      </c>
      <c r="AF156" s="29">
        <f t="shared" si="102"/>
        <v>0</v>
      </c>
      <c r="AG156" s="30">
        <f t="shared" si="97"/>
        <v>0</v>
      </c>
      <c r="AH156" s="10"/>
      <c r="AI156" s="10"/>
      <c r="AJ156" s="10"/>
      <c r="AK156" s="10"/>
      <c r="AL156" s="10"/>
      <c r="AM156" s="10"/>
      <c r="AN156" s="10"/>
      <c r="AO156" s="85"/>
    </row>
    <row r="157" spans="1:41" ht="12.75" hidden="1" customHeight="1" outlineLevel="1" x14ac:dyDescent="0.25">
      <c r="A157" s="21">
        <v>5</v>
      </c>
      <c r="B157" s="22"/>
      <c r="C157" s="31"/>
      <c r="D157" s="32"/>
      <c r="E157" s="33"/>
      <c r="F157" s="33"/>
      <c r="G157" s="33"/>
      <c r="H157" s="124"/>
      <c r="I157" s="34"/>
      <c r="J157" s="268"/>
      <c r="K157" s="268"/>
      <c r="L157" s="27"/>
      <c r="M157" s="27"/>
      <c r="N157" s="33"/>
      <c r="O157" s="27"/>
      <c r="P157" s="27"/>
      <c r="Q157" s="27"/>
      <c r="R157" s="28">
        <f t="shared" si="98"/>
        <v>0</v>
      </c>
      <c r="S157" s="27"/>
      <c r="T157" s="27"/>
      <c r="U157" s="27"/>
      <c r="V157" s="28">
        <f t="shared" si="99"/>
        <v>0</v>
      </c>
      <c r="W157" s="27"/>
      <c r="X157" s="27"/>
      <c r="Y157" s="27"/>
      <c r="Z157" s="28">
        <f t="shared" si="100"/>
        <v>0</v>
      </c>
      <c r="AA157" s="27"/>
      <c r="AB157" s="27"/>
      <c r="AC157" s="27"/>
      <c r="AD157" s="28">
        <f t="shared" si="101"/>
        <v>0</v>
      </c>
      <c r="AE157" s="28">
        <f t="shared" si="96"/>
        <v>0</v>
      </c>
      <c r="AF157" s="29">
        <f t="shared" si="102"/>
        <v>0</v>
      </c>
      <c r="AG157" s="30">
        <f t="shared" si="97"/>
        <v>0</v>
      </c>
      <c r="AH157" s="10"/>
      <c r="AI157" s="10"/>
      <c r="AJ157" s="10"/>
      <c r="AK157" s="10"/>
      <c r="AL157" s="10"/>
      <c r="AM157" s="10"/>
      <c r="AN157" s="10"/>
      <c r="AO157" s="85"/>
    </row>
    <row r="158" spans="1:41" ht="12.75" hidden="1" customHeight="1" outlineLevel="1" x14ac:dyDescent="0.25">
      <c r="A158" s="21">
        <v>6</v>
      </c>
      <c r="B158" s="22"/>
      <c r="C158" s="31"/>
      <c r="D158" s="32"/>
      <c r="E158" s="33"/>
      <c r="F158" s="33"/>
      <c r="G158" s="33"/>
      <c r="H158" s="124"/>
      <c r="I158" s="34"/>
      <c r="J158" s="268"/>
      <c r="K158" s="268"/>
      <c r="L158" s="27"/>
      <c r="M158" s="27"/>
      <c r="N158" s="33"/>
      <c r="O158" s="27"/>
      <c r="P158" s="27"/>
      <c r="Q158" s="27"/>
      <c r="R158" s="28">
        <f t="shared" si="98"/>
        <v>0</v>
      </c>
      <c r="S158" s="27"/>
      <c r="T158" s="27"/>
      <c r="U158" s="27"/>
      <c r="V158" s="28">
        <f t="shared" si="99"/>
        <v>0</v>
      </c>
      <c r="W158" s="27"/>
      <c r="X158" s="27"/>
      <c r="Y158" s="27"/>
      <c r="Z158" s="28">
        <f t="shared" si="100"/>
        <v>0</v>
      </c>
      <c r="AA158" s="27"/>
      <c r="AB158" s="27"/>
      <c r="AC158" s="27"/>
      <c r="AD158" s="28">
        <f t="shared" si="101"/>
        <v>0</v>
      </c>
      <c r="AE158" s="28">
        <f t="shared" si="96"/>
        <v>0</v>
      </c>
      <c r="AF158" s="29">
        <f t="shared" si="102"/>
        <v>0</v>
      </c>
      <c r="AG158" s="30">
        <f t="shared" si="97"/>
        <v>0</v>
      </c>
    </row>
    <row r="159" spans="1:41" ht="12.75" hidden="1" customHeight="1" outlineLevel="1" x14ac:dyDescent="0.25">
      <c r="A159" s="21">
        <v>7</v>
      </c>
      <c r="B159" s="22"/>
      <c r="C159" s="31"/>
      <c r="D159" s="32"/>
      <c r="E159" s="33"/>
      <c r="F159" s="33"/>
      <c r="G159" s="33"/>
      <c r="H159" s="124"/>
      <c r="I159" s="34"/>
      <c r="J159" s="268"/>
      <c r="K159" s="268"/>
      <c r="L159" s="27"/>
      <c r="M159" s="27"/>
      <c r="N159" s="33"/>
      <c r="O159" s="27"/>
      <c r="P159" s="27"/>
      <c r="Q159" s="27"/>
      <c r="R159" s="28">
        <f t="shared" si="98"/>
        <v>0</v>
      </c>
      <c r="S159" s="27"/>
      <c r="T159" s="27"/>
      <c r="U159" s="27"/>
      <c r="V159" s="28">
        <f t="shared" si="99"/>
        <v>0</v>
      </c>
      <c r="W159" s="27"/>
      <c r="X159" s="27"/>
      <c r="Y159" s="27"/>
      <c r="Z159" s="28">
        <f t="shared" si="100"/>
        <v>0</v>
      </c>
      <c r="AA159" s="27"/>
      <c r="AB159" s="27"/>
      <c r="AC159" s="27"/>
      <c r="AD159" s="28">
        <f t="shared" si="101"/>
        <v>0</v>
      </c>
      <c r="AE159" s="28">
        <f t="shared" si="96"/>
        <v>0</v>
      </c>
      <c r="AF159" s="29">
        <f t="shared" si="102"/>
        <v>0</v>
      </c>
      <c r="AG159" s="30">
        <f t="shared" si="97"/>
        <v>0</v>
      </c>
      <c r="AH159" s="10"/>
      <c r="AI159" s="10"/>
      <c r="AJ159" s="10"/>
      <c r="AK159" s="10"/>
      <c r="AL159" s="10"/>
      <c r="AM159" s="10"/>
      <c r="AN159" s="10"/>
      <c r="AO159" s="85"/>
    </row>
    <row r="160" spans="1:41" ht="12.75" hidden="1" customHeight="1" outlineLevel="1" x14ac:dyDescent="0.25">
      <c r="A160" s="21">
        <v>8</v>
      </c>
      <c r="B160" s="22"/>
      <c r="C160" s="31"/>
      <c r="D160" s="32"/>
      <c r="E160" s="33"/>
      <c r="F160" s="33"/>
      <c r="G160" s="33"/>
      <c r="H160" s="124"/>
      <c r="I160" s="34"/>
      <c r="J160" s="268"/>
      <c r="K160" s="268"/>
      <c r="L160" s="27"/>
      <c r="M160" s="27"/>
      <c r="N160" s="33"/>
      <c r="O160" s="27"/>
      <c r="P160" s="27"/>
      <c r="Q160" s="27"/>
      <c r="R160" s="28">
        <f t="shared" si="98"/>
        <v>0</v>
      </c>
      <c r="S160" s="27"/>
      <c r="T160" s="27"/>
      <c r="U160" s="27"/>
      <c r="V160" s="28">
        <f t="shared" si="99"/>
        <v>0</v>
      </c>
      <c r="W160" s="27"/>
      <c r="X160" s="27"/>
      <c r="Y160" s="27"/>
      <c r="Z160" s="28">
        <f t="shared" si="100"/>
        <v>0</v>
      </c>
      <c r="AA160" s="27"/>
      <c r="AB160" s="27"/>
      <c r="AC160" s="27"/>
      <c r="AD160" s="28">
        <f t="shared" si="101"/>
        <v>0</v>
      </c>
      <c r="AE160" s="28">
        <f t="shared" si="96"/>
        <v>0</v>
      </c>
      <c r="AF160" s="29">
        <f t="shared" si="102"/>
        <v>0</v>
      </c>
      <c r="AG160" s="30">
        <f t="shared" si="97"/>
        <v>0</v>
      </c>
      <c r="AH160" s="10"/>
      <c r="AI160" s="10"/>
      <c r="AJ160" s="10"/>
      <c r="AK160" s="10"/>
      <c r="AL160" s="10"/>
      <c r="AM160" s="10"/>
      <c r="AN160" s="10"/>
      <c r="AO160" s="85"/>
    </row>
    <row r="161" spans="1:41" ht="12.75" hidden="1" customHeight="1" outlineLevel="1" x14ac:dyDescent="0.25">
      <c r="A161" s="21">
        <v>9</v>
      </c>
      <c r="B161" s="22"/>
      <c r="C161" s="31"/>
      <c r="D161" s="32"/>
      <c r="E161" s="33"/>
      <c r="F161" s="33"/>
      <c r="G161" s="33"/>
      <c r="H161" s="124"/>
      <c r="I161" s="34"/>
      <c r="J161" s="268"/>
      <c r="K161" s="268"/>
      <c r="L161" s="27"/>
      <c r="M161" s="27"/>
      <c r="N161" s="33"/>
      <c r="O161" s="27"/>
      <c r="P161" s="27"/>
      <c r="Q161" s="27"/>
      <c r="R161" s="28">
        <f t="shared" si="98"/>
        <v>0</v>
      </c>
      <c r="S161" s="27"/>
      <c r="T161" s="27"/>
      <c r="U161" s="27"/>
      <c r="V161" s="28">
        <f t="shared" si="99"/>
        <v>0</v>
      </c>
      <c r="W161" s="27"/>
      <c r="X161" s="27"/>
      <c r="Y161" s="27"/>
      <c r="Z161" s="28">
        <f t="shared" si="100"/>
        <v>0</v>
      </c>
      <c r="AA161" s="27"/>
      <c r="AB161" s="27"/>
      <c r="AC161" s="27"/>
      <c r="AD161" s="28">
        <f t="shared" si="101"/>
        <v>0</v>
      </c>
      <c r="AE161" s="28">
        <f t="shared" si="96"/>
        <v>0</v>
      </c>
      <c r="AF161" s="29">
        <f t="shared" si="102"/>
        <v>0</v>
      </c>
      <c r="AG161" s="30">
        <f t="shared" si="97"/>
        <v>0</v>
      </c>
    </row>
    <row r="162" spans="1:41" ht="12.75" hidden="1" customHeight="1" outlineLevel="1" x14ac:dyDescent="0.25">
      <c r="A162" s="21">
        <v>10</v>
      </c>
      <c r="B162" s="22"/>
      <c r="C162" s="31"/>
      <c r="D162" s="32"/>
      <c r="E162" s="33"/>
      <c r="F162" s="33"/>
      <c r="G162" s="33"/>
      <c r="H162" s="124"/>
      <c r="I162" s="35"/>
      <c r="J162" s="268"/>
      <c r="K162" s="268"/>
      <c r="L162" s="27"/>
      <c r="M162" s="27"/>
      <c r="N162" s="33"/>
      <c r="O162" s="27"/>
      <c r="P162" s="27"/>
      <c r="Q162" s="27"/>
      <c r="R162" s="28">
        <f t="shared" si="98"/>
        <v>0</v>
      </c>
      <c r="S162" s="27"/>
      <c r="T162" s="27"/>
      <c r="U162" s="27"/>
      <c r="V162" s="28">
        <f t="shared" si="99"/>
        <v>0</v>
      </c>
      <c r="W162" s="27"/>
      <c r="X162" s="27"/>
      <c r="Y162" s="27"/>
      <c r="Z162" s="28">
        <f t="shared" si="100"/>
        <v>0</v>
      </c>
      <c r="AA162" s="27"/>
      <c r="AB162" s="27"/>
      <c r="AC162" s="27"/>
      <c r="AD162" s="28">
        <f t="shared" si="101"/>
        <v>0</v>
      </c>
      <c r="AE162" s="28">
        <f t="shared" si="96"/>
        <v>0</v>
      </c>
      <c r="AF162" s="29">
        <f t="shared" si="102"/>
        <v>0</v>
      </c>
      <c r="AG162" s="30">
        <f t="shared" si="97"/>
        <v>0</v>
      </c>
      <c r="AH162" s="10"/>
      <c r="AI162" s="10"/>
      <c r="AJ162" s="10"/>
      <c r="AK162" s="10"/>
      <c r="AL162" s="10"/>
      <c r="AM162" s="10"/>
      <c r="AN162" s="10"/>
      <c r="AO162" s="85"/>
    </row>
    <row r="163" spans="1:41" ht="12.75" customHeight="1" collapsed="1" x14ac:dyDescent="0.25">
      <c r="A163" s="228" t="s">
        <v>61</v>
      </c>
      <c r="B163" s="230"/>
      <c r="C163" s="230"/>
      <c r="D163" s="230"/>
      <c r="E163" s="230"/>
      <c r="F163" s="230"/>
      <c r="G163" s="230"/>
      <c r="H163" s="92">
        <f>SUM(H153:H162)</f>
        <v>0</v>
      </c>
      <c r="I163" s="92">
        <f>SUM(I153:I162)</f>
        <v>0</v>
      </c>
      <c r="J163" s="92"/>
      <c r="K163" s="92"/>
      <c r="L163" s="92">
        <f>SUM(L153:L162)</f>
        <v>0</v>
      </c>
      <c r="M163" s="92">
        <f>SUM(M153:M162)</f>
        <v>0</v>
      </c>
      <c r="N163" s="93"/>
      <c r="O163" s="92">
        <f t="shared" ref="O163:AE163" si="103">SUM(O153:O162)</f>
        <v>0</v>
      </c>
      <c r="P163" s="92">
        <f t="shared" si="103"/>
        <v>0</v>
      </c>
      <c r="Q163" s="92">
        <f t="shared" si="103"/>
        <v>0</v>
      </c>
      <c r="R163" s="92">
        <f t="shared" si="103"/>
        <v>0</v>
      </c>
      <c r="S163" s="92">
        <f t="shared" si="103"/>
        <v>0</v>
      </c>
      <c r="T163" s="92">
        <f t="shared" si="103"/>
        <v>0</v>
      </c>
      <c r="U163" s="92">
        <f t="shared" si="103"/>
        <v>0</v>
      </c>
      <c r="V163" s="92">
        <f t="shared" si="103"/>
        <v>0</v>
      </c>
      <c r="W163" s="92">
        <f t="shared" si="103"/>
        <v>0</v>
      </c>
      <c r="X163" s="92">
        <f t="shared" si="103"/>
        <v>0</v>
      </c>
      <c r="Y163" s="92">
        <f t="shared" si="103"/>
        <v>0</v>
      </c>
      <c r="Z163" s="92">
        <f t="shared" si="103"/>
        <v>0</v>
      </c>
      <c r="AA163" s="92">
        <f t="shared" si="103"/>
        <v>0</v>
      </c>
      <c r="AB163" s="92">
        <f t="shared" si="103"/>
        <v>0</v>
      </c>
      <c r="AC163" s="92">
        <f t="shared" si="103"/>
        <v>0</v>
      </c>
      <c r="AD163" s="92">
        <f t="shared" si="103"/>
        <v>0</v>
      </c>
      <c r="AE163" s="92">
        <f t="shared" si="103"/>
        <v>0</v>
      </c>
      <c r="AF163" s="95">
        <f>IF(ISERROR(AE163/H163),0,AE163/H163)</f>
        <v>0</v>
      </c>
      <c r="AG163" s="95">
        <f>IF(ISERROR(AE163/$AE$200),0,AE163/$AE$200)</f>
        <v>0</v>
      </c>
      <c r="AH163" s="10"/>
      <c r="AI163" s="10"/>
      <c r="AJ163" s="10"/>
      <c r="AK163" s="10"/>
      <c r="AL163" s="10"/>
      <c r="AM163" s="10"/>
      <c r="AN163" s="10"/>
      <c r="AO163" s="85"/>
    </row>
    <row r="164" spans="1:41" ht="12.75" customHeight="1" x14ac:dyDescent="0.25">
      <c r="A164" s="233" t="s">
        <v>62</v>
      </c>
      <c r="B164" s="234"/>
      <c r="C164" s="234"/>
      <c r="D164" s="234"/>
      <c r="E164" s="235"/>
      <c r="F164" s="15"/>
      <c r="G164" s="16"/>
      <c r="H164" s="124"/>
      <c r="I164" s="17"/>
      <c r="J164" s="17"/>
      <c r="K164" s="17"/>
      <c r="L164" s="18"/>
      <c r="M164" s="18"/>
      <c r="N164" s="16"/>
      <c r="O164" s="17"/>
      <c r="P164" s="17"/>
      <c r="Q164" s="17"/>
      <c r="R164" s="17"/>
      <c r="S164" s="17"/>
      <c r="T164" s="17"/>
      <c r="U164" s="17"/>
      <c r="V164" s="17"/>
      <c r="W164" s="17"/>
      <c r="X164" s="17"/>
      <c r="Y164" s="17"/>
      <c r="Z164" s="17"/>
      <c r="AA164" s="17"/>
      <c r="AB164" s="17"/>
      <c r="AC164" s="17"/>
      <c r="AD164" s="17"/>
      <c r="AE164" s="17"/>
      <c r="AF164" s="20"/>
      <c r="AG164" s="20"/>
    </row>
    <row r="165" spans="1:41" ht="12.75" hidden="1" customHeight="1" outlineLevel="1" x14ac:dyDescent="0.25">
      <c r="A165" s="21">
        <v>1</v>
      </c>
      <c r="B165" s="22"/>
      <c r="C165" s="23"/>
      <c r="D165" s="24"/>
      <c r="E165" s="25"/>
      <c r="F165" s="25"/>
      <c r="G165" s="25"/>
      <c r="H165" s="124"/>
      <c r="I165" s="26"/>
      <c r="J165" s="268"/>
      <c r="K165" s="268"/>
      <c r="L165" s="27"/>
      <c r="M165" s="27"/>
      <c r="N165" s="25"/>
      <c r="O165" s="27"/>
      <c r="P165" s="27"/>
      <c r="Q165" s="27"/>
      <c r="R165" s="28">
        <f>SUM(O165:Q165)</f>
        <v>0</v>
      </c>
      <c r="S165" s="27"/>
      <c r="T165" s="27"/>
      <c r="U165" s="27"/>
      <c r="V165" s="28">
        <f>SUM(S165:U165)</f>
        <v>0</v>
      </c>
      <c r="W165" s="27"/>
      <c r="X165" s="27"/>
      <c r="Y165" s="27"/>
      <c r="Z165" s="28">
        <f>SUM(W165:Y165)</f>
        <v>0</v>
      </c>
      <c r="AA165" s="27"/>
      <c r="AB165" s="27"/>
      <c r="AC165" s="27"/>
      <c r="AD165" s="28">
        <f>SUM(AA165:AC165)</f>
        <v>0</v>
      </c>
      <c r="AE165" s="28">
        <f t="shared" ref="AE165:AE174" si="104">SUM(R165,V165,Z165,AD165)</f>
        <v>0</v>
      </c>
      <c r="AF165" s="29">
        <f>IF(ISERROR(AE165/$H$175),0,AE165/$H$175)</f>
        <v>0</v>
      </c>
      <c r="AG165" s="30">
        <f t="shared" ref="AG165:AG174" si="105">IF(ISERROR(AE165/$AE$200),"-",AE165/$AE$200)</f>
        <v>0</v>
      </c>
      <c r="AH165" s="10"/>
      <c r="AI165" s="10"/>
      <c r="AJ165" s="10"/>
      <c r="AK165" s="10"/>
      <c r="AL165" s="10"/>
      <c r="AM165" s="10"/>
      <c r="AN165" s="10"/>
      <c r="AO165" s="85"/>
    </row>
    <row r="166" spans="1:41" ht="12.75" hidden="1" customHeight="1" outlineLevel="1" x14ac:dyDescent="0.25">
      <c r="A166" s="21">
        <v>2</v>
      </c>
      <c r="B166" s="22"/>
      <c r="C166" s="31"/>
      <c r="D166" s="32"/>
      <c r="E166" s="33"/>
      <c r="F166" s="33"/>
      <c r="G166" s="33"/>
      <c r="H166" s="124"/>
      <c r="I166" s="34"/>
      <c r="J166" s="268"/>
      <c r="K166" s="268"/>
      <c r="L166" s="27"/>
      <c r="M166" s="27"/>
      <c r="N166" s="33"/>
      <c r="O166" s="27"/>
      <c r="P166" s="27"/>
      <c r="Q166" s="27"/>
      <c r="R166" s="28">
        <f t="shared" ref="R166:R174" si="106">SUM(O166:Q166)</f>
        <v>0</v>
      </c>
      <c r="S166" s="27"/>
      <c r="T166" s="27"/>
      <c r="U166" s="27"/>
      <c r="V166" s="28">
        <f t="shared" ref="V166:V174" si="107">SUM(S166:U166)</f>
        <v>0</v>
      </c>
      <c r="W166" s="27"/>
      <c r="X166" s="27"/>
      <c r="Y166" s="27"/>
      <c r="Z166" s="28">
        <f t="shared" ref="Z166:Z174" si="108">SUM(W166:Y166)</f>
        <v>0</v>
      </c>
      <c r="AA166" s="27"/>
      <c r="AB166" s="27"/>
      <c r="AC166" s="27"/>
      <c r="AD166" s="28">
        <f t="shared" ref="AD166:AD174" si="109">SUM(AA166:AC166)</f>
        <v>0</v>
      </c>
      <c r="AE166" s="28">
        <f t="shared" si="104"/>
        <v>0</v>
      </c>
      <c r="AF166" s="29">
        <f t="shared" ref="AF166:AF174" si="110">IF(ISERROR(AE166/$H$175),0,AE166/$H$175)</f>
        <v>0</v>
      </c>
      <c r="AG166" s="30">
        <f t="shared" si="105"/>
        <v>0</v>
      </c>
      <c r="AH166" s="10"/>
      <c r="AI166" s="10"/>
      <c r="AJ166" s="10"/>
      <c r="AK166" s="10"/>
      <c r="AL166" s="10"/>
      <c r="AM166" s="10"/>
      <c r="AN166" s="10"/>
      <c r="AO166" s="85"/>
    </row>
    <row r="167" spans="1:41" ht="12.75" hidden="1" customHeight="1" outlineLevel="1" x14ac:dyDescent="0.25">
      <c r="A167" s="21">
        <v>3</v>
      </c>
      <c r="B167" s="22"/>
      <c r="C167" s="31"/>
      <c r="D167" s="32"/>
      <c r="E167" s="33"/>
      <c r="F167" s="33"/>
      <c r="G167" s="33"/>
      <c r="H167" s="124"/>
      <c r="I167" s="34"/>
      <c r="J167" s="268"/>
      <c r="K167" s="268"/>
      <c r="L167" s="27"/>
      <c r="M167" s="27"/>
      <c r="N167" s="33"/>
      <c r="O167" s="27"/>
      <c r="P167" s="27"/>
      <c r="Q167" s="27"/>
      <c r="R167" s="28">
        <f t="shared" si="106"/>
        <v>0</v>
      </c>
      <c r="S167" s="27"/>
      <c r="T167" s="27"/>
      <c r="U167" s="27"/>
      <c r="V167" s="28">
        <f t="shared" si="107"/>
        <v>0</v>
      </c>
      <c r="W167" s="27"/>
      <c r="X167" s="27"/>
      <c r="Y167" s="27"/>
      <c r="Z167" s="28">
        <f t="shared" si="108"/>
        <v>0</v>
      </c>
      <c r="AA167" s="27"/>
      <c r="AB167" s="27"/>
      <c r="AC167" s="27"/>
      <c r="AD167" s="28">
        <f t="shared" si="109"/>
        <v>0</v>
      </c>
      <c r="AE167" s="28">
        <f t="shared" si="104"/>
        <v>0</v>
      </c>
      <c r="AF167" s="29">
        <f t="shared" si="110"/>
        <v>0</v>
      </c>
      <c r="AG167" s="30">
        <f t="shared" si="105"/>
        <v>0</v>
      </c>
    </row>
    <row r="168" spans="1:41" ht="12.75" hidden="1" customHeight="1" outlineLevel="1" x14ac:dyDescent="0.25">
      <c r="A168" s="21">
        <v>4</v>
      </c>
      <c r="B168" s="22"/>
      <c r="C168" s="31"/>
      <c r="D168" s="32"/>
      <c r="E168" s="33"/>
      <c r="F168" s="33"/>
      <c r="G168" s="33"/>
      <c r="H168" s="124"/>
      <c r="I168" s="34"/>
      <c r="J168" s="268"/>
      <c r="K168" s="268"/>
      <c r="L168" s="27"/>
      <c r="M168" s="27"/>
      <c r="N168" s="33"/>
      <c r="O168" s="27"/>
      <c r="P168" s="27"/>
      <c r="Q168" s="27"/>
      <c r="R168" s="28">
        <f t="shared" si="106"/>
        <v>0</v>
      </c>
      <c r="S168" s="27"/>
      <c r="T168" s="27"/>
      <c r="U168" s="27"/>
      <c r="V168" s="28">
        <f t="shared" si="107"/>
        <v>0</v>
      </c>
      <c r="W168" s="27"/>
      <c r="X168" s="27"/>
      <c r="Y168" s="27"/>
      <c r="Z168" s="28">
        <f t="shared" si="108"/>
        <v>0</v>
      </c>
      <c r="AA168" s="27"/>
      <c r="AB168" s="27"/>
      <c r="AC168" s="27"/>
      <c r="AD168" s="28">
        <f t="shared" si="109"/>
        <v>0</v>
      </c>
      <c r="AE168" s="28">
        <f t="shared" si="104"/>
        <v>0</v>
      </c>
      <c r="AF168" s="29">
        <f t="shared" si="110"/>
        <v>0</v>
      </c>
      <c r="AG168" s="30">
        <f t="shared" si="105"/>
        <v>0</v>
      </c>
      <c r="AH168" s="10"/>
      <c r="AI168" s="10"/>
      <c r="AJ168" s="10"/>
      <c r="AK168" s="10"/>
      <c r="AL168" s="10"/>
      <c r="AM168" s="10"/>
      <c r="AN168" s="10"/>
      <c r="AO168" s="85"/>
    </row>
    <row r="169" spans="1:41" ht="12.75" hidden="1" customHeight="1" outlineLevel="1" x14ac:dyDescent="0.25">
      <c r="A169" s="21">
        <v>5</v>
      </c>
      <c r="B169" s="22"/>
      <c r="C169" s="31"/>
      <c r="D169" s="32"/>
      <c r="E169" s="33"/>
      <c r="F169" s="33"/>
      <c r="G169" s="33"/>
      <c r="H169" s="124"/>
      <c r="I169" s="34"/>
      <c r="J169" s="268"/>
      <c r="K169" s="268"/>
      <c r="L169" s="27"/>
      <c r="M169" s="27"/>
      <c r="N169" s="33"/>
      <c r="O169" s="27"/>
      <c r="P169" s="27"/>
      <c r="Q169" s="27"/>
      <c r="R169" s="28">
        <f t="shared" si="106"/>
        <v>0</v>
      </c>
      <c r="S169" s="27"/>
      <c r="T169" s="27"/>
      <c r="U169" s="27"/>
      <c r="V169" s="28">
        <f t="shared" si="107"/>
        <v>0</v>
      </c>
      <c r="W169" s="27"/>
      <c r="X169" s="27"/>
      <c r="Y169" s="27"/>
      <c r="Z169" s="28">
        <f t="shared" si="108"/>
        <v>0</v>
      </c>
      <c r="AA169" s="27"/>
      <c r="AB169" s="27"/>
      <c r="AC169" s="27"/>
      <c r="AD169" s="28">
        <f t="shared" si="109"/>
        <v>0</v>
      </c>
      <c r="AE169" s="28">
        <f t="shared" si="104"/>
        <v>0</v>
      </c>
      <c r="AF169" s="29">
        <f t="shared" si="110"/>
        <v>0</v>
      </c>
      <c r="AG169" s="30">
        <f t="shared" si="105"/>
        <v>0</v>
      </c>
      <c r="AH169" s="10"/>
      <c r="AI169" s="10"/>
      <c r="AJ169" s="10"/>
      <c r="AK169" s="10"/>
      <c r="AL169" s="10"/>
      <c r="AM169" s="10"/>
      <c r="AN169" s="10"/>
      <c r="AO169" s="85"/>
    </row>
    <row r="170" spans="1:41" ht="12.75" hidden="1" customHeight="1" outlineLevel="1" x14ac:dyDescent="0.25">
      <c r="A170" s="21">
        <v>6</v>
      </c>
      <c r="B170" s="22"/>
      <c r="C170" s="31"/>
      <c r="D170" s="32"/>
      <c r="E170" s="33"/>
      <c r="F170" s="33"/>
      <c r="G170" s="33"/>
      <c r="H170" s="124"/>
      <c r="I170" s="34"/>
      <c r="J170" s="268"/>
      <c r="K170" s="268"/>
      <c r="L170" s="27"/>
      <c r="M170" s="27"/>
      <c r="N170" s="33"/>
      <c r="O170" s="27"/>
      <c r="P170" s="27"/>
      <c r="Q170" s="27"/>
      <c r="R170" s="28">
        <f t="shared" si="106"/>
        <v>0</v>
      </c>
      <c r="S170" s="27"/>
      <c r="T170" s="27"/>
      <c r="U170" s="27"/>
      <c r="V170" s="28">
        <f t="shared" si="107"/>
        <v>0</v>
      </c>
      <c r="W170" s="27"/>
      <c r="X170" s="27"/>
      <c r="Y170" s="27"/>
      <c r="Z170" s="28">
        <f t="shared" si="108"/>
        <v>0</v>
      </c>
      <c r="AA170" s="27"/>
      <c r="AB170" s="27"/>
      <c r="AC170" s="27"/>
      <c r="AD170" s="28">
        <f t="shared" si="109"/>
        <v>0</v>
      </c>
      <c r="AE170" s="28">
        <f t="shared" si="104"/>
        <v>0</v>
      </c>
      <c r="AF170" s="29">
        <f t="shared" si="110"/>
        <v>0</v>
      </c>
      <c r="AG170" s="30">
        <f t="shared" si="105"/>
        <v>0</v>
      </c>
    </row>
    <row r="171" spans="1:41" ht="12.75" hidden="1" customHeight="1" outlineLevel="1" x14ac:dyDescent="0.25">
      <c r="A171" s="21">
        <v>7</v>
      </c>
      <c r="B171" s="22"/>
      <c r="C171" s="31"/>
      <c r="D171" s="32"/>
      <c r="E171" s="33"/>
      <c r="F171" s="33"/>
      <c r="G171" s="33"/>
      <c r="H171" s="124"/>
      <c r="I171" s="34"/>
      <c r="J171" s="268"/>
      <c r="K171" s="268"/>
      <c r="L171" s="27"/>
      <c r="M171" s="27"/>
      <c r="N171" s="33"/>
      <c r="O171" s="27"/>
      <c r="P171" s="27"/>
      <c r="Q171" s="27"/>
      <c r="R171" s="28">
        <f t="shared" si="106"/>
        <v>0</v>
      </c>
      <c r="S171" s="27"/>
      <c r="T171" s="27"/>
      <c r="U171" s="27"/>
      <c r="V171" s="28">
        <f t="shared" si="107"/>
        <v>0</v>
      </c>
      <c r="W171" s="27"/>
      <c r="X171" s="27"/>
      <c r="Y171" s="27"/>
      <c r="Z171" s="28">
        <f t="shared" si="108"/>
        <v>0</v>
      </c>
      <c r="AA171" s="27"/>
      <c r="AB171" s="27"/>
      <c r="AC171" s="27"/>
      <c r="AD171" s="28">
        <f t="shared" si="109"/>
        <v>0</v>
      </c>
      <c r="AE171" s="28">
        <f t="shared" si="104"/>
        <v>0</v>
      </c>
      <c r="AF171" s="29">
        <f t="shared" si="110"/>
        <v>0</v>
      </c>
      <c r="AG171" s="30">
        <f t="shared" si="105"/>
        <v>0</v>
      </c>
      <c r="AH171" s="10"/>
      <c r="AI171" s="10"/>
      <c r="AJ171" s="10"/>
      <c r="AK171" s="10"/>
      <c r="AL171" s="10"/>
      <c r="AM171" s="10"/>
      <c r="AN171" s="10"/>
      <c r="AO171" s="85"/>
    </row>
    <row r="172" spans="1:41" ht="12.75" hidden="1" customHeight="1" outlineLevel="1" x14ac:dyDescent="0.25">
      <c r="A172" s="21">
        <v>8</v>
      </c>
      <c r="B172" s="22"/>
      <c r="C172" s="31"/>
      <c r="D172" s="32"/>
      <c r="E172" s="33"/>
      <c r="F172" s="33"/>
      <c r="G172" s="33"/>
      <c r="H172" s="124"/>
      <c r="I172" s="34"/>
      <c r="J172" s="268"/>
      <c r="K172" s="268"/>
      <c r="L172" s="27"/>
      <c r="M172" s="27"/>
      <c r="N172" s="33"/>
      <c r="O172" s="27"/>
      <c r="P172" s="27"/>
      <c r="Q172" s="27"/>
      <c r="R172" s="28">
        <f t="shared" si="106"/>
        <v>0</v>
      </c>
      <c r="S172" s="27"/>
      <c r="T172" s="27"/>
      <c r="U172" s="27"/>
      <c r="V172" s="28">
        <f t="shared" si="107"/>
        <v>0</v>
      </c>
      <c r="W172" s="27"/>
      <c r="X172" s="27"/>
      <c r="Y172" s="27"/>
      <c r="Z172" s="28">
        <f t="shared" si="108"/>
        <v>0</v>
      </c>
      <c r="AA172" s="27"/>
      <c r="AB172" s="27"/>
      <c r="AC172" s="27"/>
      <c r="AD172" s="28">
        <f t="shared" si="109"/>
        <v>0</v>
      </c>
      <c r="AE172" s="28">
        <f t="shared" si="104"/>
        <v>0</v>
      </c>
      <c r="AF172" s="29">
        <f t="shared" si="110"/>
        <v>0</v>
      </c>
      <c r="AG172" s="30">
        <f t="shared" si="105"/>
        <v>0</v>
      </c>
      <c r="AH172" s="10"/>
      <c r="AI172" s="10"/>
      <c r="AJ172" s="10"/>
      <c r="AK172" s="10"/>
      <c r="AL172" s="10"/>
      <c r="AM172" s="10"/>
      <c r="AN172" s="10"/>
      <c r="AO172" s="85"/>
    </row>
    <row r="173" spans="1:41" ht="12.75" hidden="1" customHeight="1" outlineLevel="1" x14ac:dyDescent="0.25">
      <c r="A173" s="21">
        <v>9</v>
      </c>
      <c r="B173" s="22"/>
      <c r="C173" s="31"/>
      <c r="D173" s="32"/>
      <c r="E173" s="33"/>
      <c r="F173" s="33"/>
      <c r="G173" s="33"/>
      <c r="H173" s="124"/>
      <c r="I173" s="34"/>
      <c r="J173" s="268"/>
      <c r="K173" s="268"/>
      <c r="L173" s="27"/>
      <c r="M173" s="27"/>
      <c r="N173" s="33"/>
      <c r="O173" s="27"/>
      <c r="P173" s="27"/>
      <c r="Q173" s="27"/>
      <c r="R173" s="28">
        <f t="shared" si="106"/>
        <v>0</v>
      </c>
      <c r="S173" s="27"/>
      <c r="T173" s="27"/>
      <c r="U173" s="27"/>
      <c r="V173" s="28">
        <f t="shared" si="107"/>
        <v>0</v>
      </c>
      <c r="W173" s="27"/>
      <c r="X173" s="27"/>
      <c r="Y173" s="27"/>
      <c r="Z173" s="28">
        <f t="shared" si="108"/>
        <v>0</v>
      </c>
      <c r="AA173" s="27"/>
      <c r="AB173" s="27"/>
      <c r="AC173" s="27"/>
      <c r="AD173" s="28">
        <f t="shared" si="109"/>
        <v>0</v>
      </c>
      <c r="AE173" s="28">
        <f t="shared" si="104"/>
        <v>0</v>
      </c>
      <c r="AF173" s="29">
        <f t="shared" si="110"/>
        <v>0</v>
      </c>
      <c r="AG173" s="30">
        <f t="shared" si="105"/>
        <v>0</v>
      </c>
    </row>
    <row r="174" spans="1:41" ht="12.75" hidden="1" customHeight="1" outlineLevel="1" x14ac:dyDescent="0.25">
      <c r="A174" s="21">
        <v>10</v>
      </c>
      <c r="B174" s="22"/>
      <c r="C174" s="31"/>
      <c r="D174" s="32"/>
      <c r="E174" s="33"/>
      <c r="F174" s="33"/>
      <c r="G174" s="33"/>
      <c r="H174" s="124"/>
      <c r="I174" s="35"/>
      <c r="J174" s="268"/>
      <c r="K174" s="268"/>
      <c r="L174" s="27"/>
      <c r="M174" s="27"/>
      <c r="N174" s="33"/>
      <c r="O174" s="27"/>
      <c r="P174" s="27"/>
      <c r="Q174" s="27"/>
      <c r="R174" s="28">
        <f t="shared" si="106"/>
        <v>0</v>
      </c>
      <c r="S174" s="27"/>
      <c r="T174" s="27"/>
      <c r="U174" s="27"/>
      <c r="V174" s="28">
        <f t="shared" si="107"/>
        <v>0</v>
      </c>
      <c r="W174" s="27"/>
      <c r="X174" s="27"/>
      <c r="Y174" s="27"/>
      <c r="Z174" s="28">
        <f t="shared" si="108"/>
        <v>0</v>
      </c>
      <c r="AA174" s="27"/>
      <c r="AB174" s="27"/>
      <c r="AC174" s="27"/>
      <c r="AD174" s="28">
        <f t="shared" si="109"/>
        <v>0</v>
      </c>
      <c r="AE174" s="28">
        <f t="shared" si="104"/>
        <v>0</v>
      </c>
      <c r="AF174" s="29">
        <f t="shared" si="110"/>
        <v>0</v>
      </c>
      <c r="AG174" s="30">
        <f t="shared" si="105"/>
        <v>0</v>
      </c>
      <c r="AH174" s="10"/>
      <c r="AI174" s="10"/>
      <c r="AJ174" s="10"/>
      <c r="AK174" s="10"/>
      <c r="AL174" s="10"/>
      <c r="AM174" s="10"/>
      <c r="AN174" s="10"/>
      <c r="AO174" s="85"/>
    </row>
    <row r="175" spans="1:41" ht="12.75" customHeight="1" collapsed="1" x14ac:dyDescent="0.25">
      <c r="A175" s="228" t="s">
        <v>63</v>
      </c>
      <c r="B175" s="230"/>
      <c r="C175" s="230"/>
      <c r="D175" s="230"/>
      <c r="E175" s="230"/>
      <c r="F175" s="230"/>
      <c r="G175" s="230"/>
      <c r="H175" s="92">
        <f>SUM(H165:H174)</f>
        <v>0</v>
      </c>
      <c r="I175" s="92">
        <f>SUM(I165:I174)</f>
        <v>0</v>
      </c>
      <c r="J175" s="92"/>
      <c r="K175" s="92"/>
      <c r="L175" s="92">
        <f>SUM(L165:L174)</f>
        <v>0</v>
      </c>
      <c r="M175" s="92">
        <f>SUM(M165:M174)</f>
        <v>0</v>
      </c>
      <c r="N175" s="93"/>
      <c r="O175" s="92">
        <f t="shared" ref="O175:AE175" si="111">SUM(O165:O174)</f>
        <v>0</v>
      </c>
      <c r="P175" s="92">
        <f t="shared" si="111"/>
        <v>0</v>
      </c>
      <c r="Q175" s="92">
        <f t="shared" si="111"/>
        <v>0</v>
      </c>
      <c r="R175" s="92">
        <f t="shared" si="111"/>
        <v>0</v>
      </c>
      <c r="S175" s="92">
        <f t="shared" si="111"/>
        <v>0</v>
      </c>
      <c r="T175" s="92">
        <f t="shared" si="111"/>
        <v>0</v>
      </c>
      <c r="U175" s="92">
        <f t="shared" si="111"/>
        <v>0</v>
      </c>
      <c r="V175" s="92">
        <f t="shared" si="111"/>
        <v>0</v>
      </c>
      <c r="W175" s="92">
        <f t="shared" si="111"/>
        <v>0</v>
      </c>
      <c r="X175" s="92">
        <f t="shared" si="111"/>
        <v>0</v>
      </c>
      <c r="Y175" s="92">
        <f t="shared" si="111"/>
        <v>0</v>
      </c>
      <c r="Z175" s="92">
        <f t="shared" si="111"/>
        <v>0</v>
      </c>
      <c r="AA175" s="92">
        <f t="shared" si="111"/>
        <v>0</v>
      </c>
      <c r="AB175" s="92">
        <f t="shared" si="111"/>
        <v>0</v>
      </c>
      <c r="AC175" s="92">
        <f t="shared" si="111"/>
        <v>0</v>
      </c>
      <c r="AD175" s="92">
        <f t="shared" si="111"/>
        <v>0</v>
      </c>
      <c r="AE175" s="92">
        <f t="shared" si="111"/>
        <v>0</v>
      </c>
      <c r="AF175" s="95">
        <f>IF(ISERROR(AE175/H175),0,AE175/H175)</f>
        <v>0</v>
      </c>
      <c r="AG175" s="95">
        <f>IF(ISERROR(AE175/$AE$200),0,AE175/$AE$200)</f>
        <v>0</v>
      </c>
      <c r="AH175" s="10"/>
      <c r="AI175" s="10"/>
      <c r="AJ175" s="10"/>
      <c r="AK175" s="10"/>
      <c r="AL175" s="10"/>
      <c r="AM175" s="10"/>
      <c r="AN175" s="10"/>
      <c r="AO175" s="85"/>
    </row>
    <row r="176" spans="1:41" ht="12.75" customHeight="1" x14ac:dyDescent="0.25">
      <c r="A176" s="233" t="s">
        <v>64</v>
      </c>
      <c r="B176" s="234"/>
      <c r="C176" s="234"/>
      <c r="D176" s="234"/>
      <c r="E176" s="235"/>
      <c r="F176" s="15"/>
      <c r="G176" s="16"/>
      <c r="H176" s="124"/>
      <c r="I176" s="17"/>
      <c r="J176" s="17"/>
      <c r="K176" s="17"/>
      <c r="L176" s="18"/>
      <c r="M176" s="18"/>
      <c r="N176" s="16"/>
      <c r="O176" s="17"/>
      <c r="P176" s="17"/>
      <c r="Q176" s="17"/>
      <c r="R176" s="17"/>
      <c r="S176" s="17"/>
      <c r="T176" s="17"/>
      <c r="U176" s="17"/>
      <c r="V176" s="17"/>
      <c r="W176" s="17"/>
      <c r="X176" s="17"/>
      <c r="Y176" s="17"/>
      <c r="Z176" s="17"/>
      <c r="AA176" s="17"/>
      <c r="AB176" s="17"/>
      <c r="AC176" s="17"/>
      <c r="AD176" s="17"/>
      <c r="AE176" s="17"/>
      <c r="AF176" s="20"/>
      <c r="AG176" s="20"/>
    </row>
    <row r="177" spans="1:41" ht="12.75" hidden="1" customHeight="1" outlineLevel="1" x14ac:dyDescent="0.25">
      <c r="A177" s="21">
        <v>1</v>
      </c>
      <c r="B177" s="22"/>
      <c r="C177" s="23"/>
      <c r="D177" s="24"/>
      <c r="E177" s="25"/>
      <c r="F177" s="25"/>
      <c r="G177" s="25"/>
      <c r="H177" s="124"/>
      <c r="I177" s="26"/>
      <c r="J177" s="268"/>
      <c r="K177" s="268"/>
      <c r="L177" s="27"/>
      <c r="M177" s="27"/>
      <c r="N177" s="25"/>
      <c r="O177" s="27"/>
      <c r="P177" s="27"/>
      <c r="Q177" s="27"/>
      <c r="R177" s="28">
        <f>SUM(O177:Q177)</f>
        <v>0</v>
      </c>
      <c r="S177" s="27"/>
      <c r="T177" s="27"/>
      <c r="U177" s="27"/>
      <c r="V177" s="28">
        <f>SUM(S177:U177)</f>
        <v>0</v>
      </c>
      <c r="W177" s="27"/>
      <c r="X177" s="27"/>
      <c r="Y177" s="27"/>
      <c r="Z177" s="28">
        <f>SUM(W177:Y177)</f>
        <v>0</v>
      </c>
      <c r="AA177" s="27"/>
      <c r="AB177" s="27"/>
      <c r="AC177" s="27"/>
      <c r="AD177" s="28">
        <f>SUM(AA177:AC177)</f>
        <v>0</v>
      </c>
      <c r="AE177" s="28">
        <f t="shared" ref="AE177:AE186" si="112">SUM(R177,V177,Z177,AD177)</f>
        <v>0</v>
      </c>
      <c r="AF177" s="29">
        <f>IF(ISERROR(AE177/$H$187),0,AE177/$H$187)</f>
        <v>0</v>
      </c>
      <c r="AG177" s="30">
        <f t="shared" ref="AG177:AG186" si="113">IF(ISERROR(AE177/$AE$200),"-",AE177/$AE$200)</f>
        <v>0</v>
      </c>
      <c r="AH177" s="10"/>
      <c r="AI177" s="10"/>
      <c r="AJ177" s="10"/>
      <c r="AK177" s="10"/>
      <c r="AL177" s="10"/>
      <c r="AM177" s="10"/>
      <c r="AN177" s="10"/>
      <c r="AO177" s="85"/>
    </row>
    <row r="178" spans="1:41" ht="12.75" hidden="1" customHeight="1" outlineLevel="1" x14ac:dyDescent="0.25">
      <c r="A178" s="21">
        <v>2</v>
      </c>
      <c r="B178" s="22"/>
      <c r="C178" s="31"/>
      <c r="D178" s="32"/>
      <c r="E178" s="33"/>
      <c r="F178" s="33"/>
      <c r="G178" s="33"/>
      <c r="H178" s="124"/>
      <c r="I178" s="34"/>
      <c r="J178" s="268"/>
      <c r="K178" s="268"/>
      <c r="L178" s="27"/>
      <c r="M178" s="27"/>
      <c r="N178" s="33"/>
      <c r="O178" s="27"/>
      <c r="P178" s="27"/>
      <c r="Q178" s="27"/>
      <c r="R178" s="28">
        <f t="shared" ref="R178:R186" si="114">SUM(O178:Q178)</f>
        <v>0</v>
      </c>
      <c r="S178" s="27"/>
      <c r="T178" s="27"/>
      <c r="U178" s="27"/>
      <c r="V178" s="28">
        <f t="shared" ref="V178:V186" si="115">SUM(S178:U178)</f>
        <v>0</v>
      </c>
      <c r="W178" s="27"/>
      <c r="X178" s="27"/>
      <c r="Y178" s="27"/>
      <c r="Z178" s="28">
        <f t="shared" ref="Z178:Z186" si="116">SUM(W178:Y178)</f>
        <v>0</v>
      </c>
      <c r="AA178" s="27"/>
      <c r="AB178" s="27"/>
      <c r="AC178" s="27"/>
      <c r="AD178" s="28">
        <f t="shared" ref="AD178:AD186" si="117">SUM(AA178:AC178)</f>
        <v>0</v>
      </c>
      <c r="AE178" s="28">
        <f t="shared" si="112"/>
        <v>0</v>
      </c>
      <c r="AF178" s="29">
        <f t="shared" ref="AF178:AF186" si="118">IF(ISERROR(AE178/$H$187),0,AE178/$H$187)</f>
        <v>0</v>
      </c>
      <c r="AG178" s="30">
        <f t="shared" si="113"/>
        <v>0</v>
      </c>
      <c r="AH178" s="10"/>
      <c r="AI178" s="10"/>
      <c r="AJ178" s="10"/>
      <c r="AK178" s="10"/>
      <c r="AL178" s="10"/>
      <c r="AM178" s="10"/>
      <c r="AN178" s="10"/>
      <c r="AO178" s="85"/>
    </row>
    <row r="179" spans="1:41" ht="12.75" hidden="1" customHeight="1" outlineLevel="1" x14ac:dyDescent="0.25">
      <c r="A179" s="21">
        <v>3</v>
      </c>
      <c r="B179" s="22"/>
      <c r="C179" s="31"/>
      <c r="D179" s="32"/>
      <c r="E179" s="33"/>
      <c r="F179" s="33"/>
      <c r="G179" s="33"/>
      <c r="H179" s="124"/>
      <c r="I179" s="34"/>
      <c r="J179" s="268"/>
      <c r="K179" s="268"/>
      <c r="L179" s="27"/>
      <c r="M179" s="27"/>
      <c r="N179" s="33"/>
      <c r="O179" s="27"/>
      <c r="P179" s="27"/>
      <c r="Q179" s="27"/>
      <c r="R179" s="28">
        <f t="shared" si="114"/>
        <v>0</v>
      </c>
      <c r="S179" s="27"/>
      <c r="T179" s="27"/>
      <c r="U179" s="27"/>
      <c r="V179" s="28">
        <f t="shared" si="115"/>
        <v>0</v>
      </c>
      <c r="W179" s="27"/>
      <c r="X179" s="27"/>
      <c r="Y179" s="27"/>
      <c r="Z179" s="28">
        <f t="shared" si="116"/>
        <v>0</v>
      </c>
      <c r="AA179" s="27"/>
      <c r="AB179" s="27"/>
      <c r="AC179" s="27"/>
      <c r="AD179" s="28">
        <f t="shared" si="117"/>
        <v>0</v>
      </c>
      <c r="AE179" s="28">
        <f t="shared" si="112"/>
        <v>0</v>
      </c>
      <c r="AF179" s="29">
        <f t="shared" si="118"/>
        <v>0</v>
      </c>
      <c r="AG179" s="30">
        <f t="shared" si="113"/>
        <v>0</v>
      </c>
    </row>
    <row r="180" spans="1:41" ht="12.75" hidden="1" customHeight="1" outlineLevel="1" x14ac:dyDescent="0.25">
      <c r="A180" s="21">
        <v>4</v>
      </c>
      <c r="B180" s="22"/>
      <c r="C180" s="31"/>
      <c r="D180" s="32"/>
      <c r="E180" s="33"/>
      <c r="F180" s="33"/>
      <c r="G180" s="33"/>
      <c r="H180" s="124"/>
      <c r="I180" s="34"/>
      <c r="J180" s="268"/>
      <c r="K180" s="268"/>
      <c r="L180" s="27"/>
      <c r="M180" s="27"/>
      <c r="N180" s="33"/>
      <c r="O180" s="27"/>
      <c r="P180" s="27"/>
      <c r="Q180" s="27"/>
      <c r="R180" s="28">
        <f t="shared" si="114"/>
        <v>0</v>
      </c>
      <c r="S180" s="27"/>
      <c r="T180" s="27"/>
      <c r="U180" s="27"/>
      <c r="V180" s="28">
        <f t="shared" si="115"/>
        <v>0</v>
      </c>
      <c r="W180" s="27"/>
      <c r="X180" s="27"/>
      <c r="Y180" s="27"/>
      <c r="Z180" s="28">
        <f t="shared" si="116"/>
        <v>0</v>
      </c>
      <c r="AA180" s="27"/>
      <c r="AB180" s="27"/>
      <c r="AC180" s="27"/>
      <c r="AD180" s="28">
        <f t="shared" si="117"/>
        <v>0</v>
      </c>
      <c r="AE180" s="28">
        <f t="shared" si="112"/>
        <v>0</v>
      </c>
      <c r="AF180" s="29">
        <f t="shared" si="118"/>
        <v>0</v>
      </c>
      <c r="AG180" s="30">
        <f t="shared" si="113"/>
        <v>0</v>
      </c>
      <c r="AH180" s="10"/>
      <c r="AI180" s="10"/>
      <c r="AJ180" s="10"/>
      <c r="AK180" s="10"/>
      <c r="AL180" s="10"/>
      <c r="AM180" s="10"/>
      <c r="AN180" s="10"/>
      <c r="AO180" s="85"/>
    </row>
    <row r="181" spans="1:41" ht="12.75" hidden="1" customHeight="1" outlineLevel="1" x14ac:dyDescent="0.25">
      <c r="A181" s="21">
        <v>5</v>
      </c>
      <c r="B181" s="22"/>
      <c r="C181" s="31"/>
      <c r="D181" s="32"/>
      <c r="E181" s="33"/>
      <c r="F181" s="33"/>
      <c r="G181" s="33"/>
      <c r="H181" s="124"/>
      <c r="I181" s="34"/>
      <c r="J181" s="268"/>
      <c r="K181" s="268"/>
      <c r="L181" s="27"/>
      <c r="M181" s="27"/>
      <c r="N181" s="33"/>
      <c r="O181" s="27"/>
      <c r="P181" s="27"/>
      <c r="Q181" s="27"/>
      <c r="R181" s="28">
        <f t="shared" si="114"/>
        <v>0</v>
      </c>
      <c r="S181" s="27"/>
      <c r="T181" s="27"/>
      <c r="U181" s="27"/>
      <c r="V181" s="28">
        <f t="shared" si="115"/>
        <v>0</v>
      </c>
      <c r="W181" s="27"/>
      <c r="X181" s="27"/>
      <c r="Y181" s="27"/>
      <c r="Z181" s="28">
        <f t="shared" si="116"/>
        <v>0</v>
      </c>
      <c r="AA181" s="27"/>
      <c r="AB181" s="27"/>
      <c r="AC181" s="27"/>
      <c r="AD181" s="28">
        <f t="shared" si="117"/>
        <v>0</v>
      </c>
      <c r="AE181" s="28">
        <f t="shared" si="112"/>
        <v>0</v>
      </c>
      <c r="AF181" s="29">
        <f t="shared" si="118"/>
        <v>0</v>
      </c>
      <c r="AG181" s="30">
        <f t="shared" si="113"/>
        <v>0</v>
      </c>
      <c r="AH181" s="10"/>
      <c r="AI181" s="10"/>
      <c r="AJ181" s="10"/>
      <c r="AK181" s="10"/>
      <c r="AL181" s="10"/>
      <c r="AM181" s="10"/>
      <c r="AN181" s="10"/>
      <c r="AO181" s="85"/>
    </row>
    <row r="182" spans="1:41" ht="12.75" hidden="1" customHeight="1" outlineLevel="1" x14ac:dyDescent="0.25">
      <c r="A182" s="21">
        <v>6</v>
      </c>
      <c r="B182" s="22"/>
      <c r="C182" s="31"/>
      <c r="D182" s="32"/>
      <c r="E182" s="33"/>
      <c r="F182" s="33"/>
      <c r="G182" s="33"/>
      <c r="H182" s="124"/>
      <c r="I182" s="34"/>
      <c r="J182" s="268"/>
      <c r="K182" s="268"/>
      <c r="L182" s="27"/>
      <c r="M182" s="27"/>
      <c r="N182" s="33"/>
      <c r="O182" s="27"/>
      <c r="P182" s="27"/>
      <c r="Q182" s="27"/>
      <c r="R182" s="28">
        <f t="shared" si="114"/>
        <v>0</v>
      </c>
      <c r="S182" s="27"/>
      <c r="T182" s="27"/>
      <c r="U182" s="27"/>
      <c r="V182" s="28">
        <f t="shared" si="115"/>
        <v>0</v>
      </c>
      <c r="W182" s="27"/>
      <c r="X182" s="27"/>
      <c r="Y182" s="27"/>
      <c r="Z182" s="28">
        <f t="shared" si="116"/>
        <v>0</v>
      </c>
      <c r="AA182" s="27"/>
      <c r="AB182" s="27"/>
      <c r="AC182" s="27"/>
      <c r="AD182" s="28">
        <f t="shared" si="117"/>
        <v>0</v>
      </c>
      <c r="AE182" s="28">
        <f t="shared" si="112"/>
        <v>0</v>
      </c>
      <c r="AF182" s="29">
        <f t="shared" si="118"/>
        <v>0</v>
      </c>
      <c r="AG182" s="30">
        <f t="shared" si="113"/>
        <v>0</v>
      </c>
    </row>
    <row r="183" spans="1:41" ht="12.75" hidden="1" customHeight="1" outlineLevel="1" x14ac:dyDescent="0.25">
      <c r="A183" s="21">
        <v>7</v>
      </c>
      <c r="B183" s="22"/>
      <c r="C183" s="31"/>
      <c r="D183" s="32"/>
      <c r="E183" s="33"/>
      <c r="F183" s="33"/>
      <c r="G183" s="33"/>
      <c r="H183" s="124"/>
      <c r="I183" s="34"/>
      <c r="J183" s="268"/>
      <c r="K183" s="268"/>
      <c r="L183" s="27"/>
      <c r="M183" s="27"/>
      <c r="N183" s="33"/>
      <c r="O183" s="27"/>
      <c r="P183" s="27"/>
      <c r="Q183" s="27"/>
      <c r="R183" s="28">
        <f t="shared" si="114"/>
        <v>0</v>
      </c>
      <c r="S183" s="27"/>
      <c r="T183" s="27"/>
      <c r="U183" s="27"/>
      <c r="V183" s="28">
        <f t="shared" si="115"/>
        <v>0</v>
      </c>
      <c r="W183" s="27"/>
      <c r="X183" s="27"/>
      <c r="Y183" s="27"/>
      <c r="Z183" s="28">
        <f t="shared" si="116"/>
        <v>0</v>
      </c>
      <c r="AA183" s="27"/>
      <c r="AB183" s="27"/>
      <c r="AC183" s="27"/>
      <c r="AD183" s="28">
        <f t="shared" si="117"/>
        <v>0</v>
      </c>
      <c r="AE183" s="28">
        <f t="shared" si="112"/>
        <v>0</v>
      </c>
      <c r="AF183" s="29">
        <f t="shared" si="118"/>
        <v>0</v>
      </c>
      <c r="AG183" s="30">
        <f t="shared" si="113"/>
        <v>0</v>
      </c>
      <c r="AH183" s="10"/>
      <c r="AI183" s="10"/>
      <c r="AJ183" s="10"/>
      <c r="AK183" s="10"/>
      <c r="AL183" s="10"/>
      <c r="AM183" s="10"/>
      <c r="AN183" s="10"/>
      <c r="AO183" s="85"/>
    </row>
    <row r="184" spans="1:41" ht="12.75" hidden="1" customHeight="1" outlineLevel="1" x14ac:dyDescent="0.25">
      <c r="A184" s="21">
        <v>8</v>
      </c>
      <c r="B184" s="22"/>
      <c r="C184" s="31"/>
      <c r="D184" s="32"/>
      <c r="E184" s="33"/>
      <c r="F184" s="33"/>
      <c r="G184" s="33"/>
      <c r="H184" s="124"/>
      <c r="I184" s="34"/>
      <c r="J184" s="268"/>
      <c r="K184" s="268"/>
      <c r="L184" s="27"/>
      <c r="M184" s="27"/>
      <c r="N184" s="33"/>
      <c r="O184" s="27"/>
      <c r="P184" s="27"/>
      <c r="Q184" s="27"/>
      <c r="R184" s="28">
        <f t="shared" si="114"/>
        <v>0</v>
      </c>
      <c r="S184" s="27"/>
      <c r="T184" s="27"/>
      <c r="U184" s="27"/>
      <c r="V184" s="28">
        <f t="shared" si="115"/>
        <v>0</v>
      </c>
      <c r="W184" s="27"/>
      <c r="X184" s="27"/>
      <c r="Y184" s="27"/>
      <c r="Z184" s="28">
        <f t="shared" si="116"/>
        <v>0</v>
      </c>
      <c r="AA184" s="27"/>
      <c r="AB184" s="27"/>
      <c r="AC184" s="27"/>
      <c r="AD184" s="28">
        <f t="shared" si="117"/>
        <v>0</v>
      </c>
      <c r="AE184" s="28">
        <f t="shared" si="112"/>
        <v>0</v>
      </c>
      <c r="AF184" s="29">
        <f t="shared" si="118"/>
        <v>0</v>
      </c>
      <c r="AG184" s="30">
        <f t="shared" si="113"/>
        <v>0</v>
      </c>
      <c r="AH184" s="10"/>
      <c r="AI184" s="10"/>
      <c r="AJ184" s="10"/>
      <c r="AK184" s="10"/>
      <c r="AL184" s="10"/>
      <c r="AM184" s="10"/>
      <c r="AN184" s="10"/>
      <c r="AO184" s="85"/>
    </row>
    <row r="185" spans="1:41" ht="12.75" hidden="1" customHeight="1" outlineLevel="1" x14ac:dyDescent="0.25">
      <c r="A185" s="21">
        <v>9</v>
      </c>
      <c r="B185" s="22"/>
      <c r="C185" s="31"/>
      <c r="D185" s="32"/>
      <c r="E185" s="33"/>
      <c r="F185" s="33"/>
      <c r="G185" s="33"/>
      <c r="H185" s="124"/>
      <c r="I185" s="34"/>
      <c r="J185" s="268"/>
      <c r="K185" s="268"/>
      <c r="L185" s="27"/>
      <c r="M185" s="27"/>
      <c r="N185" s="33"/>
      <c r="O185" s="27"/>
      <c r="P185" s="27"/>
      <c r="Q185" s="27"/>
      <c r="R185" s="28">
        <f t="shared" si="114"/>
        <v>0</v>
      </c>
      <c r="S185" s="27"/>
      <c r="T185" s="27"/>
      <c r="U185" s="27"/>
      <c r="V185" s="28">
        <f t="shared" si="115"/>
        <v>0</v>
      </c>
      <c r="W185" s="27"/>
      <c r="X185" s="27"/>
      <c r="Y185" s="27"/>
      <c r="Z185" s="28">
        <f t="shared" si="116"/>
        <v>0</v>
      </c>
      <c r="AA185" s="27"/>
      <c r="AB185" s="27"/>
      <c r="AC185" s="27"/>
      <c r="AD185" s="28">
        <f t="shared" si="117"/>
        <v>0</v>
      </c>
      <c r="AE185" s="28">
        <f t="shared" si="112"/>
        <v>0</v>
      </c>
      <c r="AF185" s="29">
        <f t="shared" si="118"/>
        <v>0</v>
      </c>
      <c r="AG185" s="30">
        <f t="shared" si="113"/>
        <v>0</v>
      </c>
    </row>
    <row r="186" spans="1:41" ht="12.75" hidden="1" customHeight="1" outlineLevel="1" x14ac:dyDescent="0.25">
      <c r="A186" s="21">
        <v>10</v>
      </c>
      <c r="B186" s="22"/>
      <c r="C186" s="31"/>
      <c r="D186" s="32"/>
      <c r="E186" s="33"/>
      <c r="F186" s="33"/>
      <c r="G186" s="33"/>
      <c r="H186" s="124"/>
      <c r="I186" s="35"/>
      <c r="J186" s="268"/>
      <c r="K186" s="268"/>
      <c r="L186" s="27"/>
      <c r="M186" s="27"/>
      <c r="N186" s="33"/>
      <c r="O186" s="27"/>
      <c r="P186" s="27"/>
      <c r="Q186" s="27"/>
      <c r="R186" s="28">
        <f t="shared" si="114"/>
        <v>0</v>
      </c>
      <c r="S186" s="27"/>
      <c r="T186" s="27"/>
      <c r="U186" s="27"/>
      <c r="V186" s="28">
        <f t="shared" si="115"/>
        <v>0</v>
      </c>
      <c r="W186" s="27"/>
      <c r="X186" s="27"/>
      <c r="Y186" s="27"/>
      <c r="Z186" s="28">
        <f t="shared" si="116"/>
        <v>0</v>
      </c>
      <c r="AA186" s="27"/>
      <c r="AB186" s="27"/>
      <c r="AC186" s="27"/>
      <c r="AD186" s="28">
        <f t="shared" si="117"/>
        <v>0</v>
      </c>
      <c r="AE186" s="28">
        <f t="shared" si="112"/>
        <v>0</v>
      </c>
      <c r="AF186" s="29">
        <f t="shared" si="118"/>
        <v>0</v>
      </c>
      <c r="AG186" s="30">
        <f t="shared" si="113"/>
        <v>0</v>
      </c>
      <c r="AH186" s="10"/>
      <c r="AI186" s="10"/>
      <c r="AJ186" s="10"/>
      <c r="AK186" s="10"/>
      <c r="AL186" s="10"/>
      <c r="AM186" s="10"/>
      <c r="AN186" s="10"/>
      <c r="AO186" s="85"/>
    </row>
    <row r="187" spans="1:41" ht="12.75" customHeight="1" collapsed="1" x14ac:dyDescent="0.25">
      <c r="A187" s="228" t="s">
        <v>65</v>
      </c>
      <c r="B187" s="230"/>
      <c r="C187" s="230"/>
      <c r="D187" s="230"/>
      <c r="E187" s="230"/>
      <c r="F187" s="230"/>
      <c r="G187" s="230"/>
      <c r="H187" s="92">
        <f>SUM(H177:H186)</f>
        <v>0</v>
      </c>
      <c r="I187" s="92">
        <f>SUM(I177:I186)</f>
        <v>0</v>
      </c>
      <c r="J187" s="92"/>
      <c r="K187" s="92"/>
      <c r="L187" s="92">
        <f>SUM(L177:L186)</f>
        <v>0</v>
      </c>
      <c r="M187" s="92">
        <f>SUM(M177:M186)</f>
        <v>0</v>
      </c>
      <c r="N187" s="93"/>
      <c r="O187" s="92">
        <f t="shared" ref="O187:AE187" si="119">SUM(O177:O186)</f>
        <v>0</v>
      </c>
      <c r="P187" s="92">
        <f t="shared" si="119"/>
        <v>0</v>
      </c>
      <c r="Q187" s="92">
        <f t="shared" si="119"/>
        <v>0</v>
      </c>
      <c r="R187" s="92">
        <f t="shared" si="119"/>
        <v>0</v>
      </c>
      <c r="S187" s="92">
        <f t="shared" si="119"/>
        <v>0</v>
      </c>
      <c r="T187" s="92">
        <f t="shared" si="119"/>
        <v>0</v>
      </c>
      <c r="U187" s="92">
        <f t="shared" si="119"/>
        <v>0</v>
      </c>
      <c r="V187" s="92">
        <f t="shared" si="119"/>
        <v>0</v>
      </c>
      <c r="W187" s="92">
        <f t="shared" si="119"/>
        <v>0</v>
      </c>
      <c r="X187" s="92">
        <f t="shared" si="119"/>
        <v>0</v>
      </c>
      <c r="Y187" s="92">
        <f t="shared" si="119"/>
        <v>0</v>
      </c>
      <c r="Z187" s="92">
        <f t="shared" si="119"/>
        <v>0</v>
      </c>
      <c r="AA187" s="92">
        <f t="shared" si="119"/>
        <v>0</v>
      </c>
      <c r="AB187" s="92">
        <f t="shared" si="119"/>
        <v>0</v>
      </c>
      <c r="AC187" s="92">
        <f t="shared" si="119"/>
        <v>0</v>
      </c>
      <c r="AD187" s="92">
        <f t="shared" si="119"/>
        <v>0</v>
      </c>
      <c r="AE187" s="92">
        <f t="shared" si="119"/>
        <v>0</v>
      </c>
      <c r="AF187" s="95">
        <f>IF(ISERROR(AE187/H187),0,AE187/H187)</f>
        <v>0</v>
      </c>
      <c r="AG187" s="95">
        <f>IF(ISERROR(AE187/$AE$200),0,AE187/$AE$200)</f>
        <v>0</v>
      </c>
      <c r="AH187" s="10"/>
      <c r="AI187" s="10"/>
      <c r="AJ187" s="10"/>
      <c r="AK187" s="10"/>
      <c r="AL187" s="10"/>
      <c r="AM187" s="10"/>
      <c r="AN187" s="10"/>
      <c r="AO187" s="85"/>
    </row>
    <row r="188" spans="1:41" ht="12.75" customHeight="1" x14ac:dyDescent="0.25">
      <c r="A188" s="233" t="s">
        <v>66</v>
      </c>
      <c r="B188" s="234"/>
      <c r="C188" s="234"/>
      <c r="D188" s="234"/>
      <c r="E188" s="235"/>
      <c r="F188" s="57"/>
      <c r="G188" s="58"/>
      <c r="H188" s="174"/>
      <c r="I188" s="59"/>
      <c r="J188" s="59"/>
      <c r="K188" s="59"/>
      <c r="L188" s="60"/>
      <c r="M188" s="60"/>
      <c r="N188" s="58"/>
      <c r="O188" s="59"/>
      <c r="P188" s="59"/>
      <c r="Q188" s="59"/>
      <c r="R188" s="59"/>
      <c r="S188" s="59"/>
      <c r="T188" s="59"/>
      <c r="U188" s="59"/>
      <c r="V188" s="59"/>
      <c r="W188" s="59"/>
      <c r="X188" s="59"/>
      <c r="Y188" s="59"/>
      <c r="Z188" s="59"/>
      <c r="AA188" s="59"/>
      <c r="AB188" s="59"/>
      <c r="AC188" s="59"/>
      <c r="AD188" s="59"/>
      <c r="AE188" s="59"/>
      <c r="AF188" s="62"/>
      <c r="AG188" s="62"/>
    </row>
    <row r="189" spans="1:41" ht="92.25" customHeight="1" outlineLevel="1" x14ac:dyDescent="0.25">
      <c r="A189" s="79">
        <v>1</v>
      </c>
      <c r="B189" s="79"/>
      <c r="C189" s="65">
        <v>67</v>
      </c>
      <c r="D189" s="73">
        <v>44039</v>
      </c>
      <c r="E189" s="167" t="s">
        <v>147</v>
      </c>
      <c r="F189" s="167" t="s">
        <v>146</v>
      </c>
      <c r="G189" s="106" t="s">
        <v>847</v>
      </c>
      <c r="H189" s="173">
        <v>471811000</v>
      </c>
      <c r="I189" s="173">
        <v>471811000</v>
      </c>
      <c r="J189" s="168" t="s">
        <v>706</v>
      </c>
      <c r="K189" s="168" t="s">
        <v>706</v>
      </c>
      <c r="L189" s="322">
        <v>290</v>
      </c>
      <c r="M189" s="219" t="s">
        <v>851</v>
      </c>
      <c r="N189" s="68" t="s">
        <v>106</v>
      </c>
      <c r="O189" s="173"/>
      <c r="P189" s="173"/>
      <c r="Q189" s="173"/>
      <c r="R189" s="70">
        <f>SUM(O189:Q189)</f>
        <v>0</v>
      </c>
      <c r="S189" s="173"/>
      <c r="T189" s="173"/>
      <c r="U189" s="173"/>
      <c r="V189" s="70">
        <f>SUM(S189:U189)</f>
        <v>0</v>
      </c>
      <c r="W189" s="173">
        <v>0</v>
      </c>
      <c r="X189" s="173">
        <v>0</v>
      </c>
      <c r="Y189" s="173">
        <v>471811000</v>
      </c>
      <c r="Z189" s="70">
        <f>SUM(W189:Y189)</f>
        <v>471811000</v>
      </c>
      <c r="AA189" s="173">
        <v>0</v>
      </c>
      <c r="AB189" s="173">
        <v>0</v>
      </c>
      <c r="AC189" s="173">
        <v>0</v>
      </c>
      <c r="AD189" s="70">
        <f>SUM(AA189:AC189)</f>
        <v>0</v>
      </c>
      <c r="AE189" s="70">
        <f t="shared" ref="AE189:AE198" si="120">SUM(R189,V189,Z189,AD189)</f>
        <v>471811000</v>
      </c>
      <c r="AF189" s="29">
        <f>IF(ISERROR(AE189/$H$199),0,AE189/$H$199)</f>
        <v>1</v>
      </c>
      <c r="AG189" s="30">
        <f t="shared" ref="AG189:AG198" si="121">IF(ISERROR(AE189/$AE$200),"-",AE189/$AE$200)</f>
        <v>1</v>
      </c>
      <c r="AH189" s="10"/>
      <c r="AI189" s="10"/>
      <c r="AJ189" s="10"/>
      <c r="AK189" s="10"/>
      <c r="AL189" s="10"/>
      <c r="AM189" s="10"/>
      <c r="AN189" s="10"/>
      <c r="AO189" s="85"/>
    </row>
    <row r="190" spans="1:41" hidden="1" outlineLevel="1" x14ac:dyDescent="0.25">
      <c r="A190" s="79">
        <v>2</v>
      </c>
      <c r="B190" s="79"/>
      <c r="C190" s="80"/>
      <c r="D190" s="72"/>
      <c r="E190" s="227"/>
      <c r="F190" s="227"/>
      <c r="G190" s="108"/>
      <c r="H190" s="174"/>
      <c r="I190" s="64"/>
      <c r="J190" s="270"/>
      <c r="K190" s="270"/>
      <c r="L190" s="66"/>
      <c r="M190" s="66"/>
      <c r="N190" s="68"/>
      <c r="O190" s="173"/>
      <c r="P190" s="173"/>
      <c r="Q190" s="173"/>
      <c r="R190" s="70">
        <f t="shared" ref="R190:R198" si="122">SUM(O190:Q190)</f>
        <v>0</v>
      </c>
      <c r="S190" s="173"/>
      <c r="T190" s="173"/>
      <c r="U190" s="173"/>
      <c r="V190" s="70">
        <f t="shared" ref="V190:V198" si="123">SUM(S190:U190)</f>
        <v>0</v>
      </c>
      <c r="W190" s="173"/>
      <c r="X190" s="173"/>
      <c r="Y190" s="173"/>
      <c r="Z190" s="70">
        <f t="shared" ref="Z190:Z198" si="124">SUM(W190:Y190)</f>
        <v>0</v>
      </c>
      <c r="AA190" s="173"/>
      <c r="AB190" s="173"/>
      <c r="AC190" s="173"/>
      <c r="AD190" s="70">
        <f>SUM(AA190:AC190)</f>
        <v>0</v>
      </c>
      <c r="AE190" s="70">
        <f t="shared" si="120"/>
        <v>0</v>
      </c>
      <c r="AF190" s="29">
        <f t="shared" ref="AF190:AF198" si="125">IF(ISERROR(AE190/$H$199),0,AE190/$H$199)</f>
        <v>0</v>
      </c>
      <c r="AG190" s="30">
        <f t="shared" si="121"/>
        <v>0</v>
      </c>
      <c r="AH190" s="10"/>
      <c r="AI190" s="10"/>
      <c r="AJ190" s="10"/>
      <c r="AK190" s="10"/>
      <c r="AL190" s="10"/>
      <c r="AM190" s="10"/>
      <c r="AN190" s="10"/>
      <c r="AO190" s="85"/>
    </row>
    <row r="191" spans="1:41" hidden="1" outlineLevel="1" x14ac:dyDescent="0.25">
      <c r="A191" s="79">
        <v>3</v>
      </c>
      <c r="B191" s="79"/>
      <c r="C191" s="65"/>
      <c r="D191" s="73"/>
      <c r="E191" s="81"/>
      <c r="F191" s="227"/>
      <c r="G191" s="105"/>
      <c r="H191" s="174"/>
      <c r="I191" s="74"/>
      <c r="J191" s="270"/>
      <c r="K191" s="270"/>
      <c r="L191" s="66"/>
      <c r="M191" s="66"/>
      <c r="N191" s="68"/>
      <c r="O191" s="173"/>
      <c r="P191" s="173"/>
      <c r="Q191" s="173"/>
      <c r="R191" s="70">
        <f t="shared" si="122"/>
        <v>0</v>
      </c>
      <c r="S191" s="173"/>
      <c r="T191" s="173"/>
      <c r="U191" s="173"/>
      <c r="V191" s="70">
        <f t="shared" si="123"/>
        <v>0</v>
      </c>
      <c r="W191" s="173"/>
      <c r="X191" s="173"/>
      <c r="Y191" s="173"/>
      <c r="Z191" s="70">
        <f t="shared" si="124"/>
        <v>0</v>
      </c>
      <c r="AA191" s="173"/>
      <c r="AB191" s="173"/>
      <c r="AC191" s="173"/>
      <c r="AD191" s="70">
        <f t="shared" ref="AD191:AD198" si="126">SUM(AA191:AC191)</f>
        <v>0</v>
      </c>
      <c r="AE191" s="70">
        <f t="shared" si="120"/>
        <v>0</v>
      </c>
      <c r="AF191" s="29">
        <f t="shared" si="125"/>
        <v>0</v>
      </c>
      <c r="AG191" s="30">
        <f t="shared" si="121"/>
        <v>0</v>
      </c>
    </row>
    <row r="192" spans="1:41" ht="12.75" hidden="1" customHeight="1" outlineLevel="1" x14ac:dyDescent="0.25">
      <c r="A192" s="79">
        <v>4</v>
      </c>
      <c r="B192" s="79"/>
      <c r="C192" s="82"/>
      <c r="D192" s="83"/>
      <c r="E192" s="75"/>
      <c r="F192" s="75"/>
      <c r="G192" s="75"/>
      <c r="H192" s="174"/>
      <c r="I192" s="77"/>
      <c r="J192" s="271"/>
      <c r="K192" s="271"/>
      <c r="L192" s="173"/>
      <c r="M192" s="173"/>
      <c r="N192" s="75"/>
      <c r="O192" s="173"/>
      <c r="P192" s="173"/>
      <c r="Q192" s="173"/>
      <c r="R192" s="70">
        <f t="shared" si="122"/>
        <v>0</v>
      </c>
      <c r="S192" s="173"/>
      <c r="T192" s="173"/>
      <c r="U192" s="173"/>
      <c r="V192" s="70">
        <f t="shared" si="123"/>
        <v>0</v>
      </c>
      <c r="W192" s="173"/>
      <c r="X192" s="173"/>
      <c r="Y192" s="173"/>
      <c r="Z192" s="70">
        <f t="shared" si="124"/>
        <v>0</v>
      </c>
      <c r="AA192" s="173"/>
      <c r="AB192" s="173"/>
      <c r="AC192" s="173"/>
      <c r="AD192" s="70">
        <f t="shared" si="126"/>
        <v>0</v>
      </c>
      <c r="AE192" s="70">
        <f t="shared" si="120"/>
        <v>0</v>
      </c>
      <c r="AF192" s="29">
        <f t="shared" si="125"/>
        <v>0</v>
      </c>
      <c r="AG192" s="71">
        <f t="shared" si="121"/>
        <v>0</v>
      </c>
      <c r="AH192" s="10"/>
      <c r="AI192" s="10"/>
      <c r="AJ192" s="10"/>
      <c r="AK192" s="10"/>
      <c r="AL192" s="10"/>
      <c r="AM192" s="10"/>
      <c r="AN192" s="10"/>
      <c r="AO192" s="85"/>
    </row>
    <row r="193" spans="1:41" ht="12.75" hidden="1" customHeight="1" outlineLevel="1" x14ac:dyDescent="0.25">
      <c r="A193" s="79">
        <v>5</v>
      </c>
      <c r="B193" s="79"/>
      <c r="C193" s="84"/>
      <c r="D193" s="76"/>
      <c r="E193" s="75"/>
      <c r="F193" s="75"/>
      <c r="G193" s="75"/>
      <c r="H193" s="174"/>
      <c r="I193" s="77"/>
      <c r="J193" s="271"/>
      <c r="K193" s="271"/>
      <c r="L193" s="173"/>
      <c r="M193" s="173"/>
      <c r="N193" s="75"/>
      <c r="O193" s="173"/>
      <c r="P193" s="173"/>
      <c r="Q193" s="173"/>
      <c r="R193" s="70">
        <f t="shared" si="122"/>
        <v>0</v>
      </c>
      <c r="S193" s="173"/>
      <c r="T193" s="173"/>
      <c r="U193" s="173"/>
      <c r="V193" s="70">
        <f t="shared" si="123"/>
        <v>0</v>
      </c>
      <c r="W193" s="173"/>
      <c r="X193" s="173"/>
      <c r="Y193" s="173"/>
      <c r="Z193" s="70">
        <f t="shared" si="124"/>
        <v>0</v>
      </c>
      <c r="AA193" s="173"/>
      <c r="AB193" s="173"/>
      <c r="AC193" s="173"/>
      <c r="AD193" s="70">
        <f t="shared" si="126"/>
        <v>0</v>
      </c>
      <c r="AE193" s="70">
        <f t="shared" si="120"/>
        <v>0</v>
      </c>
      <c r="AF193" s="29">
        <f t="shared" si="125"/>
        <v>0</v>
      </c>
      <c r="AG193" s="71">
        <f t="shared" si="121"/>
        <v>0</v>
      </c>
      <c r="AH193" s="10"/>
      <c r="AI193" s="10"/>
      <c r="AJ193" s="10"/>
      <c r="AK193" s="10"/>
      <c r="AL193" s="10"/>
      <c r="AM193" s="10"/>
      <c r="AN193" s="10"/>
      <c r="AO193" s="85"/>
    </row>
    <row r="194" spans="1:41" ht="12.75" hidden="1" customHeight="1" outlineLevel="1" x14ac:dyDescent="0.25">
      <c r="A194" s="79">
        <v>6</v>
      </c>
      <c r="B194" s="79"/>
      <c r="C194" s="84"/>
      <c r="D194" s="76"/>
      <c r="E194" s="75"/>
      <c r="F194" s="75"/>
      <c r="G194" s="75"/>
      <c r="H194" s="174"/>
      <c r="I194" s="77"/>
      <c r="J194" s="271"/>
      <c r="K194" s="271"/>
      <c r="L194" s="173"/>
      <c r="M194" s="173"/>
      <c r="N194" s="75"/>
      <c r="O194" s="173"/>
      <c r="P194" s="173"/>
      <c r="Q194" s="173"/>
      <c r="R194" s="70">
        <f t="shared" si="122"/>
        <v>0</v>
      </c>
      <c r="S194" s="173"/>
      <c r="T194" s="173"/>
      <c r="U194" s="173"/>
      <c r="V194" s="70">
        <f t="shared" si="123"/>
        <v>0</v>
      </c>
      <c r="W194" s="173"/>
      <c r="X194" s="173"/>
      <c r="Y194" s="173"/>
      <c r="Z194" s="70">
        <f t="shared" si="124"/>
        <v>0</v>
      </c>
      <c r="AA194" s="173"/>
      <c r="AB194" s="173"/>
      <c r="AC194" s="173"/>
      <c r="AD194" s="70">
        <f t="shared" si="126"/>
        <v>0</v>
      </c>
      <c r="AE194" s="70">
        <f t="shared" si="120"/>
        <v>0</v>
      </c>
      <c r="AF194" s="29">
        <f t="shared" si="125"/>
        <v>0</v>
      </c>
      <c r="AG194" s="71">
        <f t="shared" si="121"/>
        <v>0</v>
      </c>
    </row>
    <row r="195" spans="1:41" ht="12.75" hidden="1" customHeight="1" outlineLevel="1" x14ac:dyDescent="0.25">
      <c r="A195" s="79">
        <v>7</v>
      </c>
      <c r="B195" s="79"/>
      <c r="C195" s="84"/>
      <c r="D195" s="76"/>
      <c r="E195" s="75"/>
      <c r="F195" s="75"/>
      <c r="G195" s="75"/>
      <c r="H195" s="174"/>
      <c r="I195" s="77"/>
      <c r="J195" s="271"/>
      <c r="K195" s="271"/>
      <c r="L195" s="173"/>
      <c r="M195" s="173"/>
      <c r="N195" s="75"/>
      <c r="O195" s="173"/>
      <c r="P195" s="173"/>
      <c r="Q195" s="173"/>
      <c r="R195" s="70">
        <f t="shared" si="122"/>
        <v>0</v>
      </c>
      <c r="S195" s="173"/>
      <c r="T195" s="173"/>
      <c r="U195" s="173"/>
      <c r="V195" s="70">
        <f t="shared" si="123"/>
        <v>0</v>
      </c>
      <c r="W195" s="173"/>
      <c r="X195" s="173"/>
      <c r="Y195" s="173"/>
      <c r="Z195" s="70">
        <f t="shared" si="124"/>
        <v>0</v>
      </c>
      <c r="AA195" s="173"/>
      <c r="AB195" s="173"/>
      <c r="AC195" s="173"/>
      <c r="AD195" s="70">
        <f t="shared" si="126"/>
        <v>0</v>
      </c>
      <c r="AE195" s="70">
        <f t="shared" si="120"/>
        <v>0</v>
      </c>
      <c r="AF195" s="29">
        <f t="shared" si="125"/>
        <v>0</v>
      </c>
      <c r="AG195" s="71">
        <f t="shared" si="121"/>
        <v>0</v>
      </c>
      <c r="AH195" s="10"/>
      <c r="AI195" s="10"/>
      <c r="AJ195" s="10"/>
      <c r="AK195" s="10"/>
      <c r="AL195" s="10"/>
      <c r="AM195" s="10"/>
      <c r="AN195" s="10"/>
      <c r="AO195" s="85"/>
    </row>
    <row r="196" spans="1:41" ht="12.75" hidden="1" customHeight="1" outlineLevel="1" x14ac:dyDescent="0.25">
      <c r="A196" s="79">
        <v>8</v>
      </c>
      <c r="B196" s="79"/>
      <c r="C196" s="84"/>
      <c r="D196" s="76"/>
      <c r="E196" s="75"/>
      <c r="F196" s="75"/>
      <c r="G196" s="75"/>
      <c r="H196" s="174"/>
      <c r="I196" s="77"/>
      <c r="J196" s="271"/>
      <c r="K196" s="271"/>
      <c r="L196" s="173"/>
      <c r="M196" s="173"/>
      <c r="N196" s="75"/>
      <c r="O196" s="173"/>
      <c r="P196" s="173"/>
      <c r="Q196" s="173"/>
      <c r="R196" s="70">
        <f t="shared" si="122"/>
        <v>0</v>
      </c>
      <c r="S196" s="173"/>
      <c r="T196" s="173"/>
      <c r="U196" s="173"/>
      <c r="V196" s="70">
        <f t="shared" si="123"/>
        <v>0</v>
      </c>
      <c r="W196" s="173"/>
      <c r="X196" s="173"/>
      <c r="Y196" s="173"/>
      <c r="Z196" s="70">
        <f t="shared" si="124"/>
        <v>0</v>
      </c>
      <c r="AA196" s="173"/>
      <c r="AB196" s="173"/>
      <c r="AC196" s="173"/>
      <c r="AD196" s="70">
        <f t="shared" si="126"/>
        <v>0</v>
      </c>
      <c r="AE196" s="70">
        <f t="shared" si="120"/>
        <v>0</v>
      </c>
      <c r="AF196" s="29">
        <f t="shared" si="125"/>
        <v>0</v>
      </c>
      <c r="AG196" s="71">
        <f t="shared" si="121"/>
        <v>0</v>
      </c>
      <c r="AH196" s="10"/>
      <c r="AI196" s="10"/>
      <c r="AJ196" s="10"/>
      <c r="AK196" s="10"/>
      <c r="AL196" s="10"/>
      <c r="AM196" s="10"/>
      <c r="AN196" s="10"/>
      <c r="AO196" s="85"/>
    </row>
    <row r="197" spans="1:41" ht="12.75" hidden="1" customHeight="1" outlineLevel="1" x14ac:dyDescent="0.25">
      <c r="A197" s="79">
        <v>9</v>
      </c>
      <c r="B197" s="79"/>
      <c r="C197" s="84"/>
      <c r="D197" s="76"/>
      <c r="E197" s="75"/>
      <c r="F197" s="75"/>
      <c r="G197" s="75"/>
      <c r="H197" s="174"/>
      <c r="I197" s="77"/>
      <c r="J197" s="271"/>
      <c r="K197" s="271"/>
      <c r="L197" s="173"/>
      <c r="M197" s="173"/>
      <c r="N197" s="75"/>
      <c r="O197" s="173"/>
      <c r="P197" s="173"/>
      <c r="Q197" s="173"/>
      <c r="R197" s="70">
        <f t="shared" si="122"/>
        <v>0</v>
      </c>
      <c r="S197" s="173"/>
      <c r="T197" s="173"/>
      <c r="U197" s="173"/>
      <c r="V197" s="70">
        <f t="shared" si="123"/>
        <v>0</v>
      </c>
      <c r="W197" s="173"/>
      <c r="X197" s="173"/>
      <c r="Y197" s="173"/>
      <c r="Z197" s="70">
        <f t="shared" si="124"/>
        <v>0</v>
      </c>
      <c r="AA197" s="173"/>
      <c r="AB197" s="173"/>
      <c r="AC197" s="173"/>
      <c r="AD197" s="70">
        <f t="shared" si="126"/>
        <v>0</v>
      </c>
      <c r="AE197" s="70">
        <f t="shared" si="120"/>
        <v>0</v>
      </c>
      <c r="AF197" s="29">
        <f t="shared" si="125"/>
        <v>0</v>
      </c>
      <c r="AG197" s="71">
        <f t="shared" si="121"/>
        <v>0</v>
      </c>
    </row>
    <row r="198" spans="1:41" ht="12.75" hidden="1" customHeight="1" outlineLevel="1" x14ac:dyDescent="0.25">
      <c r="A198" s="79">
        <v>10</v>
      </c>
      <c r="B198" s="79"/>
      <c r="C198" s="84"/>
      <c r="D198" s="76"/>
      <c r="E198" s="75"/>
      <c r="F198" s="75"/>
      <c r="G198" s="75"/>
      <c r="H198" s="91"/>
      <c r="I198" s="78"/>
      <c r="J198" s="271"/>
      <c r="K198" s="271"/>
      <c r="L198" s="173"/>
      <c r="M198" s="173"/>
      <c r="N198" s="75"/>
      <c r="O198" s="173"/>
      <c r="P198" s="173"/>
      <c r="Q198" s="173"/>
      <c r="R198" s="70">
        <f t="shared" si="122"/>
        <v>0</v>
      </c>
      <c r="S198" s="173"/>
      <c r="T198" s="173"/>
      <c r="U198" s="173"/>
      <c r="V198" s="70">
        <f t="shared" si="123"/>
        <v>0</v>
      </c>
      <c r="W198" s="173"/>
      <c r="X198" s="173"/>
      <c r="Y198" s="173"/>
      <c r="Z198" s="70">
        <f t="shared" si="124"/>
        <v>0</v>
      </c>
      <c r="AA198" s="173"/>
      <c r="AB198" s="173"/>
      <c r="AC198" s="173"/>
      <c r="AD198" s="70">
        <f t="shared" si="126"/>
        <v>0</v>
      </c>
      <c r="AE198" s="70">
        <f t="shared" si="120"/>
        <v>0</v>
      </c>
      <c r="AF198" s="29">
        <f t="shared" si="125"/>
        <v>0</v>
      </c>
      <c r="AG198" s="71">
        <f t="shared" si="121"/>
        <v>0</v>
      </c>
      <c r="AH198" s="10"/>
      <c r="AI198" s="10"/>
      <c r="AJ198" s="10"/>
      <c r="AK198" s="10"/>
      <c r="AL198" s="10"/>
      <c r="AM198" s="10"/>
      <c r="AN198" s="10"/>
      <c r="AO198" s="85"/>
    </row>
    <row r="199" spans="1:41" collapsed="1" x14ac:dyDescent="0.25">
      <c r="A199" s="228" t="s">
        <v>67</v>
      </c>
      <c r="B199" s="230"/>
      <c r="C199" s="230"/>
      <c r="D199" s="230"/>
      <c r="E199" s="230"/>
      <c r="F199" s="230"/>
      <c r="G199" s="230"/>
      <c r="H199" s="92">
        <f>SUM(H189:H198)</f>
        <v>471811000</v>
      </c>
      <c r="I199" s="92">
        <f>SUM(I189:I198)</f>
        <v>471811000</v>
      </c>
      <c r="J199" s="92"/>
      <c r="K199" s="92"/>
      <c r="L199" s="92">
        <f>SUM(L189:L198)</f>
        <v>290</v>
      </c>
      <c r="M199" s="92">
        <f>SUM(M189:M198)</f>
        <v>0</v>
      </c>
      <c r="N199" s="93"/>
      <c r="O199" s="92">
        <f t="shared" ref="O199:AE199" si="127">SUM(O189:O198)</f>
        <v>0</v>
      </c>
      <c r="P199" s="92">
        <f t="shared" si="127"/>
        <v>0</v>
      </c>
      <c r="Q199" s="92">
        <f t="shared" si="127"/>
        <v>0</v>
      </c>
      <c r="R199" s="92">
        <f t="shared" si="127"/>
        <v>0</v>
      </c>
      <c r="S199" s="92">
        <f t="shared" si="127"/>
        <v>0</v>
      </c>
      <c r="T199" s="92">
        <f t="shared" si="127"/>
        <v>0</v>
      </c>
      <c r="U199" s="92">
        <f t="shared" si="127"/>
        <v>0</v>
      </c>
      <c r="V199" s="92">
        <f t="shared" si="127"/>
        <v>0</v>
      </c>
      <c r="W199" s="92">
        <f t="shared" si="127"/>
        <v>0</v>
      </c>
      <c r="X199" s="92">
        <f t="shared" si="127"/>
        <v>0</v>
      </c>
      <c r="Y199" s="92">
        <f t="shared" si="127"/>
        <v>471811000</v>
      </c>
      <c r="Z199" s="92">
        <f t="shared" si="127"/>
        <v>471811000</v>
      </c>
      <c r="AA199" s="92">
        <f t="shared" si="127"/>
        <v>0</v>
      </c>
      <c r="AB199" s="92">
        <f t="shared" si="127"/>
        <v>0</v>
      </c>
      <c r="AC199" s="92">
        <f t="shared" si="127"/>
        <v>0</v>
      </c>
      <c r="AD199" s="92">
        <f t="shared" si="127"/>
        <v>0</v>
      </c>
      <c r="AE199" s="92">
        <f t="shared" si="127"/>
        <v>471811000</v>
      </c>
      <c r="AF199" s="95">
        <f>IF(ISERROR(AE199/H199),0,AE199/H199)</f>
        <v>1</v>
      </c>
      <c r="AG199" s="95">
        <f>IF(ISERROR(AE199/$AE$200),0,AE199/$AE$200)</f>
        <v>1</v>
      </c>
      <c r="AH199" s="10"/>
      <c r="AI199" s="10"/>
      <c r="AJ199" s="10"/>
      <c r="AK199" s="10"/>
      <c r="AL199" s="10"/>
      <c r="AM199" s="10"/>
      <c r="AN199" s="10"/>
      <c r="AO199" s="85"/>
    </row>
    <row r="200" spans="1:41" x14ac:dyDescent="0.25">
      <c r="A200" s="231" t="str">
        <f>"TOTAL ASIG."&amp;" "&amp;$A$5</f>
        <v>TOTAL ASIG. 24 - 03 - 353 "Ayudas Técnicas Chile Crece Contigo"</v>
      </c>
      <c r="B200" s="232"/>
      <c r="C200" s="232"/>
      <c r="D200" s="232"/>
      <c r="E200" s="232"/>
      <c r="F200" s="232"/>
      <c r="G200" s="232"/>
      <c r="H200" s="97">
        <f>SUM(H19,H31,H43,H55,H67,H79,H91,H103,H115,H127,H139,H151,H163,H175,H187,H199)</f>
        <v>471811000</v>
      </c>
      <c r="I200" s="97">
        <f>+I19+I31+I43+I55+I67+I79+I91+I103+I115+I127+I139+I151+I187+I163+I175+I199</f>
        <v>471811000</v>
      </c>
      <c r="J200" s="97"/>
      <c r="K200" s="97"/>
      <c r="L200" s="97">
        <f>+L19+L31+L43+L55+L67+L79+L91+L103+L115+L127+L139+L151+L187+L163+L175+L199</f>
        <v>290</v>
      </c>
      <c r="M200" s="97">
        <f>+M19+M31+M43+M55+M67+M79+M91+M103+M115+M127+M139+M151+M187+M163+M175+M199</f>
        <v>0</v>
      </c>
      <c r="N200" s="99"/>
      <c r="O200" s="97">
        <f t="shared" ref="O200:AD200" si="128">+O19+O31+O43+O55+O67+O79+O91+O103+O115+O127+O139+O151+O187+O163+O175+O199</f>
        <v>0</v>
      </c>
      <c r="P200" s="97">
        <f t="shared" si="128"/>
        <v>0</v>
      </c>
      <c r="Q200" s="97">
        <f t="shared" si="128"/>
        <v>0</v>
      </c>
      <c r="R200" s="97">
        <f t="shared" si="128"/>
        <v>0</v>
      </c>
      <c r="S200" s="97">
        <f t="shared" si="128"/>
        <v>0</v>
      </c>
      <c r="T200" s="97">
        <f t="shared" si="128"/>
        <v>0</v>
      </c>
      <c r="U200" s="97">
        <f t="shared" si="128"/>
        <v>0</v>
      </c>
      <c r="V200" s="97">
        <f t="shared" si="128"/>
        <v>0</v>
      </c>
      <c r="W200" s="97">
        <f t="shared" si="128"/>
        <v>0</v>
      </c>
      <c r="X200" s="97">
        <f t="shared" si="128"/>
        <v>0</v>
      </c>
      <c r="Y200" s="97">
        <f t="shared" si="128"/>
        <v>471811000</v>
      </c>
      <c r="Z200" s="97">
        <f t="shared" si="128"/>
        <v>471811000</v>
      </c>
      <c r="AA200" s="97">
        <f t="shared" si="128"/>
        <v>0</v>
      </c>
      <c r="AB200" s="97">
        <f t="shared" si="128"/>
        <v>0</v>
      </c>
      <c r="AC200" s="97">
        <f t="shared" si="128"/>
        <v>0</v>
      </c>
      <c r="AD200" s="97">
        <f t="shared" si="128"/>
        <v>0</v>
      </c>
      <c r="AE200" s="97">
        <f>+AE19+AE31+AE43+AE55+AE67+AE79+AE91+AE103+AE115+AE127+AE139+AE151+AE187+AE163+AE175+AE199</f>
        <v>471811000</v>
      </c>
      <c r="AF200" s="100">
        <f>IF(ISERROR(AE200/H200),0,AE200/H200)</f>
        <v>1</v>
      </c>
      <c r="AG200" s="100">
        <f>IF(ISERROR(AE200/$AE$200),0,AE200/$AE$200)</f>
        <v>1</v>
      </c>
    </row>
    <row r="201" spans="1:41" x14ac:dyDescent="0.25">
      <c r="H201" s="40"/>
      <c r="O201" s="40"/>
      <c r="P201" s="40"/>
      <c r="Q201" s="40"/>
      <c r="S201" s="40"/>
      <c r="T201" s="40"/>
      <c r="U201" s="40"/>
      <c r="W201" s="40"/>
      <c r="X201" s="40"/>
      <c r="Y201" s="40"/>
      <c r="AA201" s="40"/>
      <c r="AB201" s="40"/>
      <c r="AC201" s="40"/>
      <c r="AH201" s="10"/>
      <c r="AI201" s="10"/>
      <c r="AJ201" s="10"/>
      <c r="AK201" s="10"/>
      <c r="AL201" s="10"/>
      <c r="AM201" s="10"/>
      <c r="AN201" s="10"/>
      <c r="AO201" s="85"/>
    </row>
    <row r="202" spans="1:41" x14ac:dyDescent="0.25">
      <c r="H202" s="40"/>
      <c r="O202" s="40"/>
      <c r="P202" s="40"/>
      <c r="Q202" s="40"/>
      <c r="S202" s="40"/>
      <c r="T202" s="40"/>
      <c r="U202" s="40"/>
      <c r="W202" s="40"/>
      <c r="X202" s="40"/>
      <c r="Y202" s="40"/>
      <c r="AA202" s="40"/>
      <c r="AB202" s="40"/>
      <c r="AC202" s="40"/>
      <c r="AH202" s="10"/>
      <c r="AI202" s="10"/>
      <c r="AJ202" s="10"/>
      <c r="AK202" s="10"/>
      <c r="AL202" s="10"/>
      <c r="AM202" s="10"/>
      <c r="AN202" s="10"/>
      <c r="AO202" s="85"/>
    </row>
    <row r="203" spans="1:41" x14ac:dyDescent="0.25">
      <c r="H203" s="40"/>
      <c r="O203" s="40"/>
      <c r="P203" s="40"/>
      <c r="Q203" s="40"/>
      <c r="S203" s="40"/>
      <c r="T203" s="40"/>
      <c r="U203" s="40"/>
      <c r="W203" s="40"/>
      <c r="X203" s="40"/>
      <c r="Y203" s="40"/>
      <c r="AA203" s="40"/>
      <c r="AB203" s="40"/>
      <c r="AC203" s="40"/>
    </row>
    <row r="204" spans="1:41" x14ac:dyDescent="0.25">
      <c r="H204" s="40"/>
      <c r="O204" s="40"/>
      <c r="P204" s="40"/>
      <c r="Q204" s="40"/>
      <c r="S204" s="40"/>
      <c r="T204" s="40"/>
      <c r="U204" s="40"/>
      <c r="W204" s="40"/>
      <c r="X204" s="40"/>
      <c r="Y204" s="40"/>
      <c r="AA204" s="40"/>
      <c r="AB204" s="40"/>
      <c r="AH204" s="10"/>
      <c r="AI204" s="10"/>
      <c r="AJ204" s="10"/>
      <c r="AK204" s="10"/>
      <c r="AL204" s="10"/>
      <c r="AM204" s="10"/>
      <c r="AN204" s="10"/>
      <c r="AO204" s="85"/>
    </row>
    <row r="205" spans="1:41" x14ac:dyDescent="0.25">
      <c r="H205" s="40"/>
      <c r="O205" s="40"/>
      <c r="P205" s="40"/>
      <c r="Q205" s="40"/>
      <c r="S205" s="40"/>
      <c r="T205" s="40"/>
      <c r="U205" s="40"/>
      <c r="W205" s="40"/>
      <c r="X205" s="40"/>
      <c r="Y205" s="40"/>
      <c r="AA205" s="40"/>
      <c r="AB205" s="40"/>
      <c r="AC205" s="40"/>
    </row>
    <row r="206" spans="1:41" x14ac:dyDescent="0.25">
      <c r="H206" s="40"/>
      <c r="O206" s="40"/>
      <c r="P206" s="40"/>
      <c r="Q206" s="40"/>
      <c r="S206" s="40"/>
      <c r="T206" s="40"/>
      <c r="U206" s="40"/>
      <c r="W206" s="40"/>
      <c r="X206" s="40"/>
      <c r="Y206" s="40"/>
      <c r="AA206" s="40"/>
      <c r="AB206" s="40"/>
      <c r="AC206" s="40"/>
    </row>
    <row r="207" spans="1:41" x14ac:dyDescent="0.25">
      <c r="H207" s="40"/>
      <c r="O207" s="40"/>
      <c r="P207" s="40"/>
      <c r="Q207" s="40"/>
      <c r="S207" s="40"/>
      <c r="T207" s="40"/>
      <c r="U207" s="40"/>
      <c r="W207" s="40"/>
      <c r="X207" s="40"/>
      <c r="Y207" s="40"/>
      <c r="AA207" s="40"/>
      <c r="AB207" s="40"/>
      <c r="AC207" s="40"/>
    </row>
    <row r="208" spans="1:41" x14ac:dyDescent="0.25">
      <c r="H208" s="40"/>
      <c r="O208" s="40"/>
      <c r="P208" s="40"/>
      <c r="Q208" s="40"/>
      <c r="S208" s="40"/>
      <c r="T208" s="40"/>
      <c r="U208" s="40"/>
      <c r="W208" s="40"/>
      <c r="X208" s="40"/>
      <c r="Y208" s="40"/>
      <c r="AA208" s="40"/>
      <c r="AB208" s="40"/>
      <c r="AC208" s="40"/>
    </row>
    <row r="209" spans="1:29" x14ac:dyDescent="0.25">
      <c r="A209" s="13"/>
      <c r="H209" s="40"/>
      <c r="O209" s="40"/>
      <c r="P209" s="40"/>
      <c r="Q209" s="40"/>
      <c r="S209" s="40"/>
      <c r="T209" s="40"/>
      <c r="U209" s="40"/>
      <c r="W209" s="40"/>
      <c r="X209" s="40"/>
      <c r="Y209" s="40"/>
      <c r="AA209" s="40"/>
      <c r="AB209" s="40"/>
      <c r="AC209" s="40"/>
    </row>
    <row r="210" spans="1:29" x14ac:dyDescent="0.25">
      <c r="A210" s="13"/>
      <c r="D210" s="40"/>
      <c r="H210" s="40"/>
      <c r="O210" s="40"/>
      <c r="P210" s="40"/>
      <c r="Q210" s="40"/>
      <c r="S210" s="40"/>
      <c r="T210" s="40"/>
      <c r="U210" s="40"/>
      <c r="W210" s="40"/>
      <c r="X210" s="40"/>
      <c r="Y210" s="40"/>
      <c r="AA210" s="40"/>
      <c r="AB210" s="40"/>
      <c r="AC210" s="40"/>
    </row>
    <row r="211" spans="1:29" x14ac:dyDescent="0.25">
      <c r="A211" s="13"/>
      <c r="H211" s="40"/>
      <c r="O211" s="40"/>
      <c r="P211" s="40"/>
      <c r="Q211" s="40"/>
      <c r="S211" s="40"/>
      <c r="T211" s="40"/>
      <c r="U211" s="40"/>
      <c r="W211" s="40"/>
      <c r="X211" s="40"/>
      <c r="Y211" s="40"/>
      <c r="AA211" s="40"/>
      <c r="AB211" s="40"/>
      <c r="AC211" s="40"/>
    </row>
    <row r="212" spans="1:29" x14ac:dyDescent="0.25">
      <c r="A212" s="13"/>
      <c r="H212" s="40"/>
      <c r="O212" s="40"/>
      <c r="P212" s="40"/>
      <c r="Q212" s="40"/>
      <c r="S212" s="40"/>
      <c r="T212" s="40"/>
      <c r="U212" s="40"/>
      <c r="W212" s="40"/>
      <c r="X212" s="40"/>
      <c r="Y212" s="40"/>
      <c r="AA212" s="40"/>
      <c r="AB212" s="40"/>
      <c r="AC212" s="40"/>
    </row>
    <row r="213" spans="1:29" x14ac:dyDescent="0.25">
      <c r="A213" s="13"/>
      <c r="H213" s="40"/>
      <c r="O213" s="40"/>
      <c r="P213" s="40"/>
      <c r="Q213" s="40"/>
      <c r="S213" s="40"/>
      <c r="T213" s="40"/>
      <c r="U213" s="40"/>
      <c r="W213" s="40"/>
      <c r="X213" s="40"/>
      <c r="Y213" s="40"/>
      <c r="AA213" s="40"/>
      <c r="AB213" s="40"/>
      <c r="AC213" s="40"/>
    </row>
    <row r="214" spans="1:29" x14ac:dyDescent="0.25">
      <c r="A214" s="13"/>
      <c r="H214" s="40"/>
      <c r="O214" s="40"/>
      <c r="P214" s="40"/>
      <c r="Q214" s="40"/>
      <c r="S214" s="40"/>
      <c r="T214" s="40"/>
      <c r="U214" s="40"/>
      <c r="W214" s="40"/>
      <c r="X214" s="40"/>
      <c r="Y214" s="40"/>
      <c r="AA214" s="40"/>
      <c r="AB214" s="40"/>
      <c r="AC214" s="40"/>
    </row>
    <row r="215" spans="1:29" x14ac:dyDescent="0.25">
      <c r="A215" s="13"/>
      <c r="H215" s="40"/>
      <c r="O215" s="40"/>
      <c r="P215" s="40"/>
      <c r="Q215" s="40"/>
      <c r="S215" s="40"/>
      <c r="T215" s="40"/>
      <c r="U215" s="40"/>
      <c r="W215" s="40"/>
      <c r="X215" s="40"/>
      <c r="Y215" s="40"/>
      <c r="AA215" s="40"/>
      <c r="AB215" s="40"/>
      <c r="AC215" s="40"/>
    </row>
    <row r="216" spans="1:29" x14ac:dyDescent="0.25">
      <c r="A216" s="13"/>
      <c r="H216" s="40"/>
      <c r="O216" s="40"/>
      <c r="P216" s="40"/>
      <c r="Q216" s="40"/>
      <c r="S216" s="40"/>
      <c r="T216" s="40"/>
      <c r="U216" s="40"/>
      <c r="W216" s="40"/>
      <c r="X216" s="40"/>
      <c r="Y216" s="40"/>
      <c r="AA216" s="40"/>
      <c r="AB216" s="40"/>
      <c r="AC216" s="40"/>
    </row>
    <row r="217" spans="1:29" x14ac:dyDescent="0.25">
      <c r="A217" s="13"/>
      <c r="H217" s="40"/>
      <c r="O217" s="40"/>
      <c r="P217" s="40"/>
      <c r="Q217" s="40"/>
      <c r="S217" s="40"/>
      <c r="T217" s="40"/>
      <c r="U217" s="40"/>
      <c r="W217" s="40"/>
      <c r="X217" s="40"/>
      <c r="Y217" s="40"/>
      <c r="AA217" s="40"/>
      <c r="AB217" s="40"/>
      <c r="AC217" s="40"/>
    </row>
  </sheetData>
  <mergeCells count="61">
    <mergeCell ref="A200:G200"/>
    <mergeCell ref="A164:E164"/>
    <mergeCell ref="A175:G175"/>
    <mergeCell ref="A176:E176"/>
    <mergeCell ref="A187:G187"/>
    <mergeCell ref="A188:E188"/>
    <mergeCell ref="A199:G199"/>
    <mergeCell ref="A128:E128"/>
    <mergeCell ref="A139:G139"/>
    <mergeCell ref="A140:E140"/>
    <mergeCell ref="A151:G151"/>
    <mergeCell ref="A152:E152"/>
    <mergeCell ref="A163:G163"/>
    <mergeCell ref="A92:E92"/>
    <mergeCell ref="A103:G103"/>
    <mergeCell ref="A104:E104"/>
    <mergeCell ref="A115:G115"/>
    <mergeCell ref="A116:E116"/>
    <mergeCell ref="A127:G127"/>
    <mergeCell ref="A56:E56"/>
    <mergeCell ref="A67:G67"/>
    <mergeCell ref="A68:E68"/>
    <mergeCell ref="A79:G79"/>
    <mergeCell ref="A80:E80"/>
    <mergeCell ref="A91:G91"/>
    <mergeCell ref="A20:E20"/>
    <mergeCell ref="A31:G31"/>
    <mergeCell ref="A32:E32"/>
    <mergeCell ref="A43:G43"/>
    <mergeCell ref="A44:E44"/>
    <mergeCell ref="A55:G55"/>
    <mergeCell ref="AA6:AC6"/>
    <mergeCell ref="AD6:AD7"/>
    <mergeCell ref="AE6:AE7"/>
    <mergeCell ref="AF6:AG6"/>
    <mergeCell ref="A8:E8"/>
    <mergeCell ref="A19:G19"/>
    <mergeCell ref="O6:Q6"/>
    <mergeCell ref="R6:R7"/>
    <mergeCell ref="S6:U6"/>
    <mergeCell ref="V6:V7"/>
    <mergeCell ref="W6:Y6"/>
    <mergeCell ref="Z6:Z7"/>
    <mergeCell ref="H6:H7"/>
    <mergeCell ref="I6:I7"/>
    <mergeCell ref="J6:J7"/>
    <mergeCell ref="K6:K7"/>
    <mergeCell ref="L6:M6"/>
    <mergeCell ref="N6:N7"/>
    <mergeCell ref="A6:A7"/>
    <mergeCell ref="B6:B7"/>
    <mergeCell ref="D6:D7"/>
    <mergeCell ref="E6:E7"/>
    <mergeCell ref="F6:F7"/>
    <mergeCell ref="G6:G7"/>
    <mergeCell ref="A1:AG1"/>
    <mergeCell ref="A2:AG2"/>
    <mergeCell ref="A3:AG3"/>
    <mergeCell ref="A4:AG4"/>
    <mergeCell ref="A5:R5"/>
    <mergeCell ref="S5:AG5"/>
  </mergeCells>
  <dataValidations count="5">
    <dataValidation allowBlank="1" showInputMessage="1" showErrorMessage="1" errorTitle="Sólo números" error="Sólo ingresar números sin letras_x000a_" sqref="M8:M18 M20:M30 M32:M42 M44:M54 M104:M114 M68:M78 M80:M90 M92:M102 M188:M198 N129 M128:M138 M140:M150 M152:M162 M164:M174 M176:M186 M116:M126 M56:M66"/>
    <dataValidation type="date" operator="greaterThan" allowBlank="1" showInputMessage="1" showErrorMessage="1" errorTitle="Error en Ingresos de Fechas" error="La fecha debe corresponder al Año 2014." sqref="D9:D18 D21:D30 D33:D42 D45:D54 D106:D114 D69:D78 D81:D90 D93:D102 D192:D198 D118:D126 D129:D138 D141:D150 D153:D162 D165:D174 D177:D186 D59:D66">
      <formula1>41275</formula1>
    </dataValidation>
    <dataValidation type="textLength" operator="lessThanOrEqual" allowBlank="1" showInputMessage="1" showErrorMessage="1" errorTitle="MÁXIMO DE CARACTERES SOBREPASADO" error="Sólo 255 caracteres por celdas" sqref="E9:G18 N45:N54 E45:G54 N33:N42 E33:G42 N21:N30 E21:G30 N9:N18 C59:C66 E105:G114 N69:N78 E69:G78 N81:N90 E81:G90 N93:N102 E93:G102 N105:N114 N189:N198 C118:C126 C9:C18 E129:G138 N141:N150 E141:G150 N153:N162 E153:G162 N165:N174 E165:G174 N177:N186 E177:G186 E57:G66 C192:C198 E117:G126 N57:N66 C153:C162 C165:C174 C177:C186 C141:C150 C129:C138 C93:C102 C81:C90 C69:C78 C106:C114 C45:C54 C33:C42 C21:C30 N130:N138 N117:N126 G192:G198 E189:G189 E190:F198">
      <formula1>255</formula1>
    </dataValidation>
    <dataValidation type="textLength" operator="lessThanOrEqual" allowBlank="1" showInputMessage="1" showErrorMessage="1" sqref="I105:K114 I69:K78 I21:K30 I9:K18 I141:K150 I45:K54 I57:K66 I81:K90 I153:K162 I117:K126 I165:K174 I33:K42 I93:K102 I129:K138 I177:K186 I189:K198">
      <formula1>255</formula1>
    </dataValidation>
    <dataValidation type="decimal" allowBlank="1" showInputMessage="1" showErrorMessage="1" errorTitle="Sólo números" error="Sólo ingresar números sin letras_x000a_" sqref="L177:L186 L153:L162 L9:L18 L129:L138 L81:L90 O33:Q42 L69:L78 L93:L102 L141:L150 L165:L174 O45:Q54 AA45:AC54 W45:Y54 S45:U54 L45:L54 AA33:AC42 W33:Y42 S33:U42 O21:Q30 L33:L42 W21:Y30 AA21:AC30 S9:U18 O9:Q18 S21:U30 L21:L30 AA9:AC18 W9:Y18 O57:Q66 W57:Y66 S57:U66 O69:Q78 AA69:AC78 W69:Y78 S69:U78 O81:Q90 AA81:AC90 W81:Y90 S81:U90 O93:Q102 AA93:AC102 W93:Y102 S93:U102 O105:Q114 AA57:AC66 W105:Y114 S105:U114 O117:Q126 AA105:AC114 W117:Y126 AA117:AC126 O129:Q138 AA129:AC138 W129:Y138 S129:U138 O141:Q150 AA141:AC150 W141:Y150 S141:U150 O153:Q162 AA153:AC162 W153:Y162 S153:U162 O165:Q174 AA165:AC174 W165:Y174 S165:U174 O177:Q186 AA177:AC186 W177:Y186 S177:U186 O189:Q198 S117:U126 AA189:AC198 S189:U198 L117:L126 L189:L198 L105:L114 L57:L66 W189:Y198">
      <formula1>-100000000</formula1>
      <formula2>10000000000</formula2>
    </dataValidation>
  </dataValidations>
  <printOptions horizontalCentered="1" verticalCentered="1"/>
  <pageMargins left="0" right="0" top="0.74803149606299213" bottom="0.74803149606299213" header="0.31496062992125984" footer="0.31496062992125984"/>
  <pageSetup paperSize="5" scale="92" orientation="landscape" r:id="rId1"/>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O217"/>
  <sheetViews>
    <sheetView topLeftCell="G55" zoomScale="85" zoomScaleNormal="85" workbookViewId="0">
      <selection activeCell="K199" sqref="K199"/>
    </sheetView>
  </sheetViews>
  <sheetFormatPr baseColWidth="10" defaultRowHeight="12.75" outlineLevelRow="1" outlineLevelCol="1" x14ac:dyDescent="0.25"/>
  <cols>
    <col min="1" max="1" width="3.5703125" style="14" customWidth="1"/>
    <col min="2" max="2" width="15.42578125" style="14" hidden="1" customWidth="1"/>
    <col min="3" max="3" width="11.85546875" style="14" customWidth="1"/>
    <col min="4" max="4" width="10.42578125" style="14" bestFit="1" customWidth="1"/>
    <col min="5" max="5" width="22.7109375" style="13" bestFit="1" customWidth="1"/>
    <col min="6" max="6" width="33" style="13" customWidth="1"/>
    <col min="7" max="7" width="11.5703125" style="14" customWidth="1"/>
    <col min="8" max="8" width="16.140625" style="11" customWidth="1"/>
    <col min="9" max="11" width="15.7109375" style="40" customWidth="1"/>
    <col min="12" max="12" width="16.42578125" style="14" customWidth="1"/>
    <col min="13" max="13" width="17.140625" style="14" customWidth="1"/>
    <col min="14" max="14" width="11.42578125" style="14" customWidth="1"/>
    <col min="15" max="15" width="13" style="11" hidden="1" customWidth="1" outlineLevel="1"/>
    <col min="16" max="16" width="12" style="11" hidden="1" customWidth="1" outlineLevel="1"/>
    <col min="17" max="17" width="16.5703125" style="11" hidden="1" customWidth="1" outlineLevel="1"/>
    <col min="18" max="18" width="15.5703125" style="11" customWidth="1" collapsed="1"/>
    <col min="19" max="19" width="8.140625" style="11" hidden="1" customWidth="1" outlineLevel="1"/>
    <col min="20" max="20" width="7.7109375" style="11" hidden="1" customWidth="1" outlineLevel="1"/>
    <col min="21" max="21" width="12.140625" style="11" hidden="1" customWidth="1" outlineLevel="1"/>
    <col min="22" max="22" width="12.140625" style="11" customWidth="1" collapsed="1"/>
    <col min="23" max="23" width="12.140625" style="11" hidden="1" customWidth="1" outlineLevel="1"/>
    <col min="24" max="24" width="13.85546875" style="11" hidden="1" customWidth="1" outlineLevel="1"/>
    <col min="25" max="25" width="12.140625" style="11" hidden="1" customWidth="1" outlineLevel="1"/>
    <col min="26" max="26" width="14.28515625" style="11" bestFit="1" customWidth="1" collapsed="1"/>
    <col min="27" max="29" width="12.140625" style="11" customWidth="1" outlineLevel="1"/>
    <col min="30" max="30" width="12.140625" style="11" customWidth="1"/>
    <col min="31" max="31" width="15.42578125" style="11" customWidth="1"/>
    <col min="32" max="32" width="12.5703125" style="12" customWidth="1"/>
    <col min="33" max="33" width="11.140625" style="12" customWidth="1"/>
    <col min="34" max="40" width="11.42578125" style="13"/>
    <col min="41" max="16384" width="11.42578125" style="87"/>
  </cols>
  <sheetData>
    <row r="1" spans="1:41" s="10" customFormat="1" ht="16.5" customHeight="1" x14ac:dyDescent="0.25">
      <c r="A1" s="252" t="s">
        <v>69</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row>
    <row r="2" spans="1:41" s="10" customFormat="1" ht="16.5" customHeight="1" x14ac:dyDescent="0.25">
      <c r="A2" s="253" t="s">
        <v>0</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row>
    <row r="3" spans="1:41" s="10" customFormat="1" ht="16.5" customHeight="1" x14ac:dyDescent="0.25">
      <c r="A3" s="252" t="s">
        <v>813</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row>
    <row r="4" spans="1:41" s="10" customFormat="1" ht="16.5" customHeight="1" x14ac:dyDescent="0.25">
      <c r="A4" s="253" t="s">
        <v>1</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row>
    <row r="5" spans="1:41" s="13" customFormat="1" ht="17.25" customHeight="1" x14ac:dyDescent="0.25">
      <c r="A5" s="250" t="s">
        <v>71</v>
      </c>
      <c r="B5" s="250"/>
      <c r="C5" s="251"/>
      <c r="D5" s="251"/>
      <c r="E5" s="251"/>
      <c r="F5" s="251"/>
      <c r="G5" s="251"/>
      <c r="H5" s="251"/>
      <c r="I5" s="251"/>
      <c r="J5" s="251"/>
      <c r="K5" s="251"/>
      <c r="L5" s="251"/>
      <c r="M5" s="251"/>
      <c r="N5" s="251"/>
      <c r="O5" s="251"/>
      <c r="P5" s="251"/>
      <c r="Q5" s="251"/>
      <c r="R5" s="251"/>
      <c r="S5" s="250"/>
      <c r="T5" s="250"/>
      <c r="U5" s="251"/>
      <c r="V5" s="251"/>
      <c r="W5" s="251"/>
      <c r="X5" s="251"/>
      <c r="Y5" s="251"/>
      <c r="Z5" s="251"/>
      <c r="AA5" s="251"/>
      <c r="AB5" s="251"/>
      <c r="AC5" s="251"/>
      <c r="AD5" s="251"/>
      <c r="AE5" s="251"/>
      <c r="AF5" s="251"/>
      <c r="AG5" s="251"/>
    </row>
    <row r="6" spans="1:41" s="86" customFormat="1" ht="32.25" customHeight="1" x14ac:dyDescent="0.25">
      <c r="A6" s="243" t="s">
        <v>2</v>
      </c>
      <c r="B6" s="244" t="s">
        <v>68</v>
      </c>
      <c r="C6" s="224" t="s">
        <v>3</v>
      </c>
      <c r="D6" s="244" t="s">
        <v>4</v>
      </c>
      <c r="E6" s="243" t="s">
        <v>5</v>
      </c>
      <c r="F6" s="244" t="s">
        <v>6</v>
      </c>
      <c r="G6" s="243" t="s">
        <v>7</v>
      </c>
      <c r="H6" s="246" t="s">
        <v>8</v>
      </c>
      <c r="I6" s="246" t="s">
        <v>9</v>
      </c>
      <c r="J6" s="246" t="s">
        <v>830</v>
      </c>
      <c r="K6" s="246" t="s">
        <v>831</v>
      </c>
      <c r="L6" s="248" t="s">
        <v>10</v>
      </c>
      <c r="M6" s="249"/>
      <c r="N6" s="243" t="s">
        <v>11</v>
      </c>
      <c r="O6" s="257" t="s">
        <v>13</v>
      </c>
      <c r="P6" s="257"/>
      <c r="Q6" s="257"/>
      <c r="R6" s="254" t="s">
        <v>14</v>
      </c>
      <c r="S6" s="257" t="s">
        <v>13</v>
      </c>
      <c r="T6" s="257"/>
      <c r="U6" s="257"/>
      <c r="V6" s="254" t="s">
        <v>15</v>
      </c>
      <c r="W6" s="257" t="s">
        <v>13</v>
      </c>
      <c r="X6" s="257"/>
      <c r="Y6" s="257"/>
      <c r="Z6" s="254" t="s">
        <v>16</v>
      </c>
      <c r="AA6" s="257" t="s">
        <v>13</v>
      </c>
      <c r="AB6" s="257"/>
      <c r="AC6" s="257"/>
      <c r="AD6" s="254" t="s">
        <v>17</v>
      </c>
      <c r="AE6" s="254" t="s">
        <v>18</v>
      </c>
      <c r="AF6" s="256" t="s">
        <v>19</v>
      </c>
      <c r="AG6" s="256"/>
      <c r="AH6" s="10"/>
      <c r="AI6" s="10"/>
      <c r="AJ6" s="10"/>
      <c r="AK6" s="10"/>
      <c r="AL6" s="10"/>
      <c r="AM6" s="10"/>
      <c r="AN6" s="10"/>
      <c r="AO6" s="85"/>
    </row>
    <row r="7" spans="1:41" s="86" customFormat="1" ht="31.5" customHeight="1" x14ac:dyDescent="0.25">
      <c r="A7" s="243"/>
      <c r="B7" s="245"/>
      <c r="C7" s="224" t="s">
        <v>20</v>
      </c>
      <c r="D7" s="245"/>
      <c r="E7" s="243"/>
      <c r="F7" s="245"/>
      <c r="G7" s="243"/>
      <c r="H7" s="247"/>
      <c r="I7" s="247"/>
      <c r="J7" s="247"/>
      <c r="K7" s="247"/>
      <c r="L7" s="225" t="s">
        <v>832</v>
      </c>
      <c r="M7" s="225" t="s">
        <v>21</v>
      </c>
      <c r="N7" s="243"/>
      <c r="O7" s="225" t="s">
        <v>22</v>
      </c>
      <c r="P7" s="225" t="s">
        <v>23</v>
      </c>
      <c r="Q7" s="225" t="s">
        <v>24</v>
      </c>
      <c r="R7" s="255"/>
      <c r="S7" s="225" t="s">
        <v>25</v>
      </c>
      <c r="T7" s="225" t="s">
        <v>26</v>
      </c>
      <c r="U7" s="225" t="s">
        <v>27</v>
      </c>
      <c r="V7" s="255"/>
      <c r="W7" s="225" t="s">
        <v>28</v>
      </c>
      <c r="X7" s="225" t="s">
        <v>29</v>
      </c>
      <c r="Y7" s="225" t="s">
        <v>30</v>
      </c>
      <c r="Z7" s="255"/>
      <c r="AA7" s="225" t="s">
        <v>31</v>
      </c>
      <c r="AB7" s="225" t="s">
        <v>32</v>
      </c>
      <c r="AC7" s="225" t="s">
        <v>33</v>
      </c>
      <c r="AD7" s="255"/>
      <c r="AE7" s="255"/>
      <c r="AF7" s="96" t="s">
        <v>34</v>
      </c>
      <c r="AG7" s="96" t="s">
        <v>35</v>
      </c>
      <c r="AH7" s="10"/>
      <c r="AI7" s="10"/>
      <c r="AJ7" s="10"/>
      <c r="AK7" s="10"/>
      <c r="AL7" s="10"/>
      <c r="AM7" s="10"/>
      <c r="AN7" s="10"/>
      <c r="AO7" s="85"/>
    </row>
    <row r="8" spans="1:41" ht="12.75" customHeight="1" x14ac:dyDescent="0.25">
      <c r="A8" s="240" t="s">
        <v>36</v>
      </c>
      <c r="B8" s="241"/>
      <c r="C8" s="241"/>
      <c r="D8" s="241"/>
      <c r="E8" s="242"/>
      <c r="F8" s="15"/>
      <c r="G8" s="16"/>
      <c r="H8" s="88"/>
      <c r="I8" s="17"/>
      <c r="J8" s="17"/>
      <c r="K8" s="17"/>
      <c r="L8" s="18"/>
      <c r="M8" s="18"/>
      <c r="N8" s="16"/>
      <c r="O8" s="17"/>
      <c r="P8" s="17"/>
      <c r="Q8" s="17"/>
      <c r="R8" s="17"/>
      <c r="S8" s="17"/>
      <c r="T8" s="17"/>
      <c r="U8" s="17"/>
      <c r="V8" s="17"/>
      <c r="W8" s="17"/>
      <c r="X8" s="17"/>
      <c r="Y8" s="17"/>
      <c r="Z8" s="17"/>
      <c r="AA8" s="17"/>
      <c r="AB8" s="17"/>
      <c r="AC8" s="17"/>
      <c r="AD8" s="17"/>
      <c r="AE8" s="17"/>
      <c r="AF8" s="20"/>
      <c r="AG8" s="20"/>
    </row>
    <row r="9" spans="1:41" ht="12.75" hidden="1" customHeight="1" outlineLevel="1" x14ac:dyDescent="0.25">
      <c r="A9" s="21">
        <v>1</v>
      </c>
      <c r="B9" s="22"/>
      <c r="C9" s="23"/>
      <c r="D9" s="24"/>
      <c r="E9" s="25"/>
      <c r="F9" s="25"/>
      <c r="G9" s="25"/>
      <c r="H9" s="89"/>
      <c r="I9" s="26"/>
      <c r="J9" s="268"/>
      <c r="K9" s="268"/>
      <c r="L9" s="27"/>
      <c r="M9" s="27"/>
      <c r="N9" s="25"/>
      <c r="O9" s="27"/>
      <c r="P9" s="27"/>
      <c r="Q9" s="27"/>
      <c r="R9" s="28">
        <f>SUM(O9:Q9)</f>
        <v>0</v>
      </c>
      <c r="S9" s="27"/>
      <c r="T9" s="27"/>
      <c r="U9" s="27"/>
      <c r="V9" s="28">
        <f>SUM(S9:U9)</f>
        <v>0</v>
      </c>
      <c r="W9" s="27"/>
      <c r="X9" s="27"/>
      <c r="Y9" s="27"/>
      <c r="Z9" s="28">
        <f>SUM(W9:Y9)</f>
        <v>0</v>
      </c>
      <c r="AA9" s="27"/>
      <c r="AB9" s="27"/>
      <c r="AC9" s="27"/>
      <c r="AD9" s="28">
        <f>SUM(AA9:AC9)</f>
        <v>0</v>
      </c>
      <c r="AE9" s="28">
        <f t="shared" ref="AE9:AE18" si="0">SUM(R9,V9,Z9,AD9)</f>
        <v>0</v>
      </c>
      <c r="AF9" s="29">
        <f>IF(ISERROR(AE9/$H$19),0,AE9/$H$19)</f>
        <v>0</v>
      </c>
      <c r="AG9" s="30">
        <f t="shared" ref="AG9:AG18" si="1">IF(ISERROR(AE9/$AE$200),"-",AE9/$AE$200)</f>
        <v>0</v>
      </c>
      <c r="AH9" s="10"/>
      <c r="AI9" s="10"/>
      <c r="AJ9" s="10"/>
      <c r="AK9" s="10"/>
      <c r="AL9" s="10"/>
      <c r="AM9" s="10"/>
      <c r="AN9" s="10"/>
      <c r="AO9" s="85"/>
    </row>
    <row r="10" spans="1:41" ht="12.75" hidden="1" customHeight="1" outlineLevel="1" x14ac:dyDescent="0.25">
      <c r="A10" s="21">
        <v>2</v>
      </c>
      <c r="B10" s="22"/>
      <c r="C10" s="31"/>
      <c r="D10" s="32"/>
      <c r="E10" s="33"/>
      <c r="F10" s="25"/>
      <c r="G10" s="25"/>
      <c r="H10" s="89"/>
      <c r="I10" s="34"/>
      <c r="J10" s="268"/>
      <c r="K10" s="268"/>
      <c r="L10" s="27"/>
      <c r="M10" s="27"/>
      <c r="N10" s="33"/>
      <c r="O10" s="27"/>
      <c r="P10" s="27"/>
      <c r="Q10" s="27"/>
      <c r="R10" s="28">
        <f t="shared" ref="R10:R18" si="2">SUM(O10:Q10)</f>
        <v>0</v>
      </c>
      <c r="S10" s="27"/>
      <c r="T10" s="27"/>
      <c r="U10" s="27"/>
      <c r="V10" s="28">
        <f t="shared" ref="V10:V18" si="3">SUM(S10:U10)</f>
        <v>0</v>
      </c>
      <c r="W10" s="27"/>
      <c r="X10" s="27"/>
      <c r="Y10" s="27"/>
      <c r="Z10" s="28">
        <f t="shared" ref="Z10:Z18" si="4">SUM(W10:Y10)</f>
        <v>0</v>
      </c>
      <c r="AA10" s="27"/>
      <c r="AB10" s="27"/>
      <c r="AC10" s="27"/>
      <c r="AD10" s="28">
        <f t="shared" ref="AD10:AD18" si="5">SUM(AA10:AC10)</f>
        <v>0</v>
      </c>
      <c r="AE10" s="28">
        <f t="shared" si="0"/>
        <v>0</v>
      </c>
      <c r="AF10" s="29">
        <f t="shared" ref="AF10:AF18" si="6">IF(ISERROR(AE10/$H$19),0,AE10/$H$19)</f>
        <v>0</v>
      </c>
      <c r="AG10" s="30">
        <f t="shared" si="1"/>
        <v>0</v>
      </c>
      <c r="AH10" s="10"/>
      <c r="AI10" s="10"/>
      <c r="AJ10" s="10"/>
      <c r="AK10" s="10"/>
      <c r="AL10" s="10"/>
      <c r="AM10" s="10"/>
      <c r="AN10" s="10"/>
      <c r="AO10" s="85"/>
    </row>
    <row r="11" spans="1:41" ht="12.75" hidden="1" customHeight="1" outlineLevel="1" x14ac:dyDescent="0.25">
      <c r="A11" s="21">
        <v>3</v>
      </c>
      <c r="B11" s="22"/>
      <c r="C11" s="31"/>
      <c r="D11" s="32"/>
      <c r="E11" s="33"/>
      <c r="F11" s="33"/>
      <c r="G11" s="33"/>
      <c r="H11" s="89"/>
      <c r="I11" s="34"/>
      <c r="J11" s="268"/>
      <c r="K11" s="268"/>
      <c r="L11" s="27"/>
      <c r="M11" s="27"/>
      <c r="N11" s="33"/>
      <c r="O11" s="27"/>
      <c r="P11" s="27"/>
      <c r="Q11" s="27"/>
      <c r="R11" s="28">
        <f t="shared" si="2"/>
        <v>0</v>
      </c>
      <c r="S11" s="27"/>
      <c r="T11" s="27"/>
      <c r="U11" s="27"/>
      <c r="V11" s="28">
        <f t="shared" si="3"/>
        <v>0</v>
      </c>
      <c r="W11" s="27"/>
      <c r="X11" s="27"/>
      <c r="Y11" s="27"/>
      <c r="Z11" s="28">
        <f t="shared" si="4"/>
        <v>0</v>
      </c>
      <c r="AA11" s="27"/>
      <c r="AB11" s="27"/>
      <c r="AC11" s="27"/>
      <c r="AD11" s="28">
        <f t="shared" si="5"/>
        <v>0</v>
      </c>
      <c r="AE11" s="28">
        <f t="shared" si="0"/>
        <v>0</v>
      </c>
      <c r="AF11" s="29">
        <f t="shared" si="6"/>
        <v>0</v>
      </c>
      <c r="AG11" s="30">
        <f t="shared" si="1"/>
        <v>0</v>
      </c>
    </row>
    <row r="12" spans="1:41" ht="12.75" hidden="1" customHeight="1" outlineLevel="1" x14ac:dyDescent="0.25">
      <c r="A12" s="21">
        <v>4</v>
      </c>
      <c r="B12" s="22"/>
      <c r="C12" s="31"/>
      <c r="D12" s="32"/>
      <c r="E12" s="33"/>
      <c r="F12" s="33"/>
      <c r="G12" s="33"/>
      <c r="H12" s="89"/>
      <c r="I12" s="34"/>
      <c r="J12" s="268"/>
      <c r="K12" s="268"/>
      <c r="L12" s="27"/>
      <c r="M12" s="27"/>
      <c r="N12" s="33"/>
      <c r="O12" s="27"/>
      <c r="P12" s="27"/>
      <c r="Q12" s="27"/>
      <c r="R12" s="28">
        <f t="shared" si="2"/>
        <v>0</v>
      </c>
      <c r="S12" s="27"/>
      <c r="T12" s="27"/>
      <c r="U12" s="27"/>
      <c r="V12" s="28">
        <f t="shared" si="3"/>
        <v>0</v>
      </c>
      <c r="W12" s="27"/>
      <c r="X12" s="27"/>
      <c r="Y12" s="27"/>
      <c r="Z12" s="28">
        <f t="shared" si="4"/>
        <v>0</v>
      </c>
      <c r="AA12" s="27"/>
      <c r="AB12" s="27"/>
      <c r="AC12" s="27"/>
      <c r="AD12" s="28">
        <f t="shared" si="5"/>
        <v>0</v>
      </c>
      <c r="AE12" s="28">
        <f t="shared" si="0"/>
        <v>0</v>
      </c>
      <c r="AF12" s="29">
        <f t="shared" si="6"/>
        <v>0</v>
      </c>
      <c r="AG12" s="30">
        <f t="shared" si="1"/>
        <v>0</v>
      </c>
      <c r="AH12" s="10"/>
      <c r="AI12" s="10"/>
      <c r="AJ12" s="10"/>
      <c r="AK12" s="10"/>
      <c r="AL12" s="10"/>
      <c r="AM12" s="10"/>
      <c r="AN12" s="10"/>
      <c r="AO12" s="85"/>
    </row>
    <row r="13" spans="1:41" ht="12.75" hidden="1" customHeight="1" outlineLevel="1" x14ac:dyDescent="0.25">
      <c r="A13" s="21">
        <v>5</v>
      </c>
      <c r="B13" s="22"/>
      <c r="C13" s="31"/>
      <c r="D13" s="32"/>
      <c r="E13" s="33"/>
      <c r="F13" s="33"/>
      <c r="G13" s="33"/>
      <c r="H13" s="89"/>
      <c r="I13" s="34"/>
      <c r="J13" s="268"/>
      <c r="K13" s="268"/>
      <c r="L13" s="27"/>
      <c r="M13" s="27"/>
      <c r="N13" s="33"/>
      <c r="O13" s="27"/>
      <c r="P13" s="27"/>
      <c r="Q13" s="27"/>
      <c r="R13" s="28">
        <f t="shared" si="2"/>
        <v>0</v>
      </c>
      <c r="S13" s="27"/>
      <c r="T13" s="27"/>
      <c r="U13" s="27"/>
      <c r="V13" s="28">
        <f t="shared" si="3"/>
        <v>0</v>
      </c>
      <c r="W13" s="27"/>
      <c r="X13" s="27"/>
      <c r="Y13" s="27"/>
      <c r="Z13" s="28">
        <f t="shared" si="4"/>
        <v>0</v>
      </c>
      <c r="AA13" s="27"/>
      <c r="AB13" s="27"/>
      <c r="AC13" s="27"/>
      <c r="AD13" s="28">
        <f t="shared" si="5"/>
        <v>0</v>
      </c>
      <c r="AE13" s="28">
        <f t="shared" si="0"/>
        <v>0</v>
      </c>
      <c r="AF13" s="29">
        <f t="shared" si="6"/>
        <v>0</v>
      </c>
      <c r="AG13" s="30">
        <f t="shared" si="1"/>
        <v>0</v>
      </c>
      <c r="AH13" s="10"/>
      <c r="AI13" s="10"/>
      <c r="AJ13" s="10"/>
      <c r="AK13" s="10"/>
      <c r="AL13" s="10"/>
      <c r="AM13" s="10"/>
      <c r="AN13" s="10"/>
      <c r="AO13" s="85"/>
    </row>
    <row r="14" spans="1:41" ht="12.75" hidden="1" customHeight="1" outlineLevel="1" x14ac:dyDescent="0.25">
      <c r="A14" s="21">
        <v>6</v>
      </c>
      <c r="B14" s="22"/>
      <c r="C14" s="31"/>
      <c r="D14" s="32"/>
      <c r="E14" s="33"/>
      <c r="F14" s="33"/>
      <c r="G14" s="33"/>
      <c r="H14" s="89"/>
      <c r="I14" s="34"/>
      <c r="J14" s="268"/>
      <c r="K14" s="268"/>
      <c r="L14" s="27"/>
      <c r="M14" s="27"/>
      <c r="N14" s="33"/>
      <c r="O14" s="27"/>
      <c r="P14" s="27"/>
      <c r="Q14" s="27"/>
      <c r="R14" s="28">
        <f t="shared" si="2"/>
        <v>0</v>
      </c>
      <c r="S14" s="27"/>
      <c r="T14" s="27"/>
      <c r="U14" s="27"/>
      <c r="V14" s="28">
        <f t="shared" si="3"/>
        <v>0</v>
      </c>
      <c r="W14" s="27"/>
      <c r="X14" s="27"/>
      <c r="Y14" s="27"/>
      <c r="Z14" s="28">
        <f t="shared" si="4"/>
        <v>0</v>
      </c>
      <c r="AA14" s="27"/>
      <c r="AB14" s="27"/>
      <c r="AC14" s="27"/>
      <c r="AD14" s="28">
        <f t="shared" si="5"/>
        <v>0</v>
      </c>
      <c r="AE14" s="28">
        <f t="shared" si="0"/>
        <v>0</v>
      </c>
      <c r="AF14" s="29">
        <f t="shared" si="6"/>
        <v>0</v>
      </c>
      <c r="AG14" s="30">
        <f t="shared" si="1"/>
        <v>0</v>
      </c>
    </row>
    <row r="15" spans="1:41" ht="12.75" hidden="1" customHeight="1" outlineLevel="1" x14ac:dyDescent="0.25">
      <c r="A15" s="21">
        <v>7</v>
      </c>
      <c r="B15" s="22"/>
      <c r="C15" s="31"/>
      <c r="D15" s="32"/>
      <c r="E15" s="33"/>
      <c r="F15" s="33"/>
      <c r="G15" s="33"/>
      <c r="H15" s="89"/>
      <c r="I15" s="34"/>
      <c r="J15" s="268"/>
      <c r="K15" s="268"/>
      <c r="L15" s="27"/>
      <c r="M15" s="27"/>
      <c r="N15" s="33"/>
      <c r="O15" s="27"/>
      <c r="P15" s="27"/>
      <c r="Q15" s="27"/>
      <c r="R15" s="28">
        <f t="shared" si="2"/>
        <v>0</v>
      </c>
      <c r="S15" s="27"/>
      <c r="T15" s="27"/>
      <c r="U15" s="27"/>
      <c r="V15" s="28">
        <f t="shared" si="3"/>
        <v>0</v>
      </c>
      <c r="W15" s="27"/>
      <c r="X15" s="27"/>
      <c r="Y15" s="27"/>
      <c r="Z15" s="28">
        <f t="shared" si="4"/>
        <v>0</v>
      </c>
      <c r="AA15" s="27"/>
      <c r="AB15" s="27"/>
      <c r="AC15" s="27"/>
      <c r="AD15" s="28">
        <f t="shared" si="5"/>
        <v>0</v>
      </c>
      <c r="AE15" s="28">
        <f t="shared" si="0"/>
        <v>0</v>
      </c>
      <c r="AF15" s="29">
        <f t="shared" si="6"/>
        <v>0</v>
      </c>
      <c r="AG15" s="30">
        <f t="shared" si="1"/>
        <v>0</v>
      </c>
      <c r="AH15" s="10"/>
      <c r="AI15" s="10"/>
      <c r="AJ15" s="10"/>
      <c r="AK15" s="10"/>
      <c r="AL15" s="10"/>
      <c r="AM15" s="10"/>
      <c r="AN15" s="10"/>
      <c r="AO15" s="85"/>
    </row>
    <row r="16" spans="1:41" ht="12.75" hidden="1" customHeight="1" outlineLevel="1" x14ac:dyDescent="0.25">
      <c r="A16" s="21">
        <v>8</v>
      </c>
      <c r="B16" s="22"/>
      <c r="C16" s="31"/>
      <c r="D16" s="32"/>
      <c r="E16" s="33"/>
      <c r="F16" s="33"/>
      <c r="G16" s="33"/>
      <c r="H16" s="89"/>
      <c r="I16" s="34"/>
      <c r="J16" s="268"/>
      <c r="K16" s="268"/>
      <c r="L16" s="27"/>
      <c r="M16" s="27"/>
      <c r="N16" s="33"/>
      <c r="O16" s="27"/>
      <c r="P16" s="27"/>
      <c r="Q16" s="27"/>
      <c r="R16" s="28">
        <f t="shared" si="2"/>
        <v>0</v>
      </c>
      <c r="S16" s="27"/>
      <c r="T16" s="27"/>
      <c r="U16" s="27"/>
      <c r="V16" s="28">
        <f t="shared" si="3"/>
        <v>0</v>
      </c>
      <c r="W16" s="27"/>
      <c r="X16" s="27"/>
      <c r="Y16" s="27"/>
      <c r="Z16" s="28">
        <f t="shared" si="4"/>
        <v>0</v>
      </c>
      <c r="AA16" s="27"/>
      <c r="AB16" s="27"/>
      <c r="AC16" s="27"/>
      <c r="AD16" s="28">
        <f t="shared" si="5"/>
        <v>0</v>
      </c>
      <c r="AE16" s="28">
        <f t="shared" si="0"/>
        <v>0</v>
      </c>
      <c r="AF16" s="29">
        <f t="shared" si="6"/>
        <v>0</v>
      </c>
      <c r="AG16" s="30">
        <f t="shared" si="1"/>
        <v>0</v>
      </c>
      <c r="AH16" s="10"/>
      <c r="AI16" s="10"/>
      <c r="AJ16" s="10"/>
      <c r="AK16" s="10"/>
      <c r="AL16" s="10"/>
      <c r="AM16" s="10"/>
      <c r="AN16" s="10"/>
      <c r="AO16" s="85"/>
    </row>
    <row r="17" spans="1:41" ht="12.75" hidden="1" customHeight="1" outlineLevel="1" x14ac:dyDescent="0.25">
      <c r="A17" s="21">
        <v>9</v>
      </c>
      <c r="B17" s="22"/>
      <c r="C17" s="31"/>
      <c r="D17" s="32"/>
      <c r="E17" s="33"/>
      <c r="F17" s="33"/>
      <c r="G17" s="33"/>
      <c r="H17" s="89"/>
      <c r="I17" s="34"/>
      <c r="J17" s="268"/>
      <c r="K17" s="268"/>
      <c r="L17" s="27"/>
      <c r="M17" s="27"/>
      <c r="N17" s="33"/>
      <c r="O17" s="27"/>
      <c r="P17" s="27"/>
      <c r="Q17" s="27"/>
      <c r="R17" s="28">
        <f t="shared" si="2"/>
        <v>0</v>
      </c>
      <c r="S17" s="27"/>
      <c r="T17" s="27"/>
      <c r="U17" s="27"/>
      <c r="V17" s="28">
        <f t="shared" si="3"/>
        <v>0</v>
      </c>
      <c r="W17" s="27"/>
      <c r="X17" s="27"/>
      <c r="Y17" s="27"/>
      <c r="Z17" s="28">
        <f t="shared" si="4"/>
        <v>0</v>
      </c>
      <c r="AA17" s="27"/>
      <c r="AB17" s="27"/>
      <c r="AC17" s="27"/>
      <c r="AD17" s="28">
        <f t="shared" si="5"/>
        <v>0</v>
      </c>
      <c r="AE17" s="28">
        <f t="shared" si="0"/>
        <v>0</v>
      </c>
      <c r="AF17" s="29">
        <f t="shared" si="6"/>
        <v>0</v>
      </c>
      <c r="AG17" s="30">
        <f t="shared" si="1"/>
        <v>0</v>
      </c>
    </row>
    <row r="18" spans="1:41" ht="12.75" hidden="1" customHeight="1" outlineLevel="1" x14ac:dyDescent="0.25">
      <c r="A18" s="21">
        <v>10</v>
      </c>
      <c r="B18" s="22"/>
      <c r="C18" s="31"/>
      <c r="D18" s="32"/>
      <c r="E18" s="33"/>
      <c r="F18" s="33"/>
      <c r="G18" s="33"/>
      <c r="H18" s="90"/>
      <c r="I18" s="35"/>
      <c r="J18" s="268"/>
      <c r="K18" s="268"/>
      <c r="L18" s="27"/>
      <c r="M18" s="27"/>
      <c r="N18" s="33"/>
      <c r="O18" s="27"/>
      <c r="P18" s="27"/>
      <c r="Q18" s="27"/>
      <c r="R18" s="28">
        <f t="shared" si="2"/>
        <v>0</v>
      </c>
      <c r="S18" s="27"/>
      <c r="T18" s="27"/>
      <c r="U18" s="27"/>
      <c r="V18" s="28">
        <f t="shared" si="3"/>
        <v>0</v>
      </c>
      <c r="W18" s="27"/>
      <c r="X18" s="27"/>
      <c r="Y18" s="27"/>
      <c r="Z18" s="28">
        <f t="shared" si="4"/>
        <v>0</v>
      </c>
      <c r="AA18" s="27"/>
      <c r="AB18" s="27"/>
      <c r="AC18" s="27"/>
      <c r="AD18" s="28">
        <f t="shared" si="5"/>
        <v>0</v>
      </c>
      <c r="AE18" s="28">
        <f t="shared" si="0"/>
        <v>0</v>
      </c>
      <c r="AF18" s="29">
        <f t="shared" si="6"/>
        <v>0</v>
      </c>
      <c r="AG18" s="30">
        <f t="shared" si="1"/>
        <v>0</v>
      </c>
      <c r="AH18" s="10"/>
      <c r="AI18" s="10"/>
      <c r="AJ18" s="10"/>
      <c r="AK18" s="10"/>
      <c r="AL18" s="10"/>
      <c r="AM18" s="10"/>
      <c r="AN18" s="10"/>
      <c r="AO18" s="85"/>
    </row>
    <row r="19" spans="1:41" ht="12.75" customHeight="1" collapsed="1" x14ac:dyDescent="0.25">
      <c r="A19" s="228" t="s">
        <v>37</v>
      </c>
      <c r="B19" s="229"/>
      <c r="C19" s="230"/>
      <c r="D19" s="230"/>
      <c r="E19" s="230"/>
      <c r="F19" s="230"/>
      <c r="G19" s="230"/>
      <c r="H19" s="92">
        <f>SUM(H9:H18)</f>
        <v>0</v>
      </c>
      <c r="I19" s="92">
        <f>SUM(I9:I18)</f>
        <v>0</v>
      </c>
      <c r="J19" s="92"/>
      <c r="K19" s="92"/>
      <c r="L19" s="92">
        <f>SUM(L9:L18)</f>
        <v>0</v>
      </c>
      <c r="M19" s="92">
        <f>SUM(M9:M18)</f>
        <v>0</v>
      </c>
      <c r="N19" s="93"/>
      <c r="O19" s="92">
        <f t="shared" ref="O19:AE19" si="7">SUM(O9:O18)</f>
        <v>0</v>
      </c>
      <c r="P19" s="92">
        <f t="shared" si="7"/>
        <v>0</v>
      </c>
      <c r="Q19" s="92">
        <f t="shared" si="7"/>
        <v>0</v>
      </c>
      <c r="R19" s="92">
        <f>SUM(R9:R18)</f>
        <v>0</v>
      </c>
      <c r="S19" s="92">
        <f t="shared" si="7"/>
        <v>0</v>
      </c>
      <c r="T19" s="92">
        <f t="shared" si="7"/>
        <v>0</v>
      </c>
      <c r="U19" s="92">
        <f t="shared" si="7"/>
        <v>0</v>
      </c>
      <c r="V19" s="92">
        <f t="shared" si="7"/>
        <v>0</v>
      </c>
      <c r="W19" s="92">
        <f t="shared" si="7"/>
        <v>0</v>
      </c>
      <c r="X19" s="92">
        <f t="shared" si="7"/>
        <v>0</v>
      </c>
      <c r="Y19" s="92">
        <f t="shared" si="7"/>
        <v>0</v>
      </c>
      <c r="Z19" s="92">
        <f t="shared" si="7"/>
        <v>0</v>
      </c>
      <c r="AA19" s="92">
        <f t="shared" si="7"/>
        <v>0</v>
      </c>
      <c r="AB19" s="92">
        <f t="shared" si="7"/>
        <v>0</v>
      </c>
      <c r="AC19" s="92">
        <f t="shared" si="7"/>
        <v>0</v>
      </c>
      <c r="AD19" s="92">
        <f t="shared" si="7"/>
        <v>0</v>
      </c>
      <c r="AE19" s="92">
        <f t="shared" si="7"/>
        <v>0</v>
      </c>
      <c r="AF19" s="95">
        <f>IF(ISERROR(AE19/H19),0,AE19/H19)</f>
        <v>0</v>
      </c>
      <c r="AG19" s="95">
        <f>IF(ISERROR(AE19/$AE$200),0,AE19/$AE$200)</f>
        <v>0</v>
      </c>
      <c r="AH19" s="10"/>
      <c r="AI19" s="10"/>
      <c r="AJ19" s="10"/>
      <c r="AK19" s="10"/>
      <c r="AL19" s="10"/>
      <c r="AM19" s="10"/>
      <c r="AN19" s="10"/>
      <c r="AO19" s="85"/>
    </row>
    <row r="20" spans="1:41" ht="12.75" customHeight="1" x14ac:dyDescent="0.25">
      <c r="A20" s="233" t="s">
        <v>38</v>
      </c>
      <c r="B20" s="234"/>
      <c r="C20" s="234"/>
      <c r="D20" s="234"/>
      <c r="E20" s="235"/>
      <c r="F20" s="15"/>
      <c r="G20" s="16"/>
      <c r="H20" s="88"/>
      <c r="I20" s="17"/>
      <c r="J20" s="17"/>
      <c r="K20" s="17"/>
      <c r="L20" s="18"/>
      <c r="M20" s="18"/>
      <c r="N20" s="16"/>
      <c r="O20" s="17"/>
      <c r="P20" s="17"/>
      <c r="Q20" s="17"/>
      <c r="R20" s="17"/>
      <c r="S20" s="17"/>
      <c r="T20" s="17"/>
      <c r="U20" s="17"/>
      <c r="V20" s="17"/>
      <c r="W20" s="17"/>
      <c r="X20" s="17"/>
      <c r="Y20" s="17"/>
      <c r="Z20" s="17"/>
      <c r="AA20" s="17"/>
      <c r="AB20" s="17"/>
      <c r="AC20" s="17"/>
      <c r="AD20" s="17"/>
      <c r="AE20" s="17"/>
      <c r="AF20" s="20"/>
      <c r="AG20" s="20"/>
    </row>
    <row r="21" spans="1:41" ht="12.75" hidden="1" customHeight="1" outlineLevel="1" x14ac:dyDescent="0.25">
      <c r="A21" s="21">
        <v>1</v>
      </c>
      <c r="B21" s="22"/>
      <c r="C21" s="23"/>
      <c r="D21" s="24"/>
      <c r="E21" s="25"/>
      <c r="F21" s="25"/>
      <c r="G21" s="25"/>
      <c r="H21" s="89"/>
      <c r="I21" s="26"/>
      <c r="J21" s="268"/>
      <c r="K21" s="268"/>
      <c r="L21" s="27"/>
      <c r="M21" s="27"/>
      <c r="N21" s="25"/>
      <c r="O21" s="27"/>
      <c r="P21" s="27"/>
      <c r="Q21" s="27"/>
      <c r="R21" s="28">
        <f>SUM(O21:Q21)</f>
        <v>0</v>
      </c>
      <c r="S21" s="27"/>
      <c r="T21" s="27"/>
      <c r="U21" s="27"/>
      <c r="V21" s="28">
        <f>SUM(S21:U21)</f>
        <v>0</v>
      </c>
      <c r="W21" s="27"/>
      <c r="X21" s="27"/>
      <c r="Y21" s="27"/>
      <c r="Z21" s="28">
        <f>SUM(W21:Y21)</f>
        <v>0</v>
      </c>
      <c r="AA21" s="27"/>
      <c r="AB21" s="27"/>
      <c r="AC21" s="27"/>
      <c r="AD21" s="28">
        <f>SUM(AA21:AC21)</f>
        <v>0</v>
      </c>
      <c r="AE21" s="28">
        <f t="shared" ref="AE21:AE30" si="8">SUM(R21,V21,Z21,AD21)</f>
        <v>0</v>
      </c>
      <c r="AF21" s="29">
        <f>IF(ISERROR(AE21/$H$31),0,AE21/$H$31)</f>
        <v>0</v>
      </c>
      <c r="AG21" s="30">
        <f t="shared" ref="AG21:AG30" si="9">IF(ISERROR(AE21/$AE$200),"-",AE21/$AE$200)</f>
        <v>0</v>
      </c>
      <c r="AH21" s="10"/>
      <c r="AI21" s="10"/>
      <c r="AJ21" s="10"/>
      <c r="AK21" s="10"/>
      <c r="AL21" s="10"/>
      <c r="AM21" s="10"/>
      <c r="AN21" s="10"/>
      <c r="AO21" s="85"/>
    </row>
    <row r="22" spans="1:41" ht="12.75" hidden="1" customHeight="1" outlineLevel="1" x14ac:dyDescent="0.25">
      <c r="A22" s="21">
        <v>2</v>
      </c>
      <c r="B22" s="22"/>
      <c r="C22" s="31"/>
      <c r="D22" s="32"/>
      <c r="E22" s="33"/>
      <c r="F22" s="33"/>
      <c r="G22" s="33"/>
      <c r="H22" s="89"/>
      <c r="I22" s="34"/>
      <c r="J22" s="268"/>
      <c r="K22" s="268"/>
      <c r="L22" s="27"/>
      <c r="M22" s="27"/>
      <c r="N22" s="33"/>
      <c r="O22" s="27"/>
      <c r="P22" s="27"/>
      <c r="Q22" s="27"/>
      <c r="R22" s="28">
        <f t="shared" ref="R22:R30" si="10">SUM(O22:Q22)</f>
        <v>0</v>
      </c>
      <c r="S22" s="27"/>
      <c r="T22" s="27"/>
      <c r="U22" s="27"/>
      <c r="V22" s="28">
        <f t="shared" ref="V22:V30" si="11">SUM(S22:U22)</f>
        <v>0</v>
      </c>
      <c r="W22" s="27"/>
      <c r="X22" s="27"/>
      <c r="Y22" s="27"/>
      <c r="Z22" s="28">
        <f t="shared" ref="Z22:Z30" si="12">SUM(W22:Y22)</f>
        <v>0</v>
      </c>
      <c r="AA22" s="27"/>
      <c r="AB22" s="27"/>
      <c r="AC22" s="27"/>
      <c r="AD22" s="28">
        <f t="shared" ref="AD22:AD30" si="13">SUM(AA22:AC22)</f>
        <v>0</v>
      </c>
      <c r="AE22" s="28">
        <f t="shared" si="8"/>
        <v>0</v>
      </c>
      <c r="AF22" s="29">
        <f t="shared" ref="AF22:AF30" si="14">IF(ISERROR(AE22/$H$31),0,AE22/$H$31)</f>
        <v>0</v>
      </c>
      <c r="AG22" s="30">
        <f t="shared" si="9"/>
        <v>0</v>
      </c>
      <c r="AH22" s="10"/>
      <c r="AI22" s="10"/>
      <c r="AJ22" s="10"/>
      <c r="AK22" s="10"/>
      <c r="AL22" s="10"/>
      <c r="AM22" s="10"/>
      <c r="AN22" s="10"/>
      <c r="AO22" s="85"/>
    </row>
    <row r="23" spans="1:41" ht="12.75" hidden="1" customHeight="1" outlineLevel="1" x14ac:dyDescent="0.25">
      <c r="A23" s="21">
        <v>3</v>
      </c>
      <c r="B23" s="22"/>
      <c r="C23" s="31"/>
      <c r="D23" s="32"/>
      <c r="E23" s="33"/>
      <c r="F23" s="33"/>
      <c r="G23" s="33"/>
      <c r="H23" s="89"/>
      <c r="I23" s="34"/>
      <c r="J23" s="268"/>
      <c r="K23" s="268"/>
      <c r="L23" s="27"/>
      <c r="M23" s="27"/>
      <c r="N23" s="33"/>
      <c r="O23" s="27"/>
      <c r="P23" s="27"/>
      <c r="Q23" s="27"/>
      <c r="R23" s="28">
        <f t="shared" si="10"/>
        <v>0</v>
      </c>
      <c r="S23" s="27"/>
      <c r="T23" s="27"/>
      <c r="U23" s="27"/>
      <c r="V23" s="28">
        <f t="shared" si="11"/>
        <v>0</v>
      </c>
      <c r="W23" s="27"/>
      <c r="X23" s="27"/>
      <c r="Y23" s="27"/>
      <c r="Z23" s="28">
        <f t="shared" si="12"/>
        <v>0</v>
      </c>
      <c r="AA23" s="27"/>
      <c r="AB23" s="27"/>
      <c r="AC23" s="27"/>
      <c r="AD23" s="28">
        <f t="shared" si="13"/>
        <v>0</v>
      </c>
      <c r="AE23" s="28">
        <f t="shared" si="8"/>
        <v>0</v>
      </c>
      <c r="AF23" s="29">
        <f t="shared" si="14"/>
        <v>0</v>
      </c>
      <c r="AG23" s="30">
        <f t="shared" si="9"/>
        <v>0</v>
      </c>
    </row>
    <row r="24" spans="1:41" ht="12.75" hidden="1" customHeight="1" outlineLevel="1" x14ac:dyDescent="0.25">
      <c r="A24" s="21">
        <v>4</v>
      </c>
      <c r="B24" s="22"/>
      <c r="C24" s="31"/>
      <c r="D24" s="32"/>
      <c r="E24" s="33"/>
      <c r="F24" s="33"/>
      <c r="G24" s="33"/>
      <c r="H24" s="89"/>
      <c r="I24" s="34"/>
      <c r="J24" s="268"/>
      <c r="K24" s="268"/>
      <c r="L24" s="27"/>
      <c r="M24" s="27"/>
      <c r="N24" s="33"/>
      <c r="O24" s="27"/>
      <c r="P24" s="27"/>
      <c r="Q24" s="27"/>
      <c r="R24" s="28">
        <f t="shared" si="10"/>
        <v>0</v>
      </c>
      <c r="S24" s="27"/>
      <c r="T24" s="27"/>
      <c r="U24" s="27"/>
      <c r="V24" s="28">
        <f t="shared" si="11"/>
        <v>0</v>
      </c>
      <c r="W24" s="27"/>
      <c r="X24" s="27"/>
      <c r="Y24" s="27"/>
      <c r="Z24" s="28">
        <f t="shared" si="12"/>
        <v>0</v>
      </c>
      <c r="AA24" s="27"/>
      <c r="AB24" s="27"/>
      <c r="AC24" s="27"/>
      <c r="AD24" s="28">
        <f t="shared" si="13"/>
        <v>0</v>
      </c>
      <c r="AE24" s="28">
        <f t="shared" si="8"/>
        <v>0</v>
      </c>
      <c r="AF24" s="29">
        <f t="shared" si="14"/>
        <v>0</v>
      </c>
      <c r="AG24" s="30">
        <f t="shared" si="9"/>
        <v>0</v>
      </c>
      <c r="AH24" s="10"/>
      <c r="AI24" s="10"/>
      <c r="AJ24" s="10"/>
      <c r="AK24" s="10"/>
      <c r="AL24" s="10"/>
      <c r="AM24" s="10"/>
      <c r="AN24" s="10"/>
      <c r="AO24" s="85"/>
    </row>
    <row r="25" spans="1:41" ht="12.75" hidden="1" customHeight="1" outlineLevel="1" x14ac:dyDescent="0.25">
      <c r="A25" s="21">
        <v>5</v>
      </c>
      <c r="B25" s="22"/>
      <c r="C25" s="31"/>
      <c r="D25" s="32"/>
      <c r="E25" s="33"/>
      <c r="F25" s="33"/>
      <c r="G25" s="33"/>
      <c r="H25" s="89"/>
      <c r="I25" s="34"/>
      <c r="J25" s="268"/>
      <c r="K25" s="268"/>
      <c r="L25" s="27"/>
      <c r="M25" s="27"/>
      <c r="N25" s="33"/>
      <c r="O25" s="27"/>
      <c r="P25" s="27"/>
      <c r="Q25" s="27"/>
      <c r="R25" s="28">
        <f t="shared" si="10"/>
        <v>0</v>
      </c>
      <c r="S25" s="27"/>
      <c r="T25" s="27"/>
      <c r="U25" s="27"/>
      <c r="V25" s="28">
        <f t="shared" si="11"/>
        <v>0</v>
      </c>
      <c r="W25" s="27"/>
      <c r="X25" s="27"/>
      <c r="Y25" s="27"/>
      <c r="Z25" s="28">
        <f t="shared" si="12"/>
        <v>0</v>
      </c>
      <c r="AA25" s="27"/>
      <c r="AB25" s="27"/>
      <c r="AC25" s="27"/>
      <c r="AD25" s="28">
        <f t="shared" si="13"/>
        <v>0</v>
      </c>
      <c r="AE25" s="28">
        <f t="shared" si="8"/>
        <v>0</v>
      </c>
      <c r="AF25" s="29">
        <f t="shared" si="14"/>
        <v>0</v>
      </c>
      <c r="AG25" s="30">
        <f t="shared" si="9"/>
        <v>0</v>
      </c>
      <c r="AH25" s="10"/>
      <c r="AI25" s="10"/>
      <c r="AJ25" s="10"/>
      <c r="AK25" s="10"/>
      <c r="AL25" s="10"/>
      <c r="AM25" s="10"/>
      <c r="AN25" s="10"/>
      <c r="AO25" s="85"/>
    </row>
    <row r="26" spans="1:41" ht="12.75" hidden="1" customHeight="1" outlineLevel="1" x14ac:dyDescent="0.25">
      <c r="A26" s="21">
        <v>6</v>
      </c>
      <c r="B26" s="22"/>
      <c r="C26" s="31"/>
      <c r="D26" s="32"/>
      <c r="E26" s="33"/>
      <c r="F26" s="33"/>
      <c r="G26" s="33"/>
      <c r="H26" s="89"/>
      <c r="I26" s="34"/>
      <c r="J26" s="268"/>
      <c r="K26" s="268"/>
      <c r="L26" s="27"/>
      <c r="M26" s="27"/>
      <c r="N26" s="33"/>
      <c r="O26" s="27"/>
      <c r="P26" s="27"/>
      <c r="Q26" s="27"/>
      <c r="R26" s="28">
        <f t="shared" si="10"/>
        <v>0</v>
      </c>
      <c r="S26" s="27"/>
      <c r="T26" s="27"/>
      <c r="U26" s="27"/>
      <c r="V26" s="28">
        <f t="shared" si="11"/>
        <v>0</v>
      </c>
      <c r="W26" s="27"/>
      <c r="X26" s="27"/>
      <c r="Y26" s="27"/>
      <c r="Z26" s="28">
        <f t="shared" si="12"/>
        <v>0</v>
      </c>
      <c r="AA26" s="27"/>
      <c r="AB26" s="27"/>
      <c r="AC26" s="27"/>
      <c r="AD26" s="28">
        <f t="shared" si="13"/>
        <v>0</v>
      </c>
      <c r="AE26" s="28">
        <f t="shared" si="8"/>
        <v>0</v>
      </c>
      <c r="AF26" s="29">
        <f t="shared" si="14"/>
        <v>0</v>
      </c>
      <c r="AG26" s="30">
        <f t="shared" si="9"/>
        <v>0</v>
      </c>
    </row>
    <row r="27" spans="1:41" ht="12.75" hidden="1" customHeight="1" outlineLevel="1" x14ac:dyDescent="0.25">
      <c r="A27" s="21">
        <v>7</v>
      </c>
      <c r="B27" s="22"/>
      <c r="C27" s="31"/>
      <c r="D27" s="32"/>
      <c r="E27" s="33"/>
      <c r="F27" s="33"/>
      <c r="G27" s="33"/>
      <c r="H27" s="89"/>
      <c r="I27" s="34"/>
      <c r="J27" s="268"/>
      <c r="K27" s="268"/>
      <c r="L27" s="27"/>
      <c r="M27" s="27"/>
      <c r="N27" s="33"/>
      <c r="O27" s="27"/>
      <c r="P27" s="27"/>
      <c r="Q27" s="27"/>
      <c r="R27" s="28">
        <f t="shared" si="10"/>
        <v>0</v>
      </c>
      <c r="S27" s="27"/>
      <c r="T27" s="27"/>
      <c r="U27" s="27"/>
      <c r="V27" s="28">
        <f t="shared" si="11"/>
        <v>0</v>
      </c>
      <c r="W27" s="27"/>
      <c r="X27" s="27"/>
      <c r="Y27" s="27"/>
      <c r="Z27" s="28">
        <f t="shared" si="12"/>
        <v>0</v>
      </c>
      <c r="AA27" s="27"/>
      <c r="AB27" s="27"/>
      <c r="AC27" s="27"/>
      <c r="AD27" s="28">
        <f t="shared" si="13"/>
        <v>0</v>
      </c>
      <c r="AE27" s="28">
        <f t="shared" si="8"/>
        <v>0</v>
      </c>
      <c r="AF27" s="29">
        <f t="shared" si="14"/>
        <v>0</v>
      </c>
      <c r="AG27" s="30">
        <f t="shared" si="9"/>
        <v>0</v>
      </c>
      <c r="AH27" s="10"/>
      <c r="AI27" s="10"/>
      <c r="AJ27" s="10"/>
      <c r="AK27" s="10"/>
      <c r="AL27" s="10"/>
      <c r="AM27" s="10"/>
      <c r="AN27" s="10"/>
      <c r="AO27" s="85"/>
    </row>
    <row r="28" spans="1:41" ht="12.75" hidden="1" customHeight="1" outlineLevel="1" x14ac:dyDescent="0.25">
      <c r="A28" s="21">
        <v>8</v>
      </c>
      <c r="B28" s="22"/>
      <c r="C28" s="31"/>
      <c r="D28" s="32"/>
      <c r="E28" s="33"/>
      <c r="F28" s="33"/>
      <c r="G28" s="33"/>
      <c r="H28" s="89"/>
      <c r="I28" s="34"/>
      <c r="J28" s="268"/>
      <c r="K28" s="268"/>
      <c r="L28" s="27"/>
      <c r="M28" s="27"/>
      <c r="N28" s="33"/>
      <c r="O28" s="27"/>
      <c r="P28" s="27"/>
      <c r="Q28" s="27"/>
      <c r="R28" s="28">
        <f t="shared" si="10"/>
        <v>0</v>
      </c>
      <c r="S28" s="27"/>
      <c r="T28" s="27"/>
      <c r="U28" s="27"/>
      <c r="V28" s="28">
        <f t="shared" si="11"/>
        <v>0</v>
      </c>
      <c r="W28" s="27"/>
      <c r="X28" s="27"/>
      <c r="Y28" s="27"/>
      <c r="Z28" s="28">
        <f t="shared" si="12"/>
        <v>0</v>
      </c>
      <c r="AA28" s="27"/>
      <c r="AB28" s="27"/>
      <c r="AC28" s="27"/>
      <c r="AD28" s="28">
        <f t="shared" si="13"/>
        <v>0</v>
      </c>
      <c r="AE28" s="28">
        <f t="shared" si="8"/>
        <v>0</v>
      </c>
      <c r="AF28" s="29">
        <f t="shared" si="14"/>
        <v>0</v>
      </c>
      <c r="AG28" s="30">
        <f t="shared" si="9"/>
        <v>0</v>
      </c>
      <c r="AH28" s="10"/>
      <c r="AI28" s="10"/>
      <c r="AJ28" s="10"/>
      <c r="AK28" s="10"/>
      <c r="AL28" s="10"/>
      <c r="AM28" s="10"/>
      <c r="AN28" s="10"/>
      <c r="AO28" s="85"/>
    </row>
    <row r="29" spans="1:41" ht="12.75" hidden="1" customHeight="1" outlineLevel="1" x14ac:dyDescent="0.25">
      <c r="A29" s="21">
        <v>9</v>
      </c>
      <c r="B29" s="22"/>
      <c r="C29" s="31"/>
      <c r="D29" s="32"/>
      <c r="E29" s="33"/>
      <c r="F29" s="33"/>
      <c r="G29" s="33"/>
      <c r="H29" s="89"/>
      <c r="I29" s="34"/>
      <c r="J29" s="268"/>
      <c r="K29" s="268"/>
      <c r="L29" s="27"/>
      <c r="M29" s="27"/>
      <c r="N29" s="33"/>
      <c r="O29" s="27"/>
      <c r="P29" s="27"/>
      <c r="Q29" s="27"/>
      <c r="R29" s="28">
        <f t="shared" si="10"/>
        <v>0</v>
      </c>
      <c r="S29" s="27"/>
      <c r="T29" s="27"/>
      <c r="U29" s="27"/>
      <c r="V29" s="28">
        <f t="shared" si="11"/>
        <v>0</v>
      </c>
      <c r="W29" s="27"/>
      <c r="X29" s="27"/>
      <c r="Y29" s="27"/>
      <c r="Z29" s="28">
        <f t="shared" si="12"/>
        <v>0</v>
      </c>
      <c r="AA29" s="27"/>
      <c r="AB29" s="27"/>
      <c r="AC29" s="27"/>
      <c r="AD29" s="28">
        <f t="shared" si="13"/>
        <v>0</v>
      </c>
      <c r="AE29" s="28">
        <f t="shared" si="8"/>
        <v>0</v>
      </c>
      <c r="AF29" s="29">
        <f t="shared" si="14"/>
        <v>0</v>
      </c>
      <c r="AG29" s="30">
        <f t="shared" si="9"/>
        <v>0</v>
      </c>
    </row>
    <row r="30" spans="1:41" ht="12.75" hidden="1" customHeight="1" outlineLevel="1" x14ac:dyDescent="0.25">
      <c r="A30" s="21">
        <v>10</v>
      </c>
      <c r="B30" s="22"/>
      <c r="C30" s="31"/>
      <c r="D30" s="32"/>
      <c r="E30" s="33"/>
      <c r="F30" s="33"/>
      <c r="G30" s="33"/>
      <c r="H30" s="90"/>
      <c r="I30" s="35"/>
      <c r="J30" s="268"/>
      <c r="K30" s="268"/>
      <c r="L30" s="27"/>
      <c r="M30" s="27"/>
      <c r="N30" s="33"/>
      <c r="O30" s="27"/>
      <c r="P30" s="27"/>
      <c r="Q30" s="27"/>
      <c r="R30" s="28">
        <f t="shared" si="10"/>
        <v>0</v>
      </c>
      <c r="S30" s="27"/>
      <c r="T30" s="27"/>
      <c r="U30" s="27"/>
      <c r="V30" s="28">
        <f t="shared" si="11"/>
        <v>0</v>
      </c>
      <c r="W30" s="27"/>
      <c r="X30" s="27"/>
      <c r="Y30" s="27"/>
      <c r="Z30" s="28">
        <f t="shared" si="12"/>
        <v>0</v>
      </c>
      <c r="AA30" s="27"/>
      <c r="AB30" s="27"/>
      <c r="AC30" s="27"/>
      <c r="AD30" s="28">
        <f t="shared" si="13"/>
        <v>0</v>
      </c>
      <c r="AE30" s="28">
        <f t="shared" si="8"/>
        <v>0</v>
      </c>
      <c r="AF30" s="29">
        <f t="shared" si="14"/>
        <v>0</v>
      </c>
      <c r="AG30" s="30">
        <f t="shared" si="9"/>
        <v>0</v>
      </c>
      <c r="AH30" s="10"/>
      <c r="AI30" s="10"/>
      <c r="AJ30" s="10"/>
      <c r="AK30" s="10"/>
      <c r="AL30" s="10"/>
      <c r="AM30" s="10"/>
      <c r="AN30" s="10"/>
      <c r="AO30" s="85"/>
    </row>
    <row r="31" spans="1:41" ht="12.75" customHeight="1" collapsed="1" x14ac:dyDescent="0.25">
      <c r="A31" s="228" t="s">
        <v>39</v>
      </c>
      <c r="B31" s="229"/>
      <c r="C31" s="230"/>
      <c r="D31" s="230"/>
      <c r="E31" s="230"/>
      <c r="F31" s="230"/>
      <c r="G31" s="230"/>
      <c r="H31" s="92">
        <f>SUM(H21:H30)</f>
        <v>0</v>
      </c>
      <c r="I31" s="92">
        <f>SUM(I21:I30)</f>
        <v>0</v>
      </c>
      <c r="J31" s="92"/>
      <c r="K31" s="92"/>
      <c r="L31" s="92">
        <f>SUM(L21:L30)</f>
        <v>0</v>
      </c>
      <c r="M31" s="92">
        <f>SUM(M21:M30)</f>
        <v>0</v>
      </c>
      <c r="N31" s="93"/>
      <c r="O31" s="92">
        <f t="shared" ref="O31:AE31" si="15">SUM(O21:O30)</f>
        <v>0</v>
      </c>
      <c r="P31" s="92">
        <f t="shared" si="15"/>
        <v>0</v>
      </c>
      <c r="Q31" s="92">
        <f t="shared" si="15"/>
        <v>0</v>
      </c>
      <c r="R31" s="92">
        <f t="shared" si="15"/>
        <v>0</v>
      </c>
      <c r="S31" s="92">
        <f t="shared" si="15"/>
        <v>0</v>
      </c>
      <c r="T31" s="92">
        <f t="shared" si="15"/>
        <v>0</v>
      </c>
      <c r="U31" s="92">
        <f t="shared" si="15"/>
        <v>0</v>
      </c>
      <c r="V31" s="92">
        <f t="shared" si="15"/>
        <v>0</v>
      </c>
      <c r="W31" s="92">
        <f t="shared" si="15"/>
        <v>0</v>
      </c>
      <c r="X31" s="92">
        <f t="shared" si="15"/>
        <v>0</v>
      </c>
      <c r="Y31" s="92">
        <f t="shared" si="15"/>
        <v>0</v>
      </c>
      <c r="Z31" s="92">
        <f t="shared" si="15"/>
        <v>0</v>
      </c>
      <c r="AA31" s="92">
        <f t="shared" si="15"/>
        <v>0</v>
      </c>
      <c r="AB31" s="92">
        <f t="shared" si="15"/>
        <v>0</v>
      </c>
      <c r="AC31" s="92">
        <f t="shared" si="15"/>
        <v>0</v>
      </c>
      <c r="AD31" s="92">
        <f t="shared" si="15"/>
        <v>0</v>
      </c>
      <c r="AE31" s="92">
        <f t="shared" si="15"/>
        <v>0</v>
      </c>
      <c r="AF31" s="95">
        <f>IF(ISERROR(AE31/H31),0,AE31/H31)</f>
        <v>0</v>
      </c>
      <c r="AG31" s="95">
        <f>IF(ISERROR(AE31/$AE$200),0,AE31/$AE$200)</f>
        <v>0</v>
      </c>
      <c r="AH31" s="10"/>
      <c r="AI31" s="10"/>
      <c r="AJ31" s="10"/>
      <c r="AK31" s="10"/>
      <c r="AL31" s="10"/>
      <c r="AM31" s="10"/>
      <c r="AN31" s="10"/>
      <c r="AO31" s="85"/>
    </row>
    <row r="32" spans="1:41" ht="12.75" customHeight="1" x14ac:dyDescent="0.25">
      <c r="A32" s="233" t="s">
        <v>40</v>
      </c>
      <c r="B32" s="234"/>
      <c r="C32" s="234"/>
      <c r="D32" s="234"/>
      <c r="E32" s="235"/>
      <c r="F32" s="15"/>
      <c r="G32" s="16"/>
      <c r="H32" s="88"/>
      <c r="I32" s="17"/>
      <c r="J32" s="17"/>
      <c r="K32" s="17"/>
      <c r="L32" s="18"/>
      <c r="M32" s="18"/>
      <c r="N32" s="16"/>
      <c r="O32" s="17"/>
      <c r="P32" s="17"/>
      <c r="Q32" s="17"/>
      <c r="R32" s="17"/>
      <c r="S32" s="17"/>
      <c r="T32" s="17"/>
      <c r="U32" s="17"/>
      <c r="V32" s="17"/>
      <c r="W32" s="17"/>
      <c r="X32" s="17"/>
      <c r="Y32" s="17"/>
      <c r="Z32" s="17"/>
      <c r="AA32" s="17"/>
      <c r="AB32" s="17"/>
      <c r="AC32" s="17"/>
      <c r="AD32" s="17"/>
      <c r="AE32" s="17"/>
      <c r="AF32" s="20"/>
      <c r="AG32" s="20"/>
    </row>
    <row r="33" spans="1:41" ht="12.75" hidden="1" customHeight="1" outlineLevel="1" x14ac:dyDescent="0.25">
      <c r="A33" s="21">
        <v>1</v>
      </c>
      <c r="B33" s="22"/>
      <c r="C33" s="23"/>
      <c r="D33" s="24"/>
      <c r="E33" s="25"/>
      <c r="F33" s="25"/>
      <c r="G33" s="25"/>
      <c r="H33" s="89"/>
      <c r="I33" s="26"/>
      <c r="J33" s="268"/>
      <c r="K33" s="268"/>
      <c r="L33" s="27"/>
      <c r="M33" s="27"/>
      <c r="N33" s="25"/>
      <c r="O33" s="27"/>
      <c r="P33" s="27"/>
      <c r="Q33" s="27"/>
      <c r="R33" s="28">
        <f>SUM(O33:Q33)</f>
        <v>0</v>
      </c>
      <c r="S33" s="27"/>
      <c r="T33" s="27"/>
      <c r="U33" s="27"/>
      <c r="V33" s="28">
        <f>SUM(S33:U33)</f>
        <v>0</v>
      </c>
      <c r="W33" s="27"/>
      <c r="X33" s="27"/>
      <c r="Y33" s="27"/>
      <c r="Z33" s="28">
        <f>SUM(W33:Y33)</f>
        <v>0</v>
      </c>
      <c r="AA33" s="27"/>
      <c r="AB33" s="27"/>
      <c r="AC33" s="27"/>
      <c r="AD33" s="70">
        <f>SUM(AA33:AC33)</f>
        <v>0</v>
      </c>
      <c r="AE33" s="28">
        <f t="shared" ref="AE33:AE42" si="16">SUM(R33,V33,Z33,AD33)</f>
        <v>0</v>
      </c>
      <c r="AF33" s="29">
        <f>IF(ISERROR(AE33/$H$43),0,AE33/$H$43)</f>
        <v>0</v>
      </c>
      <c r="AG33" s="30">
        <f t="shared" ref="AG33:AG42" si="17">IF(ISERROR(AE33/$AE$200),"-",AE33/$AE$200)</f>
        <v>0</v>
      </c>
      <c r="AH33" s="10"/>
      <c r="AI33" s="10"/>
      <c r="AJ33" s="10"/>
      <c r="AK33" s="10"/>
      <c r="AL33" s="10"/>
      <c r="AM33" s="10"/>
      <c r="AN33" s="10"/>
      <c r="AO33" s="85"/>
    </row>
    <row r="34" spans="1:41" ht="12.75" hidden="1" customHeight="1" outlineLevel="1" x14ac:dyDescent="0.25">
      <c r="A34" s="21">
        <v>2</v>
      </c>
      <c r="B34" s="22"/>
      <c r="C34" s="31"/>
      <c r="D34" s="32"/>
      <c r="E34" s="33"/>
      <c r="F34" s="33"/>
      <c r="G34" s="33"/>
      <c r="H34" s="89"/>
      <c r="I34" s="34"/>
      <c r="J34" s="268"/>
      <c r="K34" s="268"/>
      <c r="L34" s="27"/>
      <c r="M34" s="27"/>
      <c r="N34" s="33"/>
      <c r="O34" s="27"/>
      <c r="P34" s="27"/>
      <c r="Q34" s="27"/>
      <c r="R34" s="28">
        <f t="shared" ref="R34:R42" si="18">SUM(O34:Q34)</f>
        <v>0</v>
      </c>
      <c r="S34" s="27"/>
      <c r="T34" s="27"/>
      <c r="U34" s="27"/>
      <c r="V34" s="28">
        <f t="shared" ref="V34:V42" si="19">SUM(S34:U34)</f>
        <v>0</v>
      </c>
      <c r="W34" s="27"/>
      <c r="X34" s="27"/>
      <c r="Y34" s="27"/>
      <c r="Z34" s="28">
        <f t="shared" ref="Z34:Z42" si="20">SUM(W34:Y34)</f>
        <v>0</v>
      </c>
      <c r="AA34" s="27"/>
      <c r="AB34" s="27"/>
      <c r="AC34" s="27"/>
      <c r="AD34" s="70">
        <f t="shared" ref="AD34:AD42" si="21">SUM(AA34:AC34)</f>
        <v>0</v>
      </c>
      <c r="AE34" s="28">
        <f t="shared" si="16"/>
        <v>0</v>
      </c>
      <c r="AF34" s="29">
        <f t="shared" ref="AF34:AF42" si="22">IF(ISERROR(AE34/$H$43),0,AE34/$H$43)</f>
        <v>0</v>
      </c>
      <c r="AG34" s="30">
        <f t="shared" si="17"/>
        <v>0</v>
      </c>
      <c r="AH34" s="10"/>
      <c r="AI34" s="10"/>
      <c r="AJ34" s="10"/>
      <c r="AK34" s="10"/>
      <c r="AL34" s="10"/>
      <c r="AM34" s="10"/>
      <c r="AN34" s="10"/>
      <c r="AO34" s="85"/>
    </row>
    <row r="35" spans="1:41" ht="12.75" hidden="1" customHeight="1" outlineLevel="1" x14ac:dyDescent="0.25">
      <c r="A35" s="21">
        <v>3</v>
      </c>
      <c r="B35" s="22"/>
      <c r="C35" s="31"/>
      <c r="D35" s="32"/>
      <c r="E35" s="33"/>
      <c r="F35" s="33"/>
      <c r="G35" s="33"/>
      <c r="H35" s="89"/>
      <c r="I35" s="34"/>
      <c r="J35" s="268"/>
      <c r="K35" s="268"/>
      <c r="L35" s="27"/>
      <c r="M35" s="27"/>
      <c r="N35" s="33"/>
      <c r="O35" s="27"/>
      <c r="P35" s="27"/>
      <c r="Q35" s="27"/>
      <c r="R35" s="28">
        <f t="shared" si="18"/>
        <v>0</v>
      </c>
      <c r="S35" s="27"/>
      <c r="T35" s="27"/>
      <c r="U35" s="27"/>
      <c r="V35" s="28">
        <f t="shared" si="19"/>
        <v>0</v>
      </c>
      <c r="W35" s="27"/>
      <c r="X35" s="27"/>
      <c r="Y35" s="27"/>
      <c r="Z35" s="28">
        <f t="shared" si="20"/>
        <v>0</v>
      </c>
      <c r="AA35" s="27"/>
      <c r="AB35" s="27"/>
      <c r="AC35" s="27"/>
      <c r="AD35" s="70">
        <f t="shared" si="21"/>
        <v>0</v>
      </c>
      <c r="AE35" s="28">
        <f t="shared" si="16"/>
        <v>0</v>
      </c>
      <c r="AF35" s="29">
        <f t="shared" si="22"/>
        <v>0</v>
      </c>
      <c r="AG35" s="30">
        <f t="shared" si="17"/>
        <v>0</v>
      </c>
    </row>
    <row r="36" spans="1:41" ht="12.75" hidden="1" customHeight="1" outlineLevel="1" x14ac:dyDescent="0.25">
      <c r="A36" s="21">
        <v>4</v>
      </c>
      <c r="B36" s="22"/>
      <c r="C36" s="31"/>
      <c r="D36" s="32"/>
      <c r="E36" s="33"/>
      <c r="F36" s="33"/>
      <c r="G36" s="33"/>
      <c r="H36" s="89"/>
      <c r="I36" s="34"/>
      <c r="J36" s="268"/>
      <c r="K36" s="268"/>
      <c r="L36" s="27"/>
      <c r="M36" s="27"/>
      <c r="N36" s="33"/>
      <c r="O36" s="27"/>
      <c r="P36" s="27"/>
      <c r="Q36" s="27"/>
      <c r="R36" s="28">
        <f t="shared" si="18"/>
        <v>0</v>
      </c>
      <c r="S36" s="27"/>
      <c r="T36" s="27"/>
      <c r="U36" s="27"/>
      <c r="V36" s="28">
        <f t="shared" si="19"/>
        <v>0</v>
      </c>
      <c r="W36" s="27"/>
      <c r="X36" s="27"/>
      <c r="Y36" s="27"/>
      <c r="Z36" s="28">
        <f t="shared" si="20"/>
        <v>0</v>
      </c>
      <c r="AA36" s="27"/>
      <c r="AB36" s="27"/>
      <c r="AC36" s="27"/>
      <c r="AD36" s="70">
        <f t="shared" si="21"/>
        <v>0</v>
      </c>
      <c r="AE36" s="28">
        <f t="shared" si="16"/>
        <v>0</v>
      </c>
      <c r="AF36" s="29">
        <f t="shared" si="22"/>
        <v>0</v>
      </c>
      <c r="AG36" s="30">
        <f t="shared" si="17"/>
        <v>0</v>
      </c>
      <c r="AH36" s="10"/>
      <c r="AI36" s="10"/>
      <c r="AJ36" s="10"/>
      <c r="AK36" s="10"/>
      <c r="AL36" s="10"/>
      <c r="AM36" s="10"/>
      <c r="AN36" s="10"/>
      <c r="AO36" s="85"/>
    </row>
    <row r="37" spans="1:41" ht="12.75" hidden="1" customHeight="1" outlineLevel="1" x14ac:dyDescent="0.25">
      <c r="A37" s="21">
        <v>5</v>
      </c>
      <c r="B37" s="22"/>
      <c r="C37" s="31"/>
      <c r="D37" s="32"/>
      <c r="E37" s="33"/>
      <c r="F37" s="33"/>
      <c r="G37" s="33"/>
      <c r="H37" s="89"/>
      <c r="I37" s="34"/>
      <c r="J37" s="268"/>
      <c r="K37" s="268"/>
      <c r="L37" s="27"/>
      <c r="M37" s="27"/>
      <c r="N37" s="33"/>
      <c r="O37" s="27"/>
      <c r="P37" s="27"/>
      <c r="Q37" s="27"/>
      <c r="R37" s="28">
        <f t="shared" si="18"/>
        <v>0</v>
      </c>
      <c r="S37" s="27"/>
      <c r="T37" s="27"/>
      <c r="U37" s="27"/>
      <c r="V37" s="28">
        <f t="shared" si="19"/>
        <v>0</v>
      </c>
      <c r="W37" s="27"/>
      <c r="X37" s="27"/>
      <c r="Y37" s="27"/>
      <c r="Z37" s="28">
        <f t="shared" si="20"/>
        <v>0</v>
      </c>
      <c r="AA37" s="27"/>
      <c r="AB37" s="27"/>
      <c r="AC37" s="27"/>
      <c r="AD37" s="70">
        <f t="shared" si="21"/>
        <v>0</v>
      </c>
      <c r="AE37" s="28">
        <f t="shared" si="16"/>
        <v>0</v>
      </c>
      <c r="AF37" s="29">
        <f t="shared" si="22"/>
        <v>0</v>
      </c>
      <c r="AG37" s="30">
        <f t="shared" si="17"/>
        <v>0</v>
      </c>
      <c r="AH37" s="10"/>
      <c r="AI37" s="10"/>
      <c r="AJ37" s="10"/>
      <c r="AK37" s="10"/>
      <c r="AL37" s="10"/>
      <c r="AM37" s="10"/>
      <c r="AN37" s="10"/>
      <c r="AO37" s="85"/>
    </row>
    <row r="38" spans="1:41" ht="12.75" hidden="1" customHeight="1" outlineLevel="1" x14ac:dyDescent="0.25">
      <c r="A38" s="21">
        <v>6</v>
      </c>
      <c r="B38" s="22"/>
      <c r="C38" s="31"/>
      <c r="D38" s="32"/>
      <c r="E38" s="33"/>
      <c r="F38" s="33"/>
      <c r="G38" s="33"/>
      <c r="H38" s="89"/>
      <c r="I38" s="34"/>
      <c r="J38" s="268"/>
      <c r="K38" s="268"/>
      <c r="L38" s="27"/>
      <c r="M38" s="27"/>
      <c r="N38" s="33"/>
      <c r="O38" s="27"/>
      <c r="P38" s="27"/>
      <c r="Q38" s="27"/>
      <c r="R38" s="28">
        <f t="shared" si="18"/>
        <v>0</v>
      </c>
      <c r="S38" s="27"/>
      <c r="T38" s="27"/>
      <c r="U38" s="27"/>
      <c r="V38" s="28">
        <f t="shared" si="19"/>
        <v>0</v>
      </c>
      <c r="W38" s="27"/>
      <c r="X38" s="27"/>
      <c r="Y38" s="27"/>
      <c r="Z38" s="28">
        <f t="shared" si="20"/>
        <v>0</v>
      </c>
      <c r="AA38" s="27"/>
      <c r="AB38" s="27"/>
      <c r="AC38" s="27"/>
      <c r="AD38" s="70">
        <f t="shared" si="21"/>
        <v>0</v>
      </c>
      <c r="AE38" s="28">
        <f t="shared" si="16"/>
        <v>0</v>
      </c>
      <c r="AF38" s="29">
        <f t="shared" si="22"/>
        <v>0</v>
      </c>
      <c r="AG38" s="30">
        <f t="shared" si="17"/>
        <v>0</v>
      </c>
    </row>
    <row r="39" spans="1:41" ht="12.75" hidden="1" customHeight="1" outlineLevel="1" x14ac:dyDescent="0.25">
      <c r="A39" s="21">
        <v>7</v>
      </c>
      <c r="B39" s="22"/>
      <c r="C39" s="31"/>
      <c r="D39" s="32"/>
      <c r="E39" s="33"/>
      <c r="F39" s="33"/>
      <c r="G39" s="33"/>
      <c r="H39" s="89"/>
      <c r="I39" s="34"/>
      <c r="J39" s="268"/>
      <c r="K39" s="268"/>
      <c r="L39" s="27"/>
      <c r="M39" s="27"/>
      <c r="N39" s="33"/>
      <c r="O39" s="27"/>
      <c r="P39" s="27"/>
      <c r="Q39" s="27"/>
      <c r="R39" s="28">
        <f t="shared" si="18"/>
        <v>0</v>
      </c>
      <c r="S39" s="27"/>
      <c r="T39" s="27"/>
      <c r="U39" s="27"/>
      <c r="V39" s="28">
        <f t="shared" si="19"/>
        <v>0</v>
      </c>
      <c r="W39" s="27"/>
      <c r="X39" s="27"/>
      <c r="Y39" s="27"/>
      <c r="Z39" s="28">
        <f t="shared" si="20"/>
        <v>0</v>
      </c>
      <c r="AA39" s="27"/>
      <c r="AB39" s="27"/>
      <c r="AC39" s="27"/>
      <c r="AD39" s="70">
        <f t="shared" si="21"/>
        <v>0</v>
      </c>
      <c r="AE39" s="28">
        <f t="shared" si="16"/>
        <v>0</v>
      </c>
      <c r="AF39" s="29">
        <f t="shared" si="22"/>
        <v>0</v>
      </c>
      <c r="AG39" s="30">
        <f t="shared" si="17"/>
        <v>0</v>
      </c>
      <c r="AH39" s="10"/>
      <c r="AI39" s="10"/>
      <c r="AJ39" s="10"/>
      <c r="AK39" s="10"/>
      <c r="AL39" s="10"/>
      <c r="AM39" s="10"/>
      <c r="AN39" s="10"/>
      <c r="AO39" s="85"/>
    </row>
    <row r="40" spans="1:41" ht="12.75" hidden="1" customHeight="1" outlineLevel="1" x14ac:dyDescent="0.25">
      <c r="A40" s="21">
        <v>8</v>
      </c>
      <c r="B40" s="22"/>
      <c r="C40" s="31"/>
      <c r="D40" s="32"/>
      <c r="E40" s="33"/>
      <c r="F40" s="33"/>
      <c r="G40" s="33"/>
      <c r="H40" s="89"/>
      <c r="I40" s="34"/>
      <c r="J40" s="268"/>
      <c r="K40" s="268"/>
      <c r="L40" s="27"/>
      <c r="M40" s="27"/>
      <c r="N40" s="33"/>
      <c r="O40" s="27"/>
      <c r="P40" s="27"/>
      <c r="Q40" s="27"/>
      <c r="R40" s="28">
        <f t="shared" si="18"/>
        <v>0</v>
      </c>
      <c r="S40" s="27"/>
      <c r="T40" s="27"/>
      <c r="U40" s="27"/>
      <c r="V40" s="28">
        <f t="shared" si="19"/>
        <v>0</v>
      </c>
      <c r="W40" s="27"/>
      <c r="X40" s="27"/>
      <c r="Y40" s="27"/>
      <c r="Z40" s="28">
        <f t="shared" si="20"/>
        <v>0</v>
      </c>
      <c r="AA40" s="27"/>
      <c r="AB40" s="27"/>
      <c r="AC40" s="27"/>
      <c r="AD40" s="70">
        <f t="shared" si="21"/>
        <v>0</v>
      </c>
      <c r="AE40" s="28">
        <f t="shared" si="16"/>
        <v>0</v>
      </c>
      <c r="AF40" s="29">
        <f t="shared" si="22"/>
        <v>0</v>
      </c>
      <c r="AG40" s="30">
        <f t="shared" si="17"/>
        <v>0</v>
      </c>
      <c r="AH40" s="10"/>
      <c r="AI40" s="10"/>
      <c r="AJ40" s="10"/>
      <c r="AK40" s="10"/>
      <c r="AL40" s="10"/>
      <c r="AM40" s="10"/>
      <c r="AN40" s="10"/>
      <c r="AO40" s="85"/>
    </row>
    <row r="41" spans="1:41" ht="12.75" hidden="1" customHeight="1" outlineLevel="1" x14ac:dyDescent="0.25">
      <c r="A41" s="21">
        <v>9</v>
      </c>
      <c r="B41" s="22"/>
      <c r="C41" s="31"/>
      <c r="D41" s="32"/>
      <c r="E41" s="33"/>
      <c r="F41" s="33"/>
      <c r="G41" s="33"/>
      <c r="H41" s="89"/>
      <c r="I41" s="34"/>
      <c r="J41" s="268"/>
      <c r="K41" s="268"/>
      <c r="L41" s="27"/>
      <c r="M41" s="27"/>
      <c r="N41" s="33"/>
      <c r="O41" s="27"/>
      <c r="P41" s="27"/>
      <c r="Q41" s="27"/>
      <c r="R41" s="28">
        <f t="shared" si="18"/>
        <v>0</v>
      </c>
      <c r="S41" s="27"/>
      <c r="T41" s="27"/>
      <c r="U41" s="27"/>
      <c r="V41" s="28">
        <f t="shared" si="19"/>
        <v>0</v>
      </c>
      <c r="W41" s="27"/>
      <c r="X41" s="27"/>
      <c r="Y41" s="27"/>
      <c r="Z41" s="28">
        <f t="shared" si="20"/>
        <v>0</v>
      </c>
      <c r="AA41" s="27"/>
      <c r="AB41" s="27"/>
      <c r="AC41" s="27"/>
      <c r="AD41" s="70">
        <f t="shared" si="21"/>
        <v>0</v>
      </c>
      <c r="AE41" s="28">
        <f t="shared" si="16"/>
        <v>0</v>
      </c>
      <c r="AF41" s="29">
        <f t="shared" si="22"/>
        <v>0</v>
      </c>
      <c r="AG41" s="30">
        <f t="shared" si="17"/>
        <v>0</v>
      </c>
    </row>
    <row r="42" spans="1:41" ht="12.75" hidden="1" customHeight="1" outlineLevel="1" x14ac:dyDescent="0.25">
      <c r="A42" s="21">
        <v>10</v>
      </c>
      <c r="B42" s="22"/>
      <c r="C42" s="31"/>
      <c r="D42" s="32"/>
      <c r="E42" s="33"/>
      <c r="F42" s="33"/>
      <c r="G42" s="33"/>
      <c r="H42" s="90"/>
      <c r="I42" s="35"/>
      <c r="J42" s="268"/>
      <c r="K42" s="268"/>
      <c r="L42" s="27"/>
      <c r="M42" s="27"/>
      <c r="N42" s="33"/>
      <c r="O42" s="27"/>
      <c r="P42" s="27"/>
      <c r="Q42" s="27"/>
      <c r="R42" s="28">
        <f t="shared" si="18"/>
        <v>0</v>
      </c>
      <c r="S42" s="27"/>
      <c r="T42" s="27"/>
      <c r="U42" s="27"/>
      <c r="V42" s="28">
        <f t="shared" si="19"/>
        <v>0</v>
      </c>
      <c r="W42" s="27"/>
      <c r="X42" s="27"/>
      <c r="Y42" s="27"/>
      <c r="Z42" s="28">
        <f t="shared" si="20"/>
        <v>0</v>
      </c>
      <c r="AA42" s="27"/>
      <c r="AB42" s="27"/>
      <c r="AC42" s="27"/>
      <c r="AD42" s="70">
        <f t="shared" si="21"/>
        <v>0</v>
      </c>
      <c r="AE42" s="28">
        <f t="shared" si="16"/>
        <v>0</v>
      </c>
      <c r="AF42" s="29">
        <f t="shared" si="22"/>
        <v>0</v>
      </c>
      <c r="AG42" s="30">
        <f t="shared" si="17"/>
        <v>0</v>
      </c>
      <c r="AH42" s="10"/>
      <c r="AI42" s="10"/>
      <c r="AJ42" s="10"/>
      <c r="AK42" s="10"/>
      <c r="AL42" s="10"/>
      <c r="AM42" s="10"/>
      <c r="AN42" s="10"/>
      <c r="AO42" s="85"/>
    </row>
    <row r="43" spans="1:41" ht="12.75" customHeight="1" collapsed="1" x14ac:dyDescent="0.25">
      <c r="A43" s="228" t="s">
        <v>41</v>
      </c>
      <c r="B43" s="229"/>
      <c r="C43" s="230"/>
      <c r="D43" s="230"/>
      <c r="E43" s="230"/>
      <c r="F43" s="230"/>
      <c r="G43" s="230"/>
      <c r="H43" s="92">
        <f>SUM(H33:H42)</f>
        <v>0</v>
      </c>
      <c r="I43" s="92">
        <f>SUM(I33:I42)</f>
        <v>0</v>
      </c>
      <c r="J43" s="92"/>
      <c r="K43" s="92"/>
      <c r="L43" s="92">
        <f>SUM(L33:L42)</f>
        <v>0</v>
      </c>
      <c r="M43" s="92">
        <f>SUM(M33:M42)</f>
        <v>0</v>
      </c>
      <c r="N43" s="93"/>
      <c r="O43" s="92">
        <f t="shared" ref="O43:AE43" si="23">SUM(O33:O42)</f>
        <v>0</v>
      </c>
      <c r="P43" s="92">
        <f t="shared" si="23"/>
        <v>0</v>
      </c>
      <c r="Q43" s="92">
        <f t="shared" si="23"/>
        <v>0</v>
      </c>
      <c r="R43" s="92">
        <f t="shared" si="23"/>
        <v>0</v>
      </c>
      <c r="S43" s="92">
        <f t="shared" si="23"/>
        <v>0</v>
      </c>
      <c r="T43" s="92">
        <f t="shared" si="23"/>
        <v>0</v>
      </c>
      <c r="U43" s="92">
        <f t="shared" si="23"/>
        <v>0</v>
      </c>
      <c r="V43" s="92">
        <f t="shared" si="23"/>
        <v>0</v>
      </c>
      <c r="W43" s="92">
        <f t="shared" si="23"/>
        <v>0</v>
      </c>
      <c r="X43" s="92">
        <f t="shared" si="23"/>
        <v>0</v>
      </c>
      <c r="Y43" s="92">
        <f t="shared" si="23"/>
        <v>0</v>
      </c>
      <c r="Z43" s="92">
        <f t="shared" si="23"/>
        <v>0</v>
      </c>
      <c r="AA43" s="92">
        <f t="shared" si="23"/>
        <v>0</v>
      </c>
      <c r="AB43" s="92">
        <f t="shared" si="23"/>
        <v>0</v>
      </c>
      <c r="AC43" s="92">
        <f t="shared" si="23"/>
        <v>0</v>
      </c>
      <c r="AD43" s="92">
        <f t="shared" si="23"/>
        <v>0</v>
      </c>
      <c r="AE43" s="92">
        <f t="shared" si="23"/>
        <v>0</v>
      </c>
      <c r="AF43" s="95">
        <f>IF(ISERROR(AE43/H43),0,AE43/H43)</f>
        <v>0</v>
      </c>
      <c r="AG43" s="95">
        <f>IF(ISERROR(AE43/$AE$200),0,AE43/$AE$200)</f>
        <v>0</v>
      </c>
      <c r="AH43" s="10"/>
      <c r="AI43" s="10"/>
      <c r="AJ43" s="10"/>
      <c r="AK43" s="10"/>
      <c r="AL43" s="10"/>
      <c r="AM43" s="10"/>
      <c r="AN43" s="10"/>
      <c r="AO43" s="85"/>
    </row>
    <row r="44" spans="1:41" ht="12.75" customHeight="1" x14ac:dyDescent="0.25">
      <c r="A44" s="233" t="s">
        <v>42</v>
      </c>
      <c r="B44" s="234"/>
      <c r="C44" s="234"/>
      <c r="D44" s="234"/>
      <c r="E44" s="235"/>
      <c r="F44" s="15"/>
      <c r="G44" s="16"/>
      <c r="H44" s="88"/>
      <c r="I44" s="17"/>
      <c r="J44" s="17"/>
      <c r="K44" s="17"/>
      <c r="L44" s="18"/>
      <c r="M44" s="18"/>
      <c r="N44" s="16"/>
      <c r="O44" s="17"/>
      <c r="P44" s="17"/>
      <c r="Q44" s="17"/>
      <c r="R44" s="17"/>
      <c r="S44" s="17"/>
      <c r="T44" s="17"/>
      <c r="U44" s="17"/>
      <c r="V44" s="17"/>
      <c r="W44" s="17"/>
      <c r="X44" s="17"/>
      <c r="Y44" s="17"/>
      <c r="Z44" s="17"/>
      <c r="AA44" s="17"/>
      <c r="AB44" s="17"/>
      <c r="AC44" s="17"/>
      <c r="AD44" s="17"/>
      <c r="AE44" s="17"/>
      <c r="AF44" s="20"/>
      <c r="AG44" s="20"/>
    </row>
    <row r="45" spans="1:41" ht="12.75" hidden="1" customHeight="1" outlineLevel="1" x14ac:dyDescent="0.25">
      <c r="A45" s="21">
        <v>1</v>
      </c>
      <c r="B45" s="22"/>
      <c r="C45" s="23"/>
      <c r="D45" s="24"/>
      <c r="E45" s="25"/>
      <c r="F45" s="25"/>
      <c r="G45" s="25"/>
      <c r="H45" s="89"/>
      <c r="I45" s="26"/>
      <c r="J45" s="268"/>
      <c r="K45" s="268"/>
      <c r="L45" s="27"/>
      <c r="M45" s="27"/>
      <c r="N45" s="25"/>
      <c r="O45" s="27"/>
      <c r="P45" s="27"/>
      <c r="Q45" s="27"/>
      <c r="R45" s="28">
        <f>SUM(O45:Q45)</f>
        <v>0</v>
      </c>
      <c r="S45" s="27"/>
      <c r="T45" s="27"/>
      <c r="U45" s="27"/>
      <c r="V45" s="28">
        <f>SUM(S45:U45)</f>
        <v>0</v>
      </c>
      <c r="W45" s="27"/>
      <c r="X45" s="27"/>
      <c r="Y45" s="27"/>
      <c r="Z45" s="28">
        <f>SUM(W45:Y45)</f>
        <v>0</v>
      </c>
      <c r="AA45" s="27"/>
      <c r="AB45" s="27"/>
      <c r="AC45" s="27"/>
      <c r="AD45" s="28">
        <f>SUM(AA45:AC45)</f>
        <v>0</v>
      </c>
      <c r="AE45" s="28">
        <f t="shared" ref="AE45:AE54" si="24">SUM(R45,V45,Z45,AD45)</f>
        <v>0</v>
      </c>
      <c r="AF45" s="29">
        <f>IF(ISERROR(AE45/$H$55),0,AE45/$H$55)</f>
        <v>0</v>
      </c>
      <c r="AG45" s="30">
        <f t="shared" ref="AG45:AG54" si="25">IF(ISERROR(AE45/$AE$200),"-",AE45/$AE$200)</f>
        <v>0</v>
      </c>
      <c r="AH45" s="10"/>
      <c r="AI45" s="10"/>
      <c r="AJ45" s="10"/>
      <c r="AK45" s="10"/>
      <c r="AL45" s="10"/>
      <c r="AM45" s="10"/>
      <c r="AN45" s="10"/>
      <c r="AO45" s="85"/>
    </row>
    <row r="46" spans="1:41" ht="12.75" hidden="1" customHeight="1" outlineLevel="1" x14ac:dyDescent="0.25">
      <c r="A46" s="21">
        <v>2</v>
      </c>
      <c r="B46" s="22"/>
      <c r="C46" s="31"/>
      <c r="D46" s="32"/>
      <c r="E46" s="33"/>
      <c r="F46" s="33"/>
      <c r="G46" s="33"/>
      <c r="H46" s="89"/>
      <c r="I46" s="34"/>
      <c r="J46" s="268"/>
      <c r="K46" s="268"/>
      <c r="L46" s="27"/>
      <c r="M46" s="27"/>
      <c r="N46" s="33"/>
      <c r="O46" s="27"/>
      <c r="P46" s="27"/>
      <c r="Q46" s="27"/>
      <c r="R46" s="28">
        <f t="shared" ref="R46:R54" si="26">SUM(O46:Q46)</f>
        <v>0</v>
      </c>
      <c r="S46" s="27"/>
      <c r="T46" s="27"/>
      <c r="U46" s="27"/>
      <c r="V46" s="28">
        <f t="shared" ref="V46:V54" si="27">SUM(S46:U46)</f>
        <v>0</v>
      </c>
      <c r="W46" s="27"/>
      <c r="X46" s="27"/>
      <c r="Y46" s="27"/>
      <c r="Z46" s="28">
        <f t="shared" ref="Z46:Z54" si="28">SUM(W46:Y46)</f>
        <v>0</v>
      </c>
      <c r="AA46" s="27"/>
      <c r="AB46" s="27"/>
      <c r="AC46" s="27"/>
      <c r="AD46" s="28">
        <f t="shared" ref="AD46:AD54" si="29">SUM(AA46:AC46)</f>
        <v>0</v>
      </c>
      <c r="AE46" s="28">
        <f t="shared" si="24"/>
        <v>0</v>
      </c>
      <c r="AF46" s="29">
        <f t="shared" ref="AF46:AF54" si="30">IF(ISERROR(AE46/$H$55),0,AE46/$H$55)</f>
        <v>0</v>
      </c>
      <c r="AG46" s="30">
        <f t="shared" si="25"/>
        <v>0</v>
      </c>
      <c r="AH46" s="10"/>
      <c r="AI46" s="10"/>
      <c r="AJ46" s="10"/>
      <c r="AK46" s="10"/>
      <c r="AL46" s="10"/>
      <c r="AM46" s="10"/>
      <c r="AN46" s="10"/>
      <c r="AO46" s="85"/>
    </row>
    <row r="47" spans="1:41" ht="12.75" hidden="1" customHeight="1" outlineLevel="1" x14ac:dyDescent="0.25">
      <c r="A47" s="21">
        <v>3</v>
      </c>
      <c r="B47" s="22"/>
      <c r="C47" s="31"/>
      <c r="D47" s="32"/>
      <c r="E47" s="33"/>
      <c r="F47" s="33"/>
      <c r="G47" s="33"/>
      <c r="H47" s="89"/>
      <c r="I47" s="34"/>
      <c r="J47" s="268"/>
      <c r="K47" s="268"/>
      <c r="L47" s="27"/>
      <c r="M47" s="27"/>
      <c r="N47" s="33"/>
      <c r="O47" s="27"/>
      <c r="P47" s="27"/>
      <c r="Q47" s="27"/>
      <c r="R47" s="28">
        <f t="shared" si="26"/>
        <v>0</v>
      </c>
      <c r="S47" s="27"/>
      <c r="T47" s="27"/>
      <c r="U47" s="27"/>
      <c r="V47" s="28">
        <f t="shared" si="27"/>
        <v>0</v>
      </c>
      <c r="W47" s="27"/>
      <c r="X47" s="27"/>
      <c r="Y47" s="27"/>
      <c r="Z47" s="28">
        <f t="shared" si="28"/>
        <v>0</v>
      </c>
      <c r="AA47" s="27"/>
      <c r="AB47" s="27"/>
      <c r="AC47" s="27"/>
      <c r="AD47" s="28">
        <f t="shared" si="29"/>
        <v>0</v>
      </c>
      <c r="AE47" s="28">
        <f t="shared" si="24"/>
        <v>0</v>
      </c>
      <c r="AF47" s="29">
        <f t="shared" si="30"/>
        <v>0</v>
      </c>
      <c r="AG47" s="30">
        <f t="shared" si="25"/>
        <v>0</v>
      </c>
    </row>
    <row r="48" spans="1:41" ht="12.75" hidden="1" customHeight="1" outlineLevel="1" x14ac:dyDescent="0.25">
      <c r="A48" s="21">
        <v>4</v>
      </c>
      <c r="B48" s="22"/>
      <c r="C48" s="31"/>
      <c r="D48" s="32"/>
      <c r="E48" s="33"/>
      <c r="F48" s="33"/>
      <c r="G48" s="33"/>
      <c r="H48" s="89"/>
      <c r="I48" s="34"/>
      <c r="J48" s="268"/>
      <c r="K48" s="268"/>
      <c r="L48" s="27"/>
      <c r="M48" s="27"/>
      <c r="N48" s="33"/>
      <c r="O48" s="27"/>
      <c r="P48" s="27"/>
      <c r="Q48" s="27"/>
      <c r="R48" s="28">
        <f t="shared" si="26"/>
        <v>0</v>
      </c>
      <c r="S48" s="27"/>
      <c r="T48" s="27"/>
      <c r="U48" s="27"/>
      <c r="V48" s="28">
        <f t="shared" si="27"/>
        <v>0</v>
      </c>
      <c r="W48" s="27"/>
      <c r="X48" s="27"/>
      <c r="Y48" s="27"/>
      <c r="Z48" s="28">
        <f t="shared" si="28"/>
        <v>0</v>
      </c>
      <c r="AA48" s="27"/>
      <c r="AB48" s="27"/>
      <c r="AC48" s="27"/>
      <c r="AD48" s="28">
        <f t="shared" si="29"/>
        <v>0</v>
      </c>
      <c r="AE48" s="28">
        <f t="shared" si="24"/>
        <v>0</v>
      </c>
      <c r="AF48" s="29">
        <f t="shared" si="30"/>
        <v>0</v>
      </c>
      <c r="AG48" s="30">
        <f t="shared" si="25"/>
        <v>0</v>
      </c>
      <c r="AH48" s="10"/>
      <c r="AI48" s="10"/>
      <c r="AJ48" s="10"/>
      <c r="AK48" s="10"/>
      <c r="AL48" s="10"/>
      <c r="AM48" s="10"/>
      <c r="AN48" s="10"/>
      <c r="AO48" s="85"/>
    </row>
    <row r="49" spans="1:41" ht="12.75" hidden="1" customHeight="1" outlineLevel="1" x14ac:dyDescent="0.25">
      <c r="A49" s="21">
        <v>5</v>
      </c>
      <c r="B49" s="22"/>
      <c r="C49" s="31"/>
      <c r="D49" s="32"/>
      <c r="E49" s="33"/>
      <c r="F49" s="33"/>
      <c r="G49" s="33"/>
      <c r="H49" s="89"/>
      <c r="I49" s="34"/>
      <c r="J49" s="268"/>
      <c r="K49" s="268"/>
      <c r="L49" s="27"/>
      <c r="M49" s="27"/>
      <c r="N49" s="33"/>
      <c r="O49" s="27"/>
      <c r="P49" s="27"/>
      <c r="Q49" s="27"/>
      <c r="R49" s="28">
        <f t="shared" si="26"/>
        <v>0</v>
      </c>
      <c r="S49" s="27"/>
      <c r="T49" s="27"/>
      <c r="U49" s="27"/>
      <c r="V49" s="28">
        <f t="shared" si="27"/>
        <v>0</v>
      </c>
      <c r="W49" s="27"/>
      <c r="X49" s="27"/>
      <c r="Y49" s="27"/>
      <c r="Z49" s="28">
        <f t="shared" si="28"/>
        <v>0</v>
      </c>
      <c r="AA49" s="27"/>
      <c r="AB49" s="27"/>
      <c r="AC49" s="27"/>
      <c r="AD49" s="28">
        <f t="shared" si="29"/>
        <v>0</v>
      </c>
      <c r="AE49" s="28">
        <f t="shared" si="24"/>
        <v>0</v>
      </c>
      <c r="AF49" s="29">
        <f t="shared" si="30"/>
        <v>0</v>
      </c>
      <c r="AG49" s="30">
        <f t="shared" si="25"/>
        <v>0</v>
      </c>
      <c r="AH49" s="10"/>
      <c r="AI49" s="10"/>
      <c r="AJ49" s="10"/>
      <c r="AK49" s="10"/>
      <c r="AL49" s="10"/>
      <c r="AM49" s="10"/>
      <c r="AN49" s="10"/>
      <c r="AO49" s="85"/>
    </row>
    <row r="50" spans="1:41" ht="12.75" hidden="1" customHeight="1" outlineLevel="1" x14ac:dyDescent="0.25">
      <c r="A50" s="21">
        <v>6</v>
      </c>
      <c r="B50" s="22"/>
      <c r="C50" s="31"/>
      <c r="D50" s="32"/>
      <c r="E50" s="33"/>
      <c r="F50" s="33"/>
      <c r="G50" s="33"/>
      <c r="H50" s="89"/>
      <c r="I50" s="34"/>
      <c r="J50" s="268"/>
      <c r="K50" s="268"/>
      <c r="L50" s="27"/>
      <c r="M50" s="27"/>
      <c r="N50" s="33"/>
      <c r="O50" s="27"/>
      <c r="P50" s="27"/>
      <c r="Q50" s="27"/>
      <c r="R50" s="28">
        <f t="shared" si="26"/>
        <v>0</v>
      </c>
      <c r="S50" s="27"/>
      <c r="T50" s="27"/>
      <c r="U50" s="27"/>
      <c r="V50" s="28">
        <f t="shared" si="27"/>
        <v>0</v>
      </c>
      <c r="W50" s="27"/>
      <c r="X50" s="27"/>
      <c r="Y50" s="27"/>
      <c r="Z50" s="28">
        <f t="shared" si="28"/>
        <v>0</v>
      </c>
      <c r="AA50" s="27"/>
      <c r="AB50" s="27"/>
      <c r="AC50" s="27"/>
      <c r="AD50" s="28">
        <f t="shared" si="29"/>
        <v>0</v>
      </c>
      <c r="AE50" s="28">
        <f t="shared" si="24"/>
        <v>0</v>
      </c>
      <c r="AF50" s="29">
        <f t="shared" si="30"/>
        <v>0</v>
      </c>
      <c r="AG50" s="30">
        <f t="shared" si="25"/>
        <v>0</v>
      </c>
    </row>
    <row r="51" spans="1:41" ht="12.75" hidden="1" customHeight="1" outlineLevel="1" x14ac:dyDescent="0.25">
      <c r="A51" s="21">
        <v>7</v>
      </c>
      <c r="B51" s="22"/>
      <c r="C51" s="31"/>
      <c r="D51" s="32"/>
      <c r="E51" s="33"/>
      <c r="F51" s="33"/>
      <c r="G51" s="33"/>
      <c r="H51" s="89"/>
      <c r="I51" s="34"/>
      <c r="J51" s="268"/>
      <c r="K51" s="268"/>
      <c r="L51" s="27"/>
      <c r="M51" s="27"/>
      <c r="N51" s="33"/>
      <c r="O51" s="27"/>
      <c r="P51" s="27"/>
      <c r="Q51" s="27"/>
      <c r="R51" s="28">
        <f t="shared" si="26"/>
        <v>0</v>
      </c>
      <c r="S51" s="27"/>
      <c r="T51" s="27"/>
      <c r="U51" s="27"/>
      <c r="V51" s="28">
        <f t="shared" si="27"/>
        <v>0</v>
      </c>
      <c r="W51" s="27"/>
      <c r="X51" s="27"/>
      <c r="Y51" s="27"/>
      <c r="Z51" s="28">
        <f t="shared" si="28"/>
        <v>0</v>
      </c>
      <c r="AA51" s="27"/>
      <c r="AB51" s="27"/>
      <c r="AC51" s="27"/>
      <c r="AD51" s="28">
        <f t="shared" si="29"/>
        <v>0</v>
      </c>
      <c r="AE51" s="28">
        <f t="shared" si="24"/>
        <v>0</v>
      </c>
      <c r="AF51" s="29">
        <f t="shared" si="30"/>
        <v>0</v>
      </c>
      <c r="AG51" s="30">
        <f t="shared" si="25"/>
        <v>0</v>
      </c>
      <c r="AH51" s="10"/>
      <c r="AI51" s="10"/>
      <c r="AJ51" s="10"/>
      <c r="AK51" s="10"/>
      <c r="AL51" s="10"/>
      <c r="AM51" s="10"/>
      <c r="AN51" s="10"/>
      <c r="AO51" s="85"/>
    </row>
    <row r="52" spans="1:41" ht="12.75" hidden="1" customHeight="1" outlineLevel="1" x14ac:dyDescent="0.25">
      <c r="A52" s="21">
        <v>8</v>
      </c>
      <c r="B52" s="22"/>
      <c r="C52" s="31"/>
      <c r="D52" s="32"/>
      <c r="E52" s="33"/>
      <c r="F52" s="33"/>
      <c r="G52" s="33"/>
      <c r="H52" s="89"/>
      <c r="I52" s="34"/>
      <c r="J52" s="268"/>
      <c r="K52" s="268"/>
      <c r="L52" s="27"/>
      <c r="M52" s="27"/>
      <c r="N52" s="33"/>
      <c r="O52" s="27"/>
      <c r="P52" s="27"/>
      <c r="Q52" s="27"/>
      <c r="R52" s="28">
        <f t="shared" si="26"/>
        <v>0</v>
      </c>
      <c r="S52" s="27"/>
      <c r="T52" s="27"/>
      <c r="U52" s="27"/>
      <c r="V52" s="28">
        <f t="shared" si="27"/>
        <v>0</v>
      </c>
      <c r="W52" s="27"/>
      <c r="X52" s="27"/>
      <c r="Y52" s="27"/>
      <c r="Z52" s="28">
        <f t="shared" si="28"/>
        <v>0</v>
      </c>
      <c r="AA52" s="27"/>
      <c r="AB52" s="27"/>
      <c r="AC52" s="27"/>
      <c r="AD52" s="28">
        <f t="shared" si="29"/>
        <v>0</v>
      </c>
      <c r="AE52" s="28">
        <f t="shared" si="24"/>
        <v>0</v>
      </c>
      <c r="AF52" s="29">
        <f t="shared" si="30"/>
        <v>0</v>
      </c>
      <c r="AG52" s="30">
        <f t="shared" si="25"/>
        <v>0</v>
      </c>
      <c r="AH52" s="10"/>
      <c r="AI52" s="10"/>
      <c r="AJ52" s="10"/>
      <c r="AK52" s="10"/>
      <c r="AL52" s="10"/>
      <c r="AM52" s="10"/>
      <c r="AN52" s="10"/>
      <c r="AO52" s="85"/>
    </row>
    <row r="53" spans="1:41" ht="12.75" hidden="1" customHeight="1" outlineLevel="1" x14ac:dyDescent="0.25">
      <c r="A53" s="21">
        <v>9</v>
      </c>
      <c r="B53" s="22"/>
      <c r="C53" s="31"/>
      <c r="D53" s="32"/>
      <c r="E53" s="33"/>
      <c r="F53" s="33"/>
      <c r="G53" s="33"/>
      <c r="H53" s="89"/>
      <c r="I53" s="34"/>
      <c r="J53" s="268"/>
      <c r="K53" s="268"/>
      <c r="L53" s="27"/>
      <c r="M53" s="27"/>
      <c r="N53" s="33"/>
      <c r="O53" s="27"/>
      <c r="P53" s="27"/>
      <c r="Q53" s="27"/>
      <c r="R53" s="28">
        <f t="shared" si="26"/>
        <v>0</v>
      </c>
      <c r="S53" s="27"/>
      <c r="T53" s="27"/>
      <c r="U53" s="27"/>
      <c r="V53" s="28">
        <f t="shared" si="27"/>
        <v>0</v>
      </c>
      <c r="W53" s="27"/>
      <c r="X53" s="27"/>
      <c r="Y53" s="27"/>
      <c r="Z53" s="28">
        <f t="shared" si="28"/>
        <v>0</v>
      </c>
      <c r="AA53" s="27"/>
      <c r="AB53" s="27"/>
      <c r="AC53" s="27"/>
      <c r="AD53" s="28">
        <f t="shared" si="29"/>
        <v>0</v>
      </c>
      <c r="AE53" s="28">
        <f t="shared" si="24"/>
        <v>0</v>
      </c>
      <c r="AF53" s="29">
        <f t="shared" si="30"/>
        <v>0</v>
      </c>
      <c r="AG53" s="30">
        <f t="shared" si="25"/>
        <v>0</v>
      </c>
    </row>
    <row r="54" spans="1:41" ht="12.75" hidden="1" customHeight="1" outlineLevel="1" x14ac:dyDescent="0.25">
      <c r="A54" s="21">
        <v>10</v>
      </c>
      <c r="B54" s="22"/>
      <c r="C54" s="31"/>
      <c r="D54" s="32"/>
      <c r="E54" s="33"/>
      <c r="F54" s="33"/>
      <c r="G54" s="33"/>
      <c r="H54" s="90"/>
      <c r="I54" s="35"/>
      <c r="J54" s="268"/>
      <c r="K54" s="268"/>
      <c r="L54" s="27"/>
      <c r="M54" s="27"/>
      <c r="N54" s="33"/>
      <c r="O54" s="27"/>
      <c r="P54" s="27"/>
      <c r="Q54" s="27"/>
      <c r="R54" s="28">
        <f t="shared" si="26"/>
        <v>0</v>
      </c>
      <c r="S54" s="27"/>
      <c r="T54" s="27"/>
      <c r="U54" s="27"/>
      <c r="V54" s="28">
        <f t="shared" si="27"/>
        <v>0</v>
      </c>
      <c r="W54" s="27"/>
      <c r="X54" s="27"/>
      <c r="Y54" s="27"/>
      <c r="Z54" s="28">
        <f t="shared" si="28"/>
        <v>0</v>
      </c>
      <c r="AA54" s="27"/>
      <c r="AB54" s="27"/>
      <c r="AC54" s="27"/>
      <c r="AD54" s="28">
        <f t="shared" si="29"/>
        <v>0</v>
      </c>
      <c r="AE54" s="28">
        <f t="shared" si="24"/>
        <v>0</v>
      </c>
      <c r="AF54" s="29">
        <f t="shared" si="30"/>
        <v>0</v>
      </c>
      <c r="AG54" s="30">
        <f t="shared" si="25"/>
        <v>0</v>
      </c>
      <c r="AH54" s="10"/>
      <c r="AI54" s="10"/>
      <c r="AJ54" s="10"/>
      <c r="AK54" s="10"/>
      <c r="AL54" s="10"/>
      <c r="AM54" s="10"/>
      <c r="AN54" s="10"/>
      <c r="AO54" s="85"/>
    </row>
    <row r="55" spans="1:41" ht="12.75" customHeight="1" collapsed="1" x14ac:dyDescent="0.25">
      <c r="A55" s="228" t="s">
        <v>43</v>
      </c>
      <c r="B55" s="229"/>
      <c r="C55" s="230"/>
      <c r="D55" s="230"/>
      <c r="E55" s="230"/>
      <c r="F55" s="230"/>
      <c r="G55" s="230"/>
      <c r="H55" s="92">
        <f>SUM(H45:H54)</f>
        <v>0</v>
      </c>
      <c r="I55" s="92">
        <f>SUM(I45:I54)</f>
        <v>0</v>
      </c>
      <c r="J55" s="92"/>
      <c r="K55" s="92"/>
      <c r="L55" s="92">
        <f>SUM(L45:L54)</f>
        <v>0</v>
      </c>
      <c r="M55" s="92">
        <f>SUM(M45:M54)</f>
        <v>0</v>
      </c>
      <c r="N55" s="93"/>
      <c r="O55" s="92">
        <f t="shared" ref="O55:AE55" si="31">SUM(O45:O54)</f>
        <v>0</v>
      </c>
      <c r="P55" s="92">
        <f t="shared" si="31"/>
        <v>0</v>
      </c>
      <c r="Q55" s="92">
        <f t="shared" si="31"/>
        <v>0</v>
      </c>
      <c r="R55" s="92">
        <f t="shared" si="31"/>
        <v>0</v>
      </c>
      <c r="S55" s="92">
        <f t="shared" si="31"/>
        <v>0</v>
      </c>
      <c r="T55" s="92">
        <f t="shared" si="31"/>
        <v>0</v>
      </c>
      <c r="U55" s="92">
        <f t="shared" si="31"/>
        <v>0</v>
      </c>
      <c r="V55" s="92">
        <f t="shared" si="31"/>
        <v>0</v>
      </c>
      <c r="W55" s="92">
        <f t="shared" si="31"/>
        <v>0</v>
      </c>
      <c r="X55" s="92">
        <f t="shared" si="31"/>
        <v>0</v>
      </c>
      <c r="Y55" s="92">
        <f t="shared" si="31"/>
        <v>0</v>
      </c>
      <c r="Z55" s="92">
        <f t="shared" si="31"/>
        <v>0</v>
      </c>
      <c r="AA55" s="92">
        <f t="shared" si="31"/>
        <v>0</v>
      </c>
      <c r="AB55" s="92">
        <f t="shared" si="31"/>
        <v>0</v>
      </c>
      <c r="AC55" s="92">
        <f t="shared" si="31"/>
        <v>0</v>
      </c>
      <c r="AD55" s="92">
        <f t="shared" si="31"/>
        <v>0</v>
      </c>
      <c r="AE55" s="92">
        <f t="shared" si="31"/>
        <v>0</v>
      </c>
      <c r="AF55" s="95">
        <f>IF(ISERROR(AE55/H55),0,AE55/H55)</f>
        <v>0</v>
      </c>
      <c r="AG55" s="95">
        <f>IF(ISERROR(AE55/$AE$200),0,AE55/$AE$200)</f>
        <v>0</v>
      </c>
      <c r="AH55" s="10"/>
      <c r="AI55" s="10"/>
      <c r="AJ55" s="10"/>
      <c r="AK55" s="10"/>
      <c r="AL55" s="10"/>
      <c r="AM55" s="10"/>
      <c r="AN55" s="10"/>
      <c r="AO55" s="85"/>
    </row>
    <row r="56" spans="1:41" ht="12.75" customHeight="1" x14ac:dyDescent="0.25">
      <c r="A56" s="233" t="s">
        <v>44</v>
      </c>
      <c r="B56" s="234"/>
      <c r="C56" s="234"/>
      <c r="D56" s="234"/>
      <c r="E56" s="235"/>
      <c r="F56" s="15"/>
      <c r="G56" s="16"/>
      <c r="H56" s="88"/>
      <c r="I56" s="17"/>
      <c r="J56" s="17"/>
      <c r="K56" s="17"/>
      <c r="L56" s="18"/>
      <c r="M56" s="18"/>
      <c r="N56" s="16"/>
      <c r="O56" s="17"/>
      <c r="P56" s="17"/>
      <c r="Q56" s="17"/>
      <c r="R56" s="17"/>
      <c r="S56" s="17"/>
      <c r="T56" s="17"/>
      <c r="U56" s="17"/>
      <c r="V56" s="17"/>
      <c r="W56" s="17"/>
      <c r="X56" s="17"/>
      <c r="Y56" s="17"/>
      <c r="Z56" s="17"/>
      <c r="AA56" s="17"/>
      <c r="AB56" s="17"/>
      <c r="AC56" s="17"/>
      <c r="AD56" s="17"/>
      <c r="AE56" s="17"/>
      <c r="AF56" s="20"/>
      <c r="AG56" s="20"/>
    </row>
    <row r="57" spans="1:41" hidden="1" outlineLevel="1" x14ac:dyDescent="0.25">
      <c r="A57" s="21">
        <v>1</v>
      </c>
      <c r="B57" s="22"/>
      <c r="C57" s="45"/>
      <c r="D57" s="46"/>
      <c r="E57" s="55"/>
      <c r="F57" s="53"/>
      <c r="G57" s="53"/>
      <c r="H57" s="89"/>
      <c r="I57" s="48"/>
      <c r="J57" s="269"/>
      <c r="K57" s="269"/>
      <c r="L57" s="47"/>
      <c r="M57" s="47"/>
      <c r="N57" s="44"/>
      <c r="O57" s="27"/>
      <c r="P57" s="27"/>
      <c r="Q57" s="27"/>
      <c r="R57" s="28">
        <f>SUM(O57:Q57)</f>
        <v>0</v>
      </c>
      <c r="S57" s="27"/>
      <c r="T57" s="27"/>
      <c r="U57" s="27"/>
      <c r="V57" s="28">
        <f>SUM(S57:U57)</f>
        <v>0</v>
      </c>
      <c r="W57" s="27"/>
      <c r="X57" s="27"/>
      <c r="Y57" s="27"/>
      <c r="Z57" s="28">
        <f>SUM(W57:Y57)</f>
        <v>0</v>
      </c>
      <c r="AA57" s="27"/>
      <c r="AB57" s="27">
        <v>0</v>
      </c>
      <c r="AC57" s="27">
        <v>0</v>
      </c>
      <c r="AD57" s="28">
        <f>SUM(AA57:AC57)</f>
        <v>0</v>
      </c>
      <c r="AE57" s="28">
        <f t="shared" ref="AE57:AE66" si="32">SUM(R57,V57,Z57,AD57)</f>
        <v>0</v>
      </c>
      <c r="AF57" s="29">
        <f>IF(ISERROR(AE57/$H$67),0,AE57/$H$67)</f>
        <v>0</v>
      </c>
      <c r="AG57" s="30">
        <f t="shared" ref="AG57:AG66" si="33">IF(ISERROR(AE57/$AE$200),"-",AE57/$AE$200)</f>
        <v>0</v>
      </c>
      <c r="AH57" s="10"/>
      <c r="AI57" s="10"/>
      <c r="AJ57" s="10"/>
      <c r="AK57" s="10"/>
      <c r="AL57" s="10"/>
      <c r="AM57" s="10"/>
      <c r="AN57" s="10"/>
      <c r="AO57" s="85"/>
    </row>
    <row r="58" spans="1:41" hidden="1" outlineLevel="1" x14ac:dyDescent="0.25">
      <c r="A58" s="21">
        <v>2</v>
      </c>
      <c r="B58" s="22"/>
      <c r="C58" s="51"/>
      <c r="D58" s="52"/>
      <c r="E58" s="50"/>
      <c r="F58" s="53"/>
      <c r="G58" s="53"/>
      <c r="H58" s="89"/>
      <c r="I58" s="49"/>
      <c r="J58" s="269"/>
      <c r="K58" s="269"/>
      <c r="L58" s="47"/>
      <c r="M58" s="47"/>
      <c r="N58" s="44"/>
      <c r="O58" s="27"/>
      <c r="P58" s="27"/>
      <c r="Q58" s="27"/>
      <c r="R58" s="28">
        <f t="shared" ref="R58:R66" si="34">SUM(O58:Q58)</f>
        <v>0</v>
      </c>
      <c r="S58" s="27"/>
      <c r="T58" s="27"/>
      <c r="U58" s="27"/>
      <c r="V58" s="28">
        <f t="shared" ref="V58:V66" si="35">SUM(S58:U58)</f>
        <v>0</v>
      </c>
      <c r="W58" s="27"/>
      <c r="X58" s="27"/>
      <c r="Y58" s="27"/>
      <c r="Z58" s="28">
        <f t="shared" ref="Z58:Z66" si="36">SUM(W58:Y58)</f>
        <v>0</v>
      </c>
      <c r="AA58" s="27"/>
      <c r="AB58" s="27">
        <v>0</v>
      </c>
      <c r="AC58" s="27">
        <v>0</v>
      </c>
      <c r="AD58" s="28">
        <f t="shared" ref="AD58:AD66" si="37">SUM(AA58:AC58)</f>
        <v>0</v>
      </c>
      <c r="AE58" s="28">
        <f t="shared" si="32"/>
        <v>0</v>
      </c>
      <c r="AF58" s="29">
        <f t="shared" ref="AF58:AF66" si="38">IF(ISERROR(AE58/$H$67),0,AE58/$H$67)</f>
        <v>0</v>
      </c>
      <c r="AG58" s="30">
        <f t="shared" si="33"/>
        <v>0</v>
      </c>
      <c r="AH58" s="10"/>
      <c r="AI58" s="10"/>
      <c r="AJ58" s="10"/>
      <c r="AK58" s="10"/>
      <c r="AL58" s="10"/>
      <c r="AM58" s="10"/>
      <c r="AN58" s="10"/>
      <c r="AO58" s="85"/>
    </row>
    <row r="59" spans="1:41" ht="12.75" hidden="1" customHeight="1" outlineLevel="1" x14ac:dyDescent="0.25">
      <c r="A59" s="21">
        <v>3</v>
      </c>
      <c r="B59" s="22"/>
      <c r="C59" s="23"/>
      <c r="D59" s="24"/>
      <c r="E59" s="33"/>
      <c r="F59" s="33"/>
      <c r="G59" s="33"/>
      <c r="H59" s="89"/>
      <c r="I59" s="34"/>
      <c r="J59" s="268"/>
      <c r="K59" s="268"/>
      <c r="L59" s="27"/>
      <c r="M59" s="27"/>
      <c r="N59" s="33"/>
      <c r="O59" s="27"/>
      <c r="P59" s="27"/>
      <c r="Q59" s="27"/>
      <c r="R59" s="28">
        <f t="shared" si="34"/>
        <v>0</v>
      </c>
      <c r="S59" s="27"/>
      <c r="T59" s="27"/>
      <c r="U59" s="27"/>
      <c r="V59" s="28">
        <f t="shared" si="35"/>
        <v>0</v>
      </c>
      <c r="W59" s="27"/>
      <c r="X59" s="27"/>
      <c r="Y59" s="27"/>
      <c r="Z59" s="28">
        <f t="shared" si="36"/>
        <v>0</v>
      </c>
      <c r="AA59" s="27"/>
      <c r="AB59" s="27"/>
      <c r="AC59" s="27"/>
      <c r="AD59" s="28">
        <f t="shared" si="37"/>
        <v>0</v>
      </c>
      <c r="AE59" s="28">
        <f t="shared" si="32"/>
        <v>0</v>
      </c>
      <c r="AF59" s="29">
        <f t="shared" si="38"/>
        <v>0</v>
      </c>
      <c r="AG59" s="30">
        <f t="shared" si="33"/>
        <v>0</v>
      </c>
    </row>
    <row r="60" spans="1:41" ht="12.75" hidden="1" customHeight="1" outlineLevel="1" x14ac:dyDescent="0.25">
      <c r="A60" s="21">
        <v>4</v>
      </c>
      <c r="B60" s="22"/>
      <c r="C60" s="31"/>
      <c r="D60" s="32"/>
      <c r="E60" s="33"/>
      <c r="F60" s="33"/>
      <c r="G60" s="33"/>
      <c r="H60" s="89"/>
      <c r="I60" s="34"/>
      <c r="J60" s="268"/>
      <c r="K60" s="268"/>
      <c r="L60" s="27"/>
      <c r="M60" s="27"/>
      <c r="N60" s="33"/>
      <c r="O60" s="27"/>
      <c r="P60" s="27"/>
      <c r="Q60" s="27"/>
      <c r="R60" s="28">
        <f t="shared" si="34"/>
        <v>0</v>
      </c>
      <c r="S60" s="27"/>
      <c r="T60" s="27"/>
      <c r="U60" s="27"/>
      <c r="V60" s="28">
        <f t="shared" si="35"/>
        <v>0</v>
      </c>
      <c r="W60" s="27"/>
      <c r="X60" s="27"/>
      <c r="Y60" s="27"/>
      <c r="Z60" s="28">
        <f t="shared" si="36"/>
        <v>0</v>
      </c>
      <c r="AA60" s="27"/>
      <c r="AB60" s="27"/>
      <c r="AC60" s="27"/>
      <c r="AD60" s="28">
        <f t="shared" si="37"/>
        <v>0</v>
      </c>
      <c r="AE60" s="28">
        <f t="shared" si="32"/>
        <v>0</v>
      </c>
      <c r="AF60" s="29">
        <f t="shared" si="38"/>
        <v>0</v>
      </c>
      <c r="AG60" s="30">
        <f t="shared" si="33"/>
        <v>0</v>
      </c>
      <c r="AH60" s="10"/>
      <c r="AI60" s="10"/>
      <c r="AJ60" s="10"/>
      <c r="AK60" s="10"/>
      <c r="AL60" s="10"/>
      <c r="AM60" s="10"/>
      <c r="AN60" s="10"/>
      <c r="AO60" s="85"/>
    </row>
    <row r="61" spans="1:41" ht="12.75" hidden="1" customHeight="1" outlineLevel="1" x14ac:dyDescent="0.25">
      <c r="A61" s="21">
        <v>5</v>
      </c>
      <c r="B61" s="22"/>
      <c r="C61" s="31"/>
      <c r="D61" s="32"/>
      <c r="E61" s="33"/>
      <c r="F61" s="33"/>
      <c r="G61" s="33"/>
      <c r="H61" s="89"/>
      <c r="I61" s="34"/>
      <c r="J61" s="268"/>
      <c r="K61" s="268"/>
      <c r="L61" s="27"/>
      <c r="M61" s="27"/>
      <c r="N61" s="33"/>
      <c r="O61" s="27"/>
      <c r="P61" s="27"/>
      <c r="Q61" s="27"/>
      <c r="R61" s="28">
        <f t="shared" si="34"/>
        <v>0</v>
      </c>
      <c r="S61" s="27"/>
      <c r="T61" s="27"/>
      <c r="U61" s="27"/>
      <c r="V61" s="28">
        <f t="shared" si="35"/>
        <v>0</v>
      </c>
      <c r="W61" s="27"/>
      <c r="X61" s="27"/>
      <c r="Y61" s="27"/>
      <c r="Z61" s="28">
        <f t="shared" si="36"/>
        <v>0</v>
      </c>
      <c r="AA61" s="27"/>
      <c r="AB61" s="27"/>
      <c r="AC61" s="27"/>
      <c r="AD61" s="28">
        <f t="shared" si="37"/>
        <v>0</v>
      </c>
      <c r="AE61" s="28">
        <f t="shared" si="32"/>
        <v>0</v>
      </c>
      <c r="AF61" s="29">
        <f t="shared" si="38"/>
        <v>0</v>
      </c>
      <c r="AG61" s="30">
        <f t="shared" si="33"/>
        <v>0</v>
      </c>
      <c r="AH61" s="10"/>
      <c r="AI61" s="10"/>
      <c r="AJ61" s="10"/>
      <c r="AK61" s="10"/>
      <c r="AL61" s="10"/>
      <c r="AM61" s="10"/>
      <c r="AN61" s="10"/>
      <c r="AO61" s="85"/>
    </row>
    <row r="62" spans="1:41" ht="12.75" hidden="1" customHeight="1" outlineLevel="1" x14ac:dyDescent="0.25">
      <c r="A62" s="21">
        <v>6</v>
      </c>
      <c r="B62" s="22"/>
      <c r="C62" s="31"/>
      <c r="D62" s="32"/>
      <c r="E62" s="33"/>
      <c r="F62" s="33"/>
      <c r="G62" s="33"/>
      <c r="H62" s="89"/>
      <c r="I62" s="34"/>
      <c r="J62" s="268"/>
      <c r="K62" s="268"/>
      <c r="L62" s="27"/>
      <c r="M62" s="27"/>
      <c r="N62" s="33"/>
      <c r="O62" s="27"/>
      <c r="P62" s="27"/>
      <c r="Q62" s="27"/>
      <c r="R62" s="28">
        <f t="shared" si="34"/>
        <v>0</v>
      </c>
      <c r="S62" s="27"/>
      <c r="T62" s="27"/>
      <c r="U62" s="27"/>
      <c r="V62" s="28">
        <f t="shared" si="35"/>
        <v>0</v>
      </c>
      <c r="W62" s="27"/>
      <c r="X62" s="27"/>
      <c r="Y62" s="27"/>
      <c r="Z62" s="28">
        <f t="shared" si="36"/>
        <v>0</v>
      </c>
      <c r="AA62" s="27"/>
      <c r="AB62" s="27"/>
      <c r="AC62" s="27"/>
      <c r="AD62" s="28">
        <f t="shared" si="37"/>
        <v>0</v>
      </c>
      <c r="AE62" s="28">
        <f t="shared" si="32"/>
        <v>0</v>
      </c>
      <c r="AF62" s="29">
        <f t="shared" si="38"/>
        <v>0</v>
      </c>
      <c r="AG62" s="30">
        <f t="shared" si="33"/>
        <v>0</v>
      </c>
    </row>
    <row r="63" spans="1:41" ht="12.75" hidden="1" customHeight="1" outlineLevel="1" x14ac:dyDescent="0.25">
      <c r="A63" s="21">
        <v>7</v>
      </c>
      <c r="B63" s="22"/>
      <c r="C63" s="31"/>
      <c r="D63" s="32"/>
      <c r="E63" s="33"/>
      <c r="F63" s="33"/>
      <c r="G63" s="33"/>
      <c r="H63" s="89"/>
      <c r="I63" s="34"/>
      <c r="J63" s="268"/>
      <c r="K63" s="268"/>
      <c r="L63" s="27"/>
      <c r="M63" s="27"/>
      <c r="N63" s="33"/>
      <c r="O63" s="27"/>
      <c r="P63" s="27"/>
      <c r="Q63" s="27"/>
      <c r="R63" s="28">
        <f t="shared" si="34"/>
        <v>0</v>
      </c>
      <c r="S63" s="27"/>
      <c r="T63" s="27"/>
      <c r="U63" s="27"/>
      <c r="V63" s="28">
        <f t="shared" si="35"/>
        <v>0</v>
      </c>
      <c r="W63" s="27"/>
      <c r="X63" s="27"/>
      <c r="Y63" s="27"/>
      <c r="Z63" s="28">
        <f t="shared" si="36"/>
        <v>0</v>
      </c>
      <c r="AA63" s="27"/>
      <c r="AB63" s="27"/>
      <c r="AC63" s="27"/>
      <c r="AD63" s="28">
        <f t="shared" si="37"/>
        <v>0</v>
      </c>
      <c r="AE63" s="28">
        <f t="shared" si="32"/>
        <v>0</v>
      </c>
      <c r="AF63" s="29">
        <f t="shared" si="38"/>
        <v>0</v>
      </c>
      <c r="AG63" s="30">
        <f t="shared" si="33"/>
        <v>0</v>
      </c>
      <c r="AH63" s="10"/>
      <c r="AI63" s="10"/>
      <c r="AJ63" s="10"/>
      <c r="AK63" s="10"/>
      <c r="AL63" s="10"/>
      <c r="AM63" s="10"/>
      <c r="AN63" s="10"/>
      <c r="AO63" s="85"/>
    </row>
    <row r="64" spans="1:41" ht="12.75" hidden="1" customHeight="1" outlineLevel="1" x14ac:dyDescent="0.25">
      <c r="A64" s="21">
        <v>8</v>
      </c>
      <c r="B64" s="22"/>
      <c r="C64" s="31"/>
      <c r="D64" s="32"/>
      <c r="E64" s="33"/>
      <c r="F64" s="33"/>
      <c r="G64" s="33"/>
      <c r="H64" s="89"/>
      <c r="I64" s="34"/>
      <c r="J64" s="268"/>
      <c r="K64" s="268"/>
      <c r="L64" s="27"/>
      <c r="M64" s="27"/>
      <c r="N64" s="33"/>
      <c r="O64" s="27"/>
      <c r="P64" s="27"/>
      <c r="Q64" s="27"/>
      <c r="R64" s="28">
        <f t="shared" si="34"/>
        <v>0</v>
      </c>
      <c r="S64" s="27"/>
      <c r="T64" s="27"/>
      <c r="U64" s="27"/>
      <c r="V64" s="28">
        <f t="shared" si="35"/>
        <v>0</v>
      </c>
      <c r="W64" s="27"/>
      <c r="X64" s="27"/>
      <c r="Y64" s="27"/>
      <c r="Z64" s="28">
        <f t="shared" si="36"/>
        <v>0</v>
      </c>
      <c r="AA64" s="27"/>
      <c r="AB64" s="27"/>
      <c r="AC64" s="27"/>
      <c r="AD64" s="28">
        <f t="shared" si="37"/>
        <v>0</v>
      </c>
      <c r="AE64" s="28">
        <f t="shared" si="32"/>
        <v>0</v>
      </c>
      <c r="AF64" s="29">
        <f t="shared" si="38"/>
        <v>0</v>
      </c>
      <c r="AG64" s="30">
        <f t="shared" si="33"/>
        <v>0</v>
      </c>
      <c r="AH64" s="10"/>
      <c r="AI64" s="10"/>
      <c r="AJ64" s="10"/>
      <c r="AK64" s="10"/>
      <c r="AL64" s="10"/>
      <c r="AM64" s="10"/>
      <c r="AN64" s="10"/>
      <c r="AO64" s="85"/>
    </row>
    <row r="65" spans="1:41" ht="12.75" hidden="1" customHeight="1" outlineLevel="1" x14ac:dyDescent="0.25">
      <c r="A65" s="21">
        <v>9</v>
      </c>
      <c r="B65" s="22"/>
      <c r="C65" s="31"/>
      <c r="D65" s="32"/>
      <c r="E65" s="33"/>
      <c r="F65" s="33"/>
      <c r="G65" s="33"/>
      <c r="H65" s="89"/>
      <c r="I65" s="34"/>
      <c r="J65" s="268"/>
      <c r="K65" s="268"/>
      <c r="L65" s="27"/>
      <c r="M65" s="27"/>
      <c r="N65" s="33"/>
      <c r="O65" s="27"/>
      <c r="P65" s="27"/>
      <c r="Q65" s="27"/>
      <c r="R65" s="28">
        <f t="shared" si="34"/>
        <v>0</v>
      </c>
      <c r="S65" s="27"/>
      <c r="T65" s="27"/>
      <c r="U65" s="27"/>
      <c r="V65" s="28">
        <f t="shared" si="35"/>
        <v>0</v>
      </c>
      <c r="W65" s="27"/>
      <c r="X65" s="27"/>
      <c r="Y65" s="27"/>
      <c r="Z65" s="28">
        <f t="shared" si="36"/>
        <v>0</v>
      </c>
      <c r="AA65" s="27"/>
      <c r="AB65" s="27"/>
      <c r="AC65" s="27"/>
      <c r="AD65" s="28">
        <f t="shared" si="37"/>
        <v>0</v>
      </c>
      <c r="AE65" s="28">
        <f t="shared" si="32"/>
        <v>0</v>
      </c>
      <c r="AF65" s="29">
        <f t="shared" si="38"/>
        <v>0</v>
      </c>
      <c r="AG65" s="30">
        <f t="shared" si="33"/>
        <v>0</v>
      </c>
    </row>
    <row r="66" spans="1:41" ht="12.75" hidden="1" customHeight="1" outlineLevel="1" x14ac:dyDescent="0.25">
      <c r="A66" s="21">
        <v>10</v>
      </c>
      <c r="B66" s="22"/>
      <c r="C66" s="31"/>
      <c r="D66" s="32"/>
      <c r="E66" s="33"/>
      <c r="F66" s="33"/>
      <c r="G66" s="33"/>
      <c r="H66" s="90"/>
      <c r="I66" s="35"/>
      <c r="J66" s="268"/>
      <c r="K66" s="268"/>
      <c r="L66" s="27"/>
      <c r="M66" s="27"/>
      <c r="N66" s="33"/>
      <c r="O66" s="27"/>
      <c r="P66" s="27"/>
      <c r="Q66" s="27"/>
      <c r="R66" s="28">
        <f t="shared" si="34"/>
        <v>0</v>
      </c>
      <c r="S66" s="27"/>
      <c r="T66" s="27"/>
      <c r="U66" s="27"/>
      <c r="V66" s="28">
        <f t="shared" si="35"/>
        <v>0</v>
      </c>
      <c r="W66" s="27"/>
      <c r="X66" s="27"/>
      <c r="Y66" s="27"/>
      <c r="Z66" s="28">
        <f t="shared" si="36"/>
        <v>0</v>
      </c>
      <c r="AA66" s="27"/>
      <c r="AB66" s="27"/>
      <c r="AC66" s="27"/>
      <c r="AD66" s="28">
        <f t="shared" si="37"/>
        <v>0</v>
      </c>
      <c r="AE66" s="28">
        <f t="shared" si="32"/>
        <v>0</v>
      </c>
      <c r="AF66" s="29">
        <f t="shared" si="38"/>
        <v>0</v>
      </c>
      <c r="AG66" s="30">
        <f t="shared" si="33"/>
        <v>0</v>
      </c>
      <c r="AH66" s="10"/>
      <c r="AI66" s="10"/>
      <c r="AJ66" s="10"/>
      <c r="AK66" s="10"/>
      <c r="AL66" s="10"/>
      <c r="AM66" s="10"/>
      <c r="AN66" s="10"/>
      <c r="AO66" s="85"/>
    </row>
    <row r="67" spans="1:41" ht="12.75" customHeight="1" collapsed="1" x14ac:dyDescent="0.25">
      <c r="A67" s="228" t="s">
        <v>45</v>
      </c>
      <c r="B67" s="229"/>
      <c r="C67" s="230"/>
      <c r="D67" s="230"/>
      <c r="E67" s="230"/>
      <c r="F67" s="230"/>
      <c r="G67" s="230"/>
      <c r="H67" s="92">
        <f>SUM(H57:H66)</f>
        <v>0</v>
      </c>
      <c r="I67" s="92">
        <f>SUM(I57:I66)</f>
        <v>0</v>
      </c>
      <c r="J67" s="92"/>
      <c r="K67" s="92"/>
      <c r="L67" s="92">
        <f>SUM(L57:L66)</f>
        <v>0</v>
      </c>
      <c r="M67" s="92">
        <f>SUM(M57:M66)</f>
        <v>0</v>
      </c>
      <c r="N67" s="93"/>
      <c r="O67" s="92">
        <f t="shared" ref="O67:AE67" si="39">SUM(O57:O66)</f>
        <v>0</v>
      </c>
      <c r="P67" s="92">
        <f t="shared" si="39"/>
        <v>0</v>
      </c>
      <c r="Q67" s="92">
        <f t="shared" si="39"/>
        <v>0</v>
      </c>
      <c r="R67" s="92">
        <f t="shared" si="39"/>
        <v>0</v>
      </c>
      <c r="S67" s="92">
        <f t="shared" si="39"/>
        <v>0</v>
      </c>
      <c r="T67" s="92">
        <f t="shared" si="39"/>
        <v>0</v>
      </c>
      <c r="U67" s="92">
        <f t="shared" si="39"/>
        <v>0</v>
      </c>
      <c r="V67" s="92">
        <f t="shared" si="39"/>
        <v>0</v>
      </c>
      <c r="W67" s="92">
        <f t="shared" si="39"/>
        <v>0</v>
      </c>
      <c r="X67" s="92">
        <f t="shared" si="39"/>
        <v>0</v>
      </c>
      <c r="Y67" s="92">
        <f t="shared" si="39"/>
        <v>0</v>
      </c>
      <c r="Z67" s="92">
        <f t="shared" si="39"/>
        <v>0</v>
      </c>
      <c r="AA67" s="92">
        <f t="shared" si="39"/>
        <v>0</v>
      </c>
      <c r="AB67" s="92">
        <f t="shared" si="39"/>
        <v>0</v>
      </c>
      <c r="AC67" s="92">
        <f t="shared" si="39"/>
        <v>0</v>
      </c>
      <c r="AD67" s="92">
        <f t="shared" si="39"/>
        <v>0</v>
      </c>
      <c r="AE67" s="92">
        <f t="shared" si="39"/>
        <v>0</v>
      </c>
      <c r="AF67" s="95">
        <f>IF(ISERROR(AE67/H67),0,AE67/H67)</f>
        <v>0</v>
      </c>
      <c r="AG67" s="95">
        <f>IF(ISERROR(AE67/$AE$200),0,AE67/$AE$200)</f>
        <v>0</v>
      </c>
      <c r="AH67" s="10"/>
      <c r="AI67" s="10"/>
      <c r="AJ67" s="10"/>
      <c r="AK67" s="10"/>
      <c r="AL67" s="10"/>
      <c r="AM67" s="10"/>
      <c r="AN67" s="10"/>
      <c r="AO67" s="85"/>
    </row>
    <row r="68" spans="1:41" ht="12.75" customHeight="1" x14ac:dyDescent="0.25">
      <c r="A68" s="233" t="s">
        <v>46</v>
      </c>
      <c r="B68" s="234"/>
      <c r="C68" s="234"/>
      <c r="D68" s="234"/>
      <c r="E68" s="235"/>
      <c r="F68" s="15"/>
      <c r="G68" s="16"/>
      <c r="H68" s="88"/>
      <c r="I68" s="17"/>
      <c r="J68" s="17"/>
      <c r="K68" s="17"/>
      <c r="L68" s="18"/>
      <c r="M68" s="18"/>
      <c r="N68" s="16"/>
      <c r="O68" s="17"/>
      <c r="P68" s="17"/>
      <c r="Q68" s="17"/>
      <c r="R68" s="17"/>
      <c r="S68" s="17"/>
      <c r="T68" s="17"/>
      <c r="U68" s="17"/>
      <c r="V68" s="17"/>
      <c r="W68" s="17"/>
      <c r="X68" s="17"/>
      <c r="Y68" s="17"/>
      <c r="Z68" s="17"/>
      <c r="AA68" s="17"/>
      <c r="AB68" s="17"/>
      <c r="AC68" s="17"/>
      <c r="AD68" s="17"/>
      <c r="AE68" s="17"/>
      <c r="AF68" s="20"/>
      <c r="AG68" s="20"/>
    </row>
    <row r="69" spans="1:41" ht="12.75" hidden="1" customHeight="1" outlineLevel="1" x14ac:dyDescent="0.25">
      <c r="A69" s="21">
        <v>1</v>
      </c>
      <c r="B69" s="22"/>
      <c r="C69" s="23"/>
      <c r="D69" s="24"/>
      <c r="E69" s="25"/>
      <c r="F69" s="25"/>
      <c r="G69" s="25"/>
      <c r="H69" s="89"/>
      <c r="I69" s="26"/>
      <c r="J69" s="268"/>
      <c r="K69" s="268"/>
      <c r="L69" s="27"/>
      <c r="M69" s="27"/>
      <c r="N69" s="25"/>
      <c r="O69" s="27"/>
      <c r="P69" s="27"/>
      <c r="Q69" s="27"/>
      <c r="R69" s="28">
        <f>SUM(O69:Q69)</f>
        <v>0</v>
      </c>
      <c r="S69" s="27"/>
      <c r="T69" s="27"/>
      <c r="U69" s="27"/>
      <c r="V69" s="28">
        <f>SUM(S69:U69)</f>
        <v>0</v>
      </c>
      <c r="W69" s="27"/>
      <c r="X69" s="27"/>
      <c r="Y69" s="27"/>
      <c r="Z69" s="28">
        <f>SUM(W69:Y69)</f>
        <v>0</v>
      </c>
      <c r="AA69" s="27"/>
      <c r="AB69" s="27"/>
      <c r="AC69" s="27"/>
      <c r="AD69" s="28">
        <f>SUM(AA69:AC69)</f>
        <v>0</v>
      </c>
      <c r="AE69" s="28">
        <f t="shared" ref="AE69:AE78" si="40">SUM(R69,V69,Z69,AD69)</f>
        <v>0</v>
      </c>
      <c r="AF69" s="29">
        <f>IF(ISERROR(AE69/$H$79),0,AE69/$H$79)</f>
        <v>0</v>
      </c>
      <c r="AG69" s="30">
        <f t="shared" ref="AG69:AG78" si="41">IF(ISERROR(AE69/$AE$200),"-",AE69/$AE$200)</f>
        <v>0</v>
      </c>
      <c r="AH69" s="10"/>
      <c r="AI69" s="10"/>
      <c r="AJ69" s="10"/>
      <c r="AK69" s="10"/>
      <c r="AL69" s="10"/>
      <c r="AM69" s="10"/>
      <c r="AN69" s="10"/>
      <c r="AO69" s="85"/>
    </row>
    <row r="70" spans="1:41" ht="12.75" hidden="1" customHeight="1" outlineLevel="1" x14ac:dyDescent="0.25">
      <c r="A70" s="21">
        <v>2</v>
      </c>
      <c r="B70" s="22"/>
      <c r="C70" s="31"/>
      <c r="D70" s="32"/>
      <c r="E70" s="33"/>
      <c r="F70" s="33"/>
      <c r="G70" s="33"/>
      <c r="H70" s="89"/>
      <c r="I70" s="34"/>
      <c r="J70" s="268"/>
      <c r="K70" s="268"/>
      <c r="L70" s="27"/>
      <c r="M70" s="27"/>
      <c r="N70" s="33"/>
      <c r="O70" s="27"/>
      <c r="P70" s="27"/>
      <c r="Q70" s="27"/>
      <c r="R70" s="28">
        <f t="shared" ref="R70:R78" si="42">SUM(O70:Q70)</f>
        <v>0</v>
      </c>
      <c r="S70" s="27"/>
      <c r="T70" s="27"/>
      <c r="U70" s="27"/>
      <c r="V70" s="28">
        <f t="shared" ref="V70:V78" si="43">SUM(S70:U70)</f>
        <v>0</v>
      </c>
      <c r="W70" s="27"/>
      <c r="X70" s="27"/>
      <c r="Y70" s="27"/>
      <c r="Z70" s="28">
        <f t="shared" ref="Z70:Z78" si="44">SUM(W70:Y70)</f>
        <v>0</v>
      </c>
      <c r="AA70" s="27"/>
      <c r="AB70" s="27"/>
      <c r="AC70" s="27"/>
      <c r="AD70" s="28">
        <f t="shared" ref="AD70:AD78" si="45">SUM(AA70:AC70)</f>
        <v>0</v>
      </c>
      <c r="AE70" s="28">
        <f t="shared" si="40"/>
        <v>0</v>
      </c>
      <c r="AF70" s="29">
        <f t="shared" ref="AF70:AF78" si="46">IF(ISERROR(AE70/$H$79),0,AE70/$H$79)</f>
        <v>0</v>
      </c>
      <c r="AG70" s="30">
        <f t="shared" si="41"/>
        <v>0</v>
      </c>
      <c r="AH70" s="10"/>
      <c r="AI70" s="10"/>
      <c r="AJ70" s="10"/>
      <c r="AK70" s="10"/>
      <c r="AL70" s="10"/>
      <c r="AM70" s="10"/>
      <c r="AN70" s="10"/>
      <c r="AO70" s="85"/>
    </row>
    <row r="71" spans="1:41" ht="12.75" hidden="1" customHeight="1" outlineLevel="1" x14ac:dyDescent="0.25">
      <c r="A71" s="21">
        <v>3</v>
      </c>
      <c r="B71" s="22"/>
      <c r="C71" s="31"/>
      <c r="D71" s="32"/>
      <c r="E71" s="33"/>
      <c r="F71" s="33"/>
      <c r="G71" s="33"/>
      <c r="H71" s="89"/>
      <c r="I71" s="34"/>
      <c r="J71" s="268"/>
      <c r="K71" s="268"/>
      <c r="L71" s="27"/>
      <c r="M71" s="27"/>
      <c r="N71" s="33"/>
      <c r="O71" s="27"/>
      <c r="P71" s="27"/>
      <c r="Q71" s="27"/>
      <c r="R71" s="28">
        <f t="shared" si="42"/>
        <v>0</v>
      </c>
      <c r="S71" s="27"/>
      <c r="T71" s="27"/>
      <c r="U71" s="27"/>
      <c r="V71" s="28">
        <f t="shared" si="43"/>
        <v>0</v>
      </c>
      <c r="W71" s="27"/>
      <c r="X71" s="27"/>
      <c r="Y71" s="27"/>
      <c r="Z71" s="28">
        <f t="shared" si="44"/>
        <v>0</v>
      </c>
      <c r="AA71" s="27"/>
      <c r="AB71" s="27"/>
      <c r="AC71" s="27"/>
      <c r="AD71" s="28">
        <f t="shared" si="45"/>
        <v>0</v>
      </c>
      <c r="AE71" s="28">
        <f t="shared" si="40"/>
        <v>0</v>
      </c>
      <c r="AF71" s="29">
        <f t="shared" si="46"/>
        <v>0</v>
      </c>
      <c r="AG71" s="30">
        <f t="shared" si="41"/>
        <v>0</v>
      </c>
    </row>
    <row r="72" spans="1:41" ht="12.75" hidden="1" customHeight="1" outlineLevel="1" x14ac:dyDescent="0.25">
      <c r="A72" s="21">
        <v>4</v>
      </c>
      <c r="B72" s="22"/>
      <c r="C72" s="31"/>
      <c r="D72" s="32"/>
      <c r="E72" s="33"/>
      <c r="F72" s="33"/>
      <c r="G72" s="33"/>
      <c r="H72" s="89"/>
      <c r="I72" s="34"/>
      <c r="J72" s="268"/>
      <c r="K72" s="268"/>
      <c r="L72" s="27"/>
      <c r="M72" s="27"/>
      <c r="N72" s="33"/>
      <c r="O72" s="27"/>
      <c r="P72" s="27"/>
      <c r="Q72" s="27"/>
      <c r="R72" s="28">
        <f t="shared" si="42"/>
        <v>0</v>
      </c>
      <c r="S72" s="27"/>
      <c r="T72" s="27"/>
      <c r="U72" s="27"/>
      <c r="V72" s="28">
        <f t="shared" si="43"/>
        <v>0</v>
      </c>
      <c r="W72" s="27"/>
      <c r="X72" s="27"/>
      <c r="Y72" s="27"/>
      <c r="Z72" s="28">
        <f t="shared" si="44"/>
        <v>0</v>
      </c>
      <c r="AA72" s="27"/>
      <c r="AB72" s="27"/>
      <c r="AC72" s="27"/>
      <c r="AD72" s="28">
        <f t="shared" si="45"/>
        <v>0</v>
      </c>
      <c r="AE72" s="28">
        <f t="shared" si="40"/>
        <v>0</v>
      </c>
      <c r="AF72" s="29">
        <f t="shared" si="46"/>
        <v>0</v>
      </c>
      <c r="AG72" s="30">
        <f t="shared" si="41"/>
        <v>0</v>
      </c>
      <c r="AH72" s="10"/>
      <c r="AI72" s="10"/>
      <c r="AJ72" s="10"/>
      <c r="AK72" s="10"/>
      <c r="AL72" s="10"/>
      <c r="AM72" s="10"/>
      <c r="AN72" s="10"/>
      <c r="AO72" s="85"/>
    </row>
    <row r="73" spans="1:41" ht="12.75" hidden="1" customHeight="1" outlineLevel="1" x14ac:dyDescent="0.25">
      <c r="A73" s="21">
        <v>5</v>
      </c>
      <c r="B73" s="22"/>
      <c r="C73" s="31"/>
      <c r="D73" s="32"/>
      <c r="E73" s="33"/>
      <c r="F73" s="33"/>
      <c r="G73" s="33"/>
      <c r="H73" s="89"/>
      <c r="I73" s="34"/>
      <c r="J73" s="268"/>
      <c r="K73" s="268"/>
      <c r="L73" s="27"/>
      <c r="M73" s="27"/>
      <c r="N73" s="33"/>
      <c r="O73" s="27"/>
      <c r="P73" s="27"/>
      <c r="Q73" s="27"/>
      <c r="R73" s="28">
        <f t="shared" si="42"/>
        <v>0</v>
      </c>
      <c r="S73" s="27"/>
      <c r="T73" s="27"/>
      <c r="U73" s="27"/>
      <c r="V73" s="28">
        <f t="shared" si="43"/>
        <v>0</v>
      </c>
      <c r="W73" s="27"/>
      <c r="X73" s="27"/>
      <c r="Y73" s="27"/>
      <c r="Z73" s="28">
        <f t="shared" si="44"/>
        <v>0</v>
      </c>
      <c r="AA73" s="27"/>
      <c r="AB73" s="27"/>
      <c r="AC73" s="27"/>
      <c r="AD73" s="28">
        <f t="shared" si="45"/>
        <v>0</v>
      </c>
      <c r="AE73" s="28">
        <f t="shared" si="40"/>
        <v>0</v>
      </c>
      <c r="AF73" s="29">
        <f t="shared" si="46"/>
        <v>0</v>
      </c>
      <c r="AG73" s="30">
        <f t="shared" si="41"/>
        <v>0</v>
      </c>
      <c r="AH73" s="10"/>
      <c r="AI73" s="10"/>
      <c r="AJ73" s="10"/>
      <c r="AK73" s="10"/>
      <c r="AL73" s="10"/>
      <c r="AM73" s="10"/>
      <c r="AN73" s="10"/>
      <c r="AO73" s="85"/>
    </row>
    <row r="74" spans="1:41" ht="12.75" hidden="1" customHeight="1" outlineLevel="1" x14ac:dyDescent="0.25">
      <c r="A74" s="21">
        <v>6</v>
      </c>
      <c r="B74" s="22"/>
      <c r="C74" s="31"/>
      <c r="D74" s="32"/>
      <c r="E74" s="33"/>
      <c r="F74" s="33"/>
      <c r="G74" s="33"/>
      <c r="H74" s="89"/>
      <c r="I74" s="34"/>
      <c r="J74" s="268"/>
      <c r="K74" s="268"/>
      <c r="L74" s="27"/>
      <c r="M74" s="27"/>
      <c r="N74" s="33"/>
      <c r="O74" s="27"/>
      <c r="P74" s="27"/>
      <c r="Q74" s="27"/>
      <c r="R74" s="28">
        <f t="shared" si="42"/>
        <v>0</v>
      </c>
      <c r="S74" s="27"/>
      <c r="T74" s="27"/>
      <c r="U74" s="27"/>
      <c r="V74" s="28">
        <f t="shared" si="43"/>
        <v>0</v>
      </c>
      <c r="W74" s="27"/>
      <c r="X74" s="27"/>
      <c r="Y74" s="27"/>
      <c r="Z74" s="28">
        <f t="shared" si="44"/>
        <v>0</v>
      </c>
      <c r="AA74" s="27"/>
      <c r="AB74" s="27"/>
      <c r="AC74" s="27"/>
      <c r="AD74" s="28">
        <f t="shared" si="45"/>
        <v>0</v>
      </c>
      <c r="AE74" s="28">
        <f t="shared" si="40"/>
        <v>0</v>
      </c>
      <c r="AF74" s="29">
        <f t="shared" si="46"/>
        <v>0</v>
      </c>
      <c r="AG74" s="30">
        <f t="shared" si="41"/>
        <v>0</v>
      </c>
    </row>
    <row r="75" spans="1:41" ht="12.75" hidden="1" customHeight="1" outlineLevel="1" x14ac:dyDescent="0.25">
      <c r="A75" s="21">
        <v>7</v>
      </c>
      <c r="B75" s="22"/>
      <c r="C75" s="31"/>
      <c r="D75" s="32"/>
      <c r="E75" s="33"/>
      <c r="F75" s="33"/>
      <c r="G75" s="33"/>
      <c r="H75" s="89"/>
      <c r="I75" s="34"/>
      <c r="J75" s="268"/>
      <c r="K75" s="268"/>
      <c r="L75" s="27"/>
      <c r="M75" s="27"/>
      <c r="N75" s="33"/>
      <c r="O75" s="27"/>
      <c r="P75" s="27"/>
      <c r="Q75" s="27"/>
      <c r="R75" s="28">
        <f t="shared" si="42"/>
        <v>0</v>
      </c>
      <c r="S75" s="27"/>
      <c r="T75" s="27"/>
      <c r="U75" s="27"/>
      <c r="V75" s="28">
        <f t="shared" si="43"/>
        <v>0</v>
      </c>
      <c r="W75" s="27"/>
      <c r="X75" s="27"/>
      <c r="Y75" s="27"/>
      <c r="Z75" s="28">
        <f t="shared" si="44"/>
        <v>0</v>
      </c>
      <c r="AA75" s="27"/>
      <c r="AB75" s="27"/>
      <c r="AC75" s="27"/>
      <c r="AD75" s="28">
        <f t="shared" si="45"/>
        <v>0</v>
      </c>
      <c r="AE75" s="28">
        <f t="shared" si="40"/>
        <v>0</v>
      </c>
      <c r="AF75" s="29">
        <f t="shared" si="46"/>
        <v>0</v>
      </c>
      <c r="AG75" s="30">
        <f t="shared" si="41"/>
        <v>0</v>
      </c>
      <c r="AH75" s="10"/>
      <c r="AI75" s="10"/>
      <c r="AJ75" s="10"/>
      <c r="AK75" s="10"/>
      <c r="AL75" s="10"/>
      <c r="AM75" s="10"/>
      <c r="AN75" s="10"/>
      <c r="AO75" s="85"/>
    </row>
    <row r="76" spans="1:41" ht="12.75" hidden="1" customHeight="1" outlineLevel="1" x14ac:dyDescent="0.25">
      <c r="A76" s="21">
        <v>8</v>
      </c>
      <c r="B76" s="22"/>
      <c r="C76" s="31"/>
      <c r="D76" s="32"/>
      <c r="E76" s="33"/>
      <c r="F76" s="33"/>
      <c r="G76" s="33"/>
      <c r="H76" s="89"/>
      <c r="I76" s="34"/>
      <c r="J76" s="268"/>
      <c r="K76" s="268"/>
      <c r="L76" s="27"/>
      <c r="M76" s="27"/>
      <c r="N76" s="33"/>
      <c r="O76" s="27"/>
      <c r="P76" s="27"/>
      <c r="Q76" s="27"/>
      <c r="R76" s="28">
        <f t="shared" si="42"/>
        <v>0</v>
      </c>
      <c r="S76" s="27"/>
      <c r="T76" s="27"/>
      <c r="U76" s="27"/>
      <c r="V76" s="28">
        <f t="shared" si="43"/>
        <v>0</v>
      </c>
      <c r="W76" s="27"/>
      <c r="X76" s="27"/>
      <c r="Y76" s="27"/>
      <c r="Z76" s="28">
        <f t="shared" si="44"/>
        <v>0</v>
      </c>
      <c r="AA76" s="27"/>
      <c r="AB76" s="27"/>
      <c r="AC76" s="27"/>
      <c r="AD76" s="28">
        <f t="shared" si="45"/>
        <v>0</v>
      </c>
      <c r="AE76" s="28">
        <f t="shared" si="40"/>
        <v>0</v>
      </c>
      <c r="AF76" s="29">
        <f t="shared" si="46"/>
        <v>0</v>
      </c>
      <c r="AG76" s="30">
        <f t="shared" si="41"/>
        <v>0</v>
      </c>
      <c r="AH76" s="10"/>
      <c r="AI76" s="10"/>
      <c r="AJ76" s="10"/>
      <c r="AK76" s="10"/>
      <c r="AL76" s="10"/>
      <c r="AM76" s="10"/>
      <c r="AN76" s="10"/>
      <c r="AO76" s="85"/>
    </row>
    <row r="77" spans="1:41" ht="12.75" hidden="1" customHeight="1" outlineLevel="1" x14ac:dyDescent="0.25">
      <c r="A77" s="21">
        <v>9</v>
      </c>
      <c r="B77" s="22"/>
      <c r="C77" s="31"/>
      <c r="D77" s="32"/>
      <c r="E77" s="33"/>
      <c r="F77" s="33"/>
      <c r="G77" s="33"/>
      <c r="H77" s="89"/>
      <c r="I77" s="34"/>
      <c r="J77" s="268"/>
      <c r="K77" s="268"/>
      <c r="L77" s="27"/>
      <c r="M77" s="27"/>
      <c r="N77" s="33"/>
      <c r="O77" s="27"/>
      <c r="P77" s="27"/>
      <c r="Q77" s="27"/>
      <c r="R77" s="28">
        <f t="shared" si="42"/>
        <v>0</v>
      </c>
      <c r="S77" s="27"/>
      <c r="T77" s="27"/>
      <c r="U77" s="27"/>
      <c r="V77" s="28">
        <f t="shared" si="43"/>
        <v>0</v>
      </c>
      <c r="W77" s="27"/>
      <c r="X77" s="27"/>
      <c r="Y77" s="27"/>
      <c r="Z77" s="28">
        <f t="shared" si="44"/>
        <v>0</v>
      </c>
      <c r="AA77" s="27"/>
      <c r="AB77" s="27"/>
      <c r="AC77" s="27"/>
      <c r="AD77" s="28">
        <f t="shared" si="45"/>
        <v>0</v>
      </c>
      <c r="AE77" s="28">
        <f t="shared" si="40"/>
        <v>0</v>
      </c>
      <c r="AF77" s="29">
        <f t="shared" si="46"/>
        <v>0</v>
      </c>
      <c r="AG77" s="30">
        <f t="shared" si="41"/>
        <v>0</v>
      </c>
    </row>
    <row r="78" spans="1:41" ht="12.75" hidden="1" customHeight="1" outlineLevel="1" x14ac:dyDescent="0.25">
      <c r="A78" s="21">
        <v>10</v>
      </c>
      <c r="B78" s="22"/>
      <c r="C78" s="31"/>
      <c r="D78" s="32"/>
      <c r="E78" s="33"/>
      <c r="F78" s="33"/>
      <c r="G78" s="33"/>
      <c r="H78" s="90"/>
      <c r="I78" s="35"/>
      <c r="J78" s="268"/>
      <c r="K78" s="268"/>
      <c r="L78" s="27"/>
      <c r="M78" s="27"/>
      <c r="N78" s="33"/>
      <c r="O78" s="27"/>
      <c r="P78" s="27"/>
      <c r="Q78" s="27"/>
      <c r="R78" s="28">
        <f t="shared" si="42"/>
        <v>0</v>
      </c>
      <c r="S78" s="27"/>
      <c r="T78" s="27"/>
      <c r="U78" s="27"/>
      <c r="V78" s="28">
        <f t="shared" si="43"/>
        <v>0</v>
      </c>
      <c r="W78" s="27"/>
      <c r="X78" s="27"/>
      <c r="Y78" s="27"/>
      <c r="Z78" s="28">
        <f t="shared" si="44"/>
        <v>0</v>
      </c>
      <c r="AA78" s="27"/>
      <c r="AB78" s="27"/>
      <c r="AC78" s="27"/>
      <c r="AD78" s="28">
        <f t="shared" si="45"/>
        <v>0</v>
      </c>
      <c r="AE78" s="28">
        <f t="shared" si="40"/>
        <v>0</v>
      </c>
      <c r="AF78" s="29">
        <f t="shared" si="46"/>
        <v>0</v>
      </c>
      <c r="AG78" s="30">
        <f t="shared" si="41"/>
        <v>0</v>
      </c>
      <c r="AH78" s="10"/>
      <c r="AI78" s="10"/>
      <c r="AJ78" s="10"/>
      <c r="AK78" s="10"/>
      <c r="AL78" s="10"/>
      <c r="AM78" s="10"/>
      <c r="AN78" s="10"/>
      <c r="AO78" s="85"/>
    </row>
    <row r="79" spans="1:41" ht="12.75" customHeight="1" collapsed="1" x14ac:dyDescent="0.25">
      <c r="A79" s="228" t="s">
        <v>47</v>
      </c>
      <c r="B79" s="229"/>
      <c r="C79" s="230"/>
      <c r="D79" s="230"/>
      <c r="E79" s="230"/>
      <c r="F79" s="230"/>
      <c r="G79" s="230"/>
      <c r="H79" s="92">
        <f>SUM(H69:H78)</f>
        <v>0</v>
      </c>
      <c r="I79" s="92">
        <f>SUM(I69:I78)</f>
        <v>0</v>
      </c>
      <c r="J79" s="92"/>
      <c r="K79" s="92"/>
      <c r="L79" s="92">
        <f>SUM(L69:L78)</f>
        <v>0</v>
      </c>
      <c r="M79" s="92">
        <f>SUM(M69:M78)</f>
        <v>0</v>
      </c>
      <c r="N79" s="93"/>
      <c r="O79" s="92">
        <f t="shared" ref="O79:AE79" si="47">SUM(O69:O78)</f>
        <v>0</v>
      </c>
      <c r="P79" s="92">
        <f t="shared" si="47"/>
        <v>0</v>
      </c>
      <c r="Q79" s="92">
        <f t="shared" si="47"/>
        <v>0</v>
      </c>
      <c r="R79" s="92">
        <f t="shared" si="47"/>
        <v>0</v>
      </c>
      <c r="S79" s="92">
        <f t="shared" si="47"/>
        <v>0</v>
      </c>
      <c r="T79" s="92">
        <f t="shared" si="47"/>
        <v>0</v>
      </c>
      <c r="U79" s="92">
        <f t="shared" si="47"/>
        <v>0</v>
      </c>
      <c r="V79" s="92">
        <f t="shared" si="47"/>
        <v>0</v>
      </c>
      <c r="W79" s="92">
        <f t="shared" si="47"/>
        <v>0</v>
      </c>
      <c r="X79" s="92">
        <f t="shared" si="47"/>
        <v>0</v>
      </c>
      <c r="Y79" s="92">
        <f t="shared" si="47"/>
        <v>0</v>
      </c>
      <c r="Z79" s="92">
        <f t="shared" si="47"/>
        <v>0</v>
      </c>
      <c r="AA79" s="92">
        <f t="shared" si="47"/>
        <v>0</v>
      </c>
      <c r="AB79" s="92">
        <f t="shared" si="47"/>
        <v>0</v>
      </c>
      <c r="AC79" s="92">
        <f t="shared" si="47"/>
        <v>0</v>
      </c>
      <c r="AD79" s="92">
        <f t="shared" si="47"/>
        <v>0</v>
      </c>
      <c r="AE79" s="92">
        <f t="shared" si="47"/>
        <v>0</v>
      </c>
      <c r="AF79" s="95">
        <f>IF(ISERROR(AE79/H79),0,AE79/H79)</f>
        <v>0</v>
      </c>
      <c r="AG79" s="95">
        <f>IF(ISERROR(AE79/$AE$200),0,AE79/$AE$200)</f>
        <v>0</v>
      </c>
      <c r="AH79" s="10"/>
      <c r="AI79" s="10"/>
      <c r="AJ79" s="10"/>
      <c r="AK79" s="10"/>
      <c r="AL79" s="10"/>
      <c r="AM79" s="10"/>
      <c r="AN79" s="10"/>
      <c r="AO79" s="85"/>
    </row>
    <row r="80" spans="1:41" ht="12.75" customHeight="1" x14ac:dyDescent="0.25">
      <c r="A80" s="233" t="s">
        <v>48</v>
      </c>
      <c r="B80" s="234"/>
      <c r="C80" s="234"/>
      <c r="D80" s="234"/>
      <c r="E80" s="235"/>
      <c r="F80" s="15"/>
      <c r="G80" s="16"/>
      <c r="H80" s="88"/>
      <c r="I80" s="17"/>
      <c r="J80" s="17"/>
      <c r="K80" s="17"/>
      <c r="L80" s="18"/>
      <c r="M80" s="18"/>
      <c r="N80" s="16"/>
      <c r="O80" s="17"/>
      <c r="P80" s="17"/>
      <c r="Q80" s="17"/>
      <c r="R80" s="17"/>
      <c r="S80" s="17"/>
      <c r="T80" s="17"/>
      <c r="U80" s="17"/>
      <c r="V80" s="17"/>
      <c r="W80" s="17"/>
      <c r="X80" s="17"/>
      <c r="Y80" s="17"/>
      <c r="Z80" s="17"/>
      <c r="AA80" s="17"/>
      <c r="AB80" s="17"/>
      <c r="AC80" s="17"/>
      <c r="AD80" s="17"/>
      <c r="AE80" s="17"/>
      <c r="AF80" s="20"/>
      <c r="AG80" s="20"/>
    </row>
    <row r="81" spans="1:41" ht="12.75" hidden="1" customHeight="1" outlineLevel="1" x14ac:dyDescent="0.25">
      <c r="A81" s="21">
        <v>1</v>
      </c>
      <c r="B81" s="22"/>
      <c r="C81" s="23"/>
      <c r="D81" s="24"/>
      <c r="E81" s="25"/>
      <c r="F81" s="25"/>
      <c r="G81" s="25"/>
      <c r="H81" s="89"/>
      <c r="I81" s="26"/>
      <c r="J81" s="268"/>
      <c r="K81" s="268"/>
      <c r="L81" s="27"/>
      <c r="M81" s="27"/>
      <c r="N81" s="25"/>
      <c r="O81" s="27"/>
      <c r="P81" s="27"/>
      <c r="Q81" s="27"/>
      <c r="R81" s="28">
        <f>SUM(O81:Q81)</f>
        <v>0</v>
      </c>
      <c r="S81" s="27"/>
      <c r="T81" s="27"/>
      <c r="U81" s="27"/>
      <c r="V81" s="28">
        <f>SUM(S81:U81)</f>
        <v>0</v>
      </c>
      <c r="W81" s="27"/>
      <c r="X81" s="27"/>
      <c r="Y81" s="27"/>
      <c r="Z81" s="28">
        <f>SUM(W81:Y81)</f>
        <v>0</v>
      </c>
      <c r="AA81" s="27"/>
      <c r="AB81" s="27"/>
      <c r="AC81" s="27"/>
      <c r="AD81" s="28">
        <f>SUM(AA81:AC81)</f>
        <v>0</v>
      </c>
      <c r="AE81" s="28">
        <f t="shared" ref="AE81:AE90" si="48">SUM(R81,V81,Z81,AD81)</f>
        <v>0</v>
      </c>
      <c r="AF81" s="29">
        <f>IF(ISERROR(AE81/$H$91),0,AE81/$H$91)</f>
        <v>0</v>
      </c>
      <c r="AG81" s="30">
        <f t="shared" ref="AG81:AG90" si="49">IF(ISERROR(AE81/$AE$200),"-",AE81/$AE$200)</f>
        <v>0</v>
      </c>
      <c r="AH81" s="10"/>
      <c r="AI81" s="10"/>
      <c r="AJ81" s="10"/>
      <c r="AK81" s="10"/>
      <c r="AL81" s="10"/>
      <c r="AM81" s="10"/>
      <c r="AN81" s="10"/>
      <c r="AO81" s="85"/>
    </row>
    <row r="82" spans="1:41" ht="12.75" hidden="1" customHeight="1" outlineLevel="1" x14ac:dyDescent="0.25">
      <c r="A82" s="21">
        <v>2</v>
      </c>
      <c r="B82" s="22"/>
      <c r="C82" s="31"/>
      <c r="D82" s="32"/>
      <c r="E82" s="33"/>
      <c r="F82" s="33"/>
      <c r="G82" s="33"/>
      <c r="H82" s="89"/>
      <c r="I82" s="34"/>
      <c r="J82" s="268"/>
      <c r="K82" s="268"/>
      <c r="L82" s="27"/>
      <c r="M82" s="27"/>
      <c r="N82" s="33"/>
      <c r="O82" s="27"/>
      <c r="P82" s="27"/>
      <c r="Q82" s="27"/>
      <c r="R82" s="28">
        <f t="shared" ref="R82:R90" si="50">SUM(O82:Q82)</f>
        <v>0</v>
      </c>
      <c r="S82" s="27"/>
      <c r="T82" s="27"/>
      <c r="U82" s="27"/>
      <c r="V82" s="28">
        <f t="shared" ref="V82:V90" si="51">SUM(S82:U82)</f>
        <v>0</v>
      </c>
      <c r="W82" s="27"/>
      <c r="X82" s="27"/>
      <c r="Y82" s="27"/>
      <c r="Z82" s="28">
        <f t="shared" ref="Z82:Z90" si="52">SUM(W82:Y82)</f>
        <v>0</v>
      </c>
      <c r="AA82" s="27"/>
      <c r="AB82" s="27"/>
      <c r="AC82" s="27"/>
      <c r="AD82" s="28">
        <f t="shared" ref="AD82:AD90" si="53">SUM(AA82:AC82)</f>
        <v>0</v>
      </c>
      <c r="AE82" s="28">
        <f t="shared" si="48"/>
        <v>0</v>
      </c>
      <c r="AF82" s="29">
        <f t="shared" ref="AF82:AF90" si="54">IF(ISERROR(AE82/$H$91),0,AE82/$H$91)</f>
        <v>0</v>
      </c>
      <c r="AG82" s="30">
        <f t="shared" si="49"/>
        <v>0</v>
      </c>
      <c r="AH82" s="10"/>
      <c r="AI82" s="10"/>
      <c r="AJ82" s="10"/>
      <c r="AK82" s="10"/>
      <c r="AL82" s="10"/>
      <c r="AM82" s="10"/>
      <c r="AN82" s="10"/>
      <c r="AO82" s="85"/>
    </row>
    <row r="83" spans="1:41" ht="12.75" hidden="1" customHeight="1" outlineLevel="1" x14ac:dyDescent="0.25">
      <c r="A83" s="21">
        <v>3</v>
      </c>
      <c r="B83" s="22"/>
      <c r="C83" s="31"/>
      <c r="D83" s="32"/>
      <c r="E83" s="33"/>
      <c r="F83" s="33"/>
      <c r="G83" s="33"/>
      <c r="H83" s="89"/>
      <c r="I83" s="34"/>
      <c r="J83" s="268"/>
      <c r="K83" s="268"/>
      <c r="L83" s="27"/>
      <c r="M83" s="27"/>
      <c r="N83" s="33"/>
      <c r="O83" s="27"/>
      <c r="P83" s="27"/>
      <c r="Q83" s="27"/>
      <c r="R83" s="28">
        <f t="shared" si="50"/>
        <v>0</v>
      </c>
      <c r="S83" s="27"/>
      <c r="T83" s="27"/>
      <c r="U83" s="27"/>
      <c r="V83" s="28">
        <f t="shared" si="51"/>
        <v>0</v>
      </c>
      <c r="W83" s="27"/>
      <c r="X83" s="27"/>
      <c r="Y83" s="27"/>
      <c r="Z83" s="28">
        <f t="shared" si="52"/>
        <v>0</v>
      </c>
      <c r="AA83" s="27"/>
      <c r="AB83" s="27"/>
      <c r="AC83" s="27"/>
      <c r="AD83" s="28">
        <f t="shared" si="53"/>
        <v>0</v>
      </c>
      <c r="AE83" s="28">
        <f t="shared" si="48"/>
        <v>0</v>
      </c>
      <c r="AF83" s="29">
        <f t="shared" si="54"/>
        <v>0</v>
      </c>
      <c r="AG83" s="30">
        <f t="shared" si="49"/>
        <v>0</v>
      </c>
    </row>
    <row r="84" spans="1:41" ht="12.75" hidden="1" customHeight="1" outlineLevel="1" x14ac:dyDescent="0.25">
      <c r="A84" s="21">
        <v>4</v>
      </c>
      <c r="B84" s="22"/>
      <c r="C84" s="31"/>
      <c r="D84" s="32"/>
      <c r="E84" s="33"/>
      <c r="F84" s="33"/>
      <c r="G84" s="33"/>
      <c r="H84" s="89"/>
      <c r="I84" s="34"/>
      <c r="J84" s="268"/>
      <c r="K84" s="268"/>
      <c r="L84" s="27"/>
      <c r="M84" s="27"/>
      <c r="N84" s="33"/>
      <c r="O84" s="27"/>
      <c r="P84" s="27"/>
      <c r="Q84" s="27"/>
      <c r="R84" s="28">
        <f t="shared" si="50"/>
        <v>0</v>
      </c>
      <c r="S84" s="27"/>
      <c r="T84" s="27"/>
      <c r="U84" s="27"/>
      <c r="V84" s="28">
        <f t="shared" si="51"/>
        <v>0</v>
      </c>
      <c r="W84" s="27"/>
      <c r="X84" s="27"/>
      <c r="Y84" s="27"/>
      <c r="Z84" s="28">
        <f t="shared" si="52"/>
        <v>0</v>
      </c>
      <c r="AA84" s="27"/>
      <c r="AB84" s="27"/>
      <c r="AC84" s="27"/>
      <c r="AD84" s="28">
        <f t="shared" si="53"/>
        <v>0</v>
      </c>
      <c r="AE84" s="28">
        <f t="shared" si="48"/>
        <v>0</v>
      </c>
      <c r="AF84" s="29">
        <f t="shared" si="54"/>
        <v>0</v>
      </c>
      <c r="AG84" s="30">
        <f t="shared" si="49"/>
        <v>0</v>
      </c>
      <c r="AH84" s="10"/>
      <c r="AI84" s="10"/>
      <c r="AJ84" s="10"/>
      <c r="AK84" s="10"/>
      <c r="AL84" s="10"/>
      <c r="AM84" s="10"/>
      <c r="AN84" s="10"/>
      <c r="AO84" s="85"/>
    </row>
    <row r="85" spans="1:41" ht="12.75" hidden="1" customHeight="1" outlineLevel="1" x14ac:dyDescent="0.25">
      <c r="A85" s="21">
        <v>5</v>
      </c>
      <c r="B85" s="22"/>
      <c r="C85" s="31"/>
      <c r="D85" s="32"/>
      <c r="E85" s="33"/>
      <c r="F85" s="33"/>
      <c r="G85" s="33"/>
      <c r="H85" s="89"/>
      <c r="I85" s="34"/>
      <c r="J85" s="268"/>
      <c r="K85" s="268"/>
      <c r="L85" s="27"/>
      <c r="M85" s="27"/>
      <c r="N85" s="33"/>
      <c r="O85" s="27"/>
      <c r="P85" s="27"/>
      <c r="Q85" s="27"/>
      <c r="R85" s="28">
        <f t="shared" si="50"/>
        <v>0</v>
      </c>
      <c r="S85" s="27"/>
      <c r="T85" s="27"/>
      <c r="U85" s="27"/>
      <c r="V85" s="28">
        <f t="shared" si="51"/>
        <v>0</v>
      </c>
      <c r="W85" s="27"/>
      <c r="X85" s="27"/>
      <c r="Y85" s="27"/>
      <c r="Z85" s="28">
        <f t="shared" si="52"/>
        <v>0</v>
      </c>
      <c r="AA85" s="27"/>
      <c r="AB85" s="27"/>
      <c r="AC85" s="27"/>
      <c r="AD85" s="28">
        <f t="shared" si="53"/>
        <v>0</v>
      </c>
      <c r="AE85" s="28">
        <f t="shared" si="48"/>
        <v>0</v>
      </c>
      <c r="AF85" s="29">
        <f t="shared" si="54"/>
        <v>0</v>
      </c>
      <c r="AG85" s="30">
        <f t="shared" si="49"/>
        <v>0</v>
      </c>
      <c r="AH85" s="10"/>
      <c r="AI85" s="10"/>
      <c r="AJ85" s="10"/>
      <c r="AK85" s="10"/>
      <c r="AL85" s="10"/>
      <c r="AM85" s="10"/>
      <c r="AN85" s="10"/>
      <c r="AO85" s="85"/>
    </row>
    <row r="86" spans="1:41" ht="12.75" hidden="1" customHeight="1" outlineLevel="1" x14ac:dyDescent="0.25">
      <c r="A86" s="21">
        <v>6</v>
      </c>
      <c r="B86" s="22"/>
      <c r="C86" s="31"/>
      <c r="D86" s="32"/>
      <c r="E86" s="33"/>
      <c r="F86" s="33"/>
      <c r="G86" s="33"/>
      <c r="H86" s="89"/>
      <c r="I86" s="34"/>
      <c r="J86" s="268"/>
      <c r="K86" s="268"/>
      <c r="L86" s="27"/>
      <c r="M86" s="27"/>
      <c r="N86" s="33"/>
      <c r="O86" s="27"/>
      <c r="P86" s="27"/>
      <c r="Q86" s="27"/>
      <c r="R86" s="28">
        <f t="shared" si="50"/>
        <v>0</v>
      </c>
      <c r="S86" s="27"/>
      <c r="T86" s="27"/>
      <c r="U86" s="27"/>
      <c r="V86" s="28">
        <f t="shared" si="51"/>
        <v>0</v>
      </c>
      <c r="W86" s="27"/>
      <c r="X86" s="27"/>
      <c r="Y86" s="27"/>
      <c r="Z86" s="28">
        <f t="shared" si="52"/>
        <v>0</v>
      </c>
      <c r="AA86" s="27"/>
      <c r="AB86" s="27"/>
      <c r="AC86" s="27"/>
      <c r="AD86" s="28">
        <f t="shared" si="53"/>
        <v>0</v>
      </c>
      <c r="AE86" s="28">
        <f t="shared" si="48"/>
        <v>0</v>
      </c>
      <c r="AF86" s="29">
        <f t="shared" si="54"/>
        <v>0</v>
      </c>
      <c r="AG86" s="30">
        <f t="shared" si="49"/>
        <v>0</v>
      </c>
    </row>
    <row r="87" spans="1:41" ht="12.75" hidden="1" customHeight="1" outlineLevel="1" x14ac:dyDescent="0.25">
      <c r="A87" s="21">
        <v>7</v>
      </c>
      <c r="B87" s="22"/>
      <c r="C87" s="31"/>
      <c r="D87" s="32"/>
      <c r="E87" s="33"/>
      <c r="F87" s="33"/>
      <c r="G87" s="33"/>
      <c r="H87" s="89"/>
      <c r="I87" s="34"/>
      <c r="J87" s="268"/>
      <c r="K87" s="268"/>
      <c r="L87" s="27"/>
      <c r="M87" s="27"/>
      <c r="N87" s="33"/>
      <c r="O87" s="27"/>
      <c r="P87" s="27"/>
      <c r="Q87" s="27"/>
      <c r="R87" s="28">
        <f t="shared" si="50"/>
        <v>0</v>
      </c>
      <c r="S87" s="27"/>
      <c r="T87" s="27"/>
      <c r="U87" s="27"/>
      <c r="V87" s="28">
        <f t="shared" si="51"/>
        <v>0</v>
      </c>
      <c r="W87" s="27"/>
      <c r="X87" s="27"/>
      <c r="Y87" s="27"/>
      <c r="Z87" s="28">
        <f t="shared" si="52"/>
        <v>0</v>
      </c>
      <c r="AA87" s="27"/>
      <c r="AB87" s="27"/>
      <c r="AC87" s="27"/>
      <c r="AD87" s="28">
        <f t="shared" si="53"/>
        <v>0</v>
      </c>
      <c r="AE87" s="28">
        <f t="shared" si="48"/>
        <v>0</v>
      </c>
      <c r="AF87" s="29">
        <f t="shared" si="54"/>
        <v>0</v>
      </c>
      <c r="AG87" s="30">
        <f t="shared" si="49"/>
        <v>0</v>
      </c>
      <c r="AH87" s="10"/>
      <c r="AI87" s="10"/>
      <c r="AJ87" s="10"/>
      <c r="AK87" s="10"/>
      <c r="AL87" s="10"/>
      <c r="AM87" s="10"/>
      <c r="AN87" s="10"/>
      <c r="AO87" s="85"/>
    </row>
    <row r="88" spans="1:41" ht="12.75" hidden="1" customHeight="1" outlineLevel="1" x14ac:dyDescent="0.25">
      <c r="A88" s="21">
        <v>8</v>
      </c>
      <c r="B88" s="22"/>
      <c r="C88" s="31"/>
      <c r="D88" s="32"/>
      <c r="E88" s="33"/>
      <c r="F88" s="33"/>
      <c r="G88" s="33"/>
      <c r="H88" s="89"/>
      <c r="I88" s="34"/>
      <c r="J88" s="268"/>
      <c r="K88" s="268"/>
      <c r="L88" s="27"/>
      <c r="M88" s="27"/>
      <c r="N88" s="33"/>
      <c r="O88" s="27"/>
      <c r="P88" s="27"/>
      <c r="Q88" s="27"/>
      <c r="R88" s="28">
        <f t="shared" si="50"/>
        <v>0</v>
      </c>
      <c r="S88" s="27"/>
      <c r="T88" s="27"/>
      <c r="U88" s="27"/>
      <c r="V88" s="28">
        <f t="shared" si="51"/>
        <v>0</v>
      </c>
      <c r="W88" s="27"/>
      <c r="X88" s="27"/>
      <c r="Y88" s="27"/>
      <c r="Z88" s="28">
        <f t="shared" si="52"/>
        <v>0</v>
      </c>
      <c r="AA88" s="27"/>
      <c r="AB88" s="27"/>
      <c r="AC88" s="27"/>
      <c r="AD88" s="28">
        <f t="shared" si="53"/>
        <v>0</v>
      </c>
      <c r="AE88" s="28">
        <f t="shared" si="48"/>
        <v>0</v>
      </c>
      <c r="AF88" s="29">
        <f t="shared" si="54"/>
        <v>0</v>
      </c>
      <c r="AG88" s="30">
        <f t="shared" si="49"/>
        <v>0</v>
      </c>
      <c r="AH88" s="10"/>
      <c r="AI88" s="10"/>
      <c r="AJ88" s="10"/>
      <c r="AK88" s="10"/>
      <c r="AL88" s="10"/>
      <c r="AM88" s="10"/>
      <c r="AN88" s="10"/>
      <c r="AO88" s="85"/>
    </row>
    <row r="89" spans="1:41" ht="12.75" hidden="1" customHeight="1" outlineLevel="1" x14ac:dyDescent="0.25">
      <c r="A89" s="21">
        <v>9</v>
      </c>
      <c r="B89" s="22"/>
      <c r="C89" s="31"/>
      <c r="D89" s="32"/>
      <c r="E89" s="33"/>
      <c r="F89" s="33"/>
      <c r="G89" s="33"/>
      <c r="H89" s="89"/>
      <c r="I89" s="34"/>
      <c r="J89" s="268"/>
      <c r="K89" s="268"/>
      <c r="L89" s="27"/>
      <c r="M89" s="27"/>
      <c r="N89" s="33"/>
      <c r="O89" s="27"/>
      <c r="P89" s="27"/>
      <c r="Q89" s="27"/>
      <c r="R89" s="28">
        <f t="shared" si="50"/>
        <v>0</v>
      </c>
      <c r="S89" s="27"/>
      <c r="T89" s="27"/>
      <c r="U89" s="27"/>
      <c r="V89" s="28">
        <f t="shared" si="51"/>
        <v>0</v>
      </c>
      <c r="W89" s="27"/>
      <c r="X89" s="27"/>
      <c r="Y89" s="27"/>
      <c r="Z89" s="28">
        <f t="shared" si="52"/>
        <v>0</v>
      </c>
      <c r="AA89" s="27"/>
      <c r="AB89" s="27"/>
      <c r="AC89" s="27"/>
      <c r="AD89" s="28">
        <f t="shared" si="53"/>
        <v>0</v>
      </c>
      <c r="AE89" s="28">
        <f t="shared" si="48"/>
        <v>0</v>
      </c>
      <c r="AF89" s="29">
        <f t="shared" si="54"/>
        <v>0</v>
      </c>
      <c r="AG89" s="30">
        <f t="shared" si="49"/>
        <v>0</v>
      </c>
    </row>
    <row r="90" spans="1:41" ht="12.75" hidden="1" customHeight="1" outlineLevel="1" x14ac:dyDescent="0.25">
      <c r="A90" s="21">
        <v>10</v>
      </c>
      <c r="B90" s="22"/>
      <c r="C90" s="31"/>
      <c r="D90" s="32"/>
      <c r="E90" s="33"/>
      <c r="F90" s="33"/>
      <c r="G90" s="33"/>
      <c r="H90" s="90"/>
      <c r="I90" s="35"/>
      <c r="J90" s="268"/>
      <c r="K90" s="268"/>
      <c r="L90" s="27"/>
      <c r="M90" s="27"/>
      <c r="N90" s="33"/>
      <c r="O90" s="27"/>
      <c r="P90" s="27"/>
      <c r="Q90" s="27"/>
      <c r="R90" s="28">
        <f t="shared" si="50"/>
        <v>0</v>
      </c>
      <c r="S90" s="27"/>
      <c r="T90" s="27"/>
      <c r="U90" s="27"/>
      <c r="V90" s="28">
        <f t="shared" si="51"/>
        <v>0</v>
      </c>
      <c r="W90" s="27"/>
      <c r="X90" s="27"/>
      <c r="Y90" s="27"/>
      <c r="Z90" s="28">
        <f t="shared" si="52"/>
        <v>0</v>
      </c>
      <c r="AA90" s="27"/>
      <c r="AB90" s="27"/>
      <c r="AC90" s="27"/>
      <c r="AD90" s="28">
        <f t="shared" si="53"/>
        <v>0</v>
      </c>
      <c r="AE90" s="28">
        <f t="shared" si="48"/>
        <v>0</v>
      </c>
      <c r="AF90" s="29">
        <f t="shared" si="54"/>
        <v>0</v>
      </c>
      <c r="AG90" s="30">
        <f t="shared" si="49"/>
        <v>0</v>
      </c>
      <c r="AH90" s="10"/>
      <c r="AI90" s="10"/>
      <c r="AJ90" s="10"/>
      <c r="AK90" s="10"/>
      <c r="AL90" s="10"/>
      <c r="AM90" s="10"/>
      <c r="AN90" s="10"/>
      <c r="AO90" s="85"/>
    </row>
    <row r="91" spans="1:41" ht="12.75" customHeight="1" collapsed="1" x14ac:dyDescent="0.25">
      <c r="A91" s="228" t="s">
        <v>49</v>
      </c>
      <c r="B91" s="229"/>
      <c r="C91" s="230"/>
      <c r="D91" s="230"/>
      <c r="E91" s="230"/>
      <c r="F91" s="230"/>
      <c r="G91" s="230"/>
      <c r="H91" s="92">
        <f>SUM(H81:H90)</f>
        <v>0</v>
      </c>
      <c r="I91" s="92">
        <f>SUM(I81:I90)</f>
        <v>0</v>
      </c>
      <c r="J91" s="92"/>
      <c r="K91" s="92"/>
      <c r="L91" s="92">
        <f>SUM(L81:L90)</f>
        <v>0</v>
      </c>
      <c r="M91" s="92">
        <f>SUM(M81:M90)</f>
        <v>0</v>
      </c>
      <c r="N91" s="93"/>
      <c r="O91" s="92">
        <f t="shared" ref="O91:AE91" si="55">SUM(O81:O90)</f>
        <v>0</v>
      </c>
      <c r="P91" s="92">
        <f t="shared" si="55"/>
        <v>0</v>
      </c>
      <c r="Q91" s="92">
        <f t="shared" si="55"/>
        <v>0</v>
      </c>
      <c r="R91" s="92">
        <f t="shared" si="55"/>
        <v>0</v>
      </c>
      <c r="S91" s="92">
        <f t="shared" si="55"/>
        <v>0</v>
      </c>
      <c r="T91" s="92">
        <f t="shared" si="55"/>
        <v>0</v>
      </c>
      <c r="U91" s="92">
        <f t="shared" si="55"/>
        <v>0</v>
      </c>
      <c r="V91" s="92">
        <f t="shared" si="55"/>
        <v>0</v>
      </c>
      <c r="W91" s="92">
        <f t="shared" si="55"/>
        <v>0</v>
      </c>
      <c r="X91" s="92">
        <f t="shared" si="55"/>
        <v>0</v>
      </c>
      <c r="Y91" s="92">
        <f t="shared" si="55"/>
        <v>0</v>
      </c>
      <c r="Z91" s="92">
        <f t="shared" si="55"/>
        <v>0</v>
      </c>
      <c r="AA91" s="92">
        <f t="shared" si="55"/>
        <v>0</v>
      </c>
      <c r="AB91" s="92">
        <f t="shared" si="55"/>
        <v>0</v>
      </c>
      <c r="AC91" s="92">
        <f t="shared" si="55"/>
        <v>0</v>
      </c>
      <c r="AD91" s="92">
        <f t="shared" si="55"/>
        <v>0</v>
      </c>
      <c r="AE91" s="92">
        <f t="shared" si="55"/>
        <v>0</v>
      </c>
      <c r="AF91" s="95">
        <f>IF(ISERROR(AE91/H91),0,AE91/H91)</f>
        <v>0</v>
      </c>
      <c r="AG91" s="95">
        <f>IF(ISERROR(AE91/$AE$200),0,AE91/$AE$200)</f>
        <v>0</v>
      </c>
      <c r="AH91" s="10"/>
      <c r="AI91" s="10"/>
      <c r="AJ91" s="10"/>
      <c r="AK91" s="10"/>
      <c r="AL91" s="10"/>
      <c r="AM91" s="10"/>
      <c r="AN91" s="10"/>
      <c r="AO91" s="85"/>
    </row>
    <row r="92" spans="1:41" ht="12.75" customHeight="1" x14ac:dyDescent="0.25">
      <c r="A92" s="233" t="s">
        <v>50</v>
      </c>
      <c r="B92" s="234"/>
      <c r="C92" s="234"/>
      <c r="D92" s="234"/>
      <c r="E92" s="235"/>
      <c r="F92" s="15"/>
      <c r="G92" s="16"/>
      <c r="H92" s="88"/>
      <c r="I92" s="17"/>
      <c r="J92" s="17"/>
      <c r="K92" s="17"/>
      <c r="L92" s="18"/>
      <c r="M92" s="18"/>
      <c r="N92" s="16"/>
      <c r="O92" s="17"/>
      <c r="P92" s="17"/>
      <c r="Q92" s="17"/>
      <c r="R92" s="17"/>
      <c r="S92" s="17"/>
      <c r="T92" s="17"/>
      <c r="U92" s="17"/>
      <c r="V92" s="17"/>
      <c r="W92" s="17"/>
      <c r="X92" s="17"/>
      <c r="Y92" s="17"/>
      <c r="Z92" s="17"/>
      <c r="AA92" s="17"/>
      <c r="AB92" s="17"/>
      <c r="AC92" s="17"/>
      <c r="AD92" s="17"/>
      <c r="AE92" s="17"/>
      <c r="AF92" s="20"/>
      <c r="AG92" s="20"/>
    </row>
    <row r="93" spans="1:41" ht="12.75" hidden="1" customHeight="1" outlineLevel="1" x14ac:dyDescent="0.25">
      <c r="A93" s="21">
        <v>1</v>
      </c>
      <c r="B93" s="22"/>
      <c r="C93" s="23"/>
      <c r="D93" s="24"/>
      <c r="E93" s="25"/>
      <c r="F93" s="25"/>
      <c r="G93" s="25"/>
      <c r="H93" s="89"/>
      <c r="I93" s="26"/>
      <c r="J93" s="268"/>
      <c r="K93" s="268"/>
      <c r="L93" s="27"/>
      <c r="M93" s="27"/>
      <c r="N93" s="25"/>
      <c r="O93" s="27"/>
      <c r="P93" s="27"/>
      <c r="Q93" s="27"/>
      <c r="R93" s="28">
        <f>SUM(O93:Q93)</f>
        <v>0</v>
      </c>
      <c r="S93" s="27"/>
      <c r="T93" s="27"/>
      <c r="U93" s="27"/>
      <c r="V93" s="28">
        <f>SUM(S93:U93)</f>
        <v>0</v>
      </c>
      <c r="W93" s="27"/>
      <c r="X93" s="27"/>
      <c r="Y93" s="27"/>
      <c r="Z93" s="28">
        <f>SUM(W93:Y93)</f>
        <v>0</v>
      </c>
      <c r="AA93" s="27"/>
      <c r="AB93" s="27"/>
      <c r="AC93" s="27"/>
      <c r="AD93" s="28">
        <f>SUM(AA93:AC93)</f>
        <v>0</v>
      </c>
      <c r="AE93" s="28">
        <f t="shared" ref="AE93:AE102" si="56">SUM(R93,V93,Z93,AD93)</f>
        <v>0</v>
      </c>
      <c r="AF93" s="29">
        <f>IF(ISERROR(AE93/$H$103),0,AE93/$H$103)</f>
        <v>0</v>
      </c>
      <c r="AG93" s="30">
        <f t="shared" ref="AG93:AG102" si="57">IF(ISERROR(AE93/$AE$200),"-",AE93/$AE$200)</f>
        <v>0</v>
      </c>
      <c r="AH93" s="10"/>
      <c r="AI93" s="10"/>
      <c r="AJ93" s="10"/>
      <c r="AK93" s="10"/>
      <c r="AL93" s="10"/>
      <c r="AM93" s="10"/>
      <c r="AN93" s="10"/>
      <c r="AO93" s="85"/>
    </row>
    <row r="94" spans="1:41" ht="12.75" hidden="1" customHeight="1" outlineLevel="1" x14ac:dyDescent="0.25">
      <c r="A94" s="21">
        <v>2</v>
      </c>
      <c r="B94" s="22"/>
      <c r="C94" s="31"/>
      <c r="D94" s="32"/>
      <c r="E94" s="33"/>
      <c r="F94" s="33"/>
      <c r="G94" s="33"/>
      <c r="H94" s="89"/>
      <c r="I94" s="34"/>
      <c r="J94" s="268"/>
      <c r="K94" s="268"/>
      <c r="L94" s="27"/>
      <c r="M94" s="27"/>
      <c r="N94" s="33"/>
      <c r="O94" s="27"/>
      <c r="P94" s="27"/>
      <c r="Q94" s="27"/>
      <c r="R94" s="28">
        <f t="shared" ref="R94:R102" si="58">SUM(O94:Q94)</f>
        <v>0</v>
      </c>
      <c r="S94" s="27"/>
      <c r="T94" s="27"/>
      <c r="U94" s="27"/>
      <c r="V94" s="28">
        <f t="shared" ref="V94:V102" si="59">SUM(S94:U94)</f>
        <v>0</v>
      </c>
      <c r="W94" s="27"/>
      <c r="X94" s="27"/>
      <c r="Y94" s="27"/>
      <c r="Z94" s="28">
        <f t="shared" ref="Z94:Z102" si="60">SUM(W94:Y94)</f>
        <v>0</v>
      </c>
      <c r="AA94" s="27"/>
      <c r="AB94" s="27"/>
      <c r="AC94" s="27"/>
      <c r="AD94" s="28">
        <f t="shared" ref="AD94:AD102" si="61">SUM(AA94:AC94)</f>
        <v>0</v>
      </c>
      <c r="AE94" s="28">
        <f t="shared" si="56"/>
        <v>0</v>
      </c>
      <c r="AF94" s="29">
        <f t="shared" ref="AF94:AF102" si="62">IF(ISERROR(AE94/$H$103),0,AE94/$H$103)</f>
        <v>0</v>
      </c>
      <c r="AG94" s="30">
        <f t="shared" si="57"/>
        <v>0</v>
      </c>
      <c r="AH94" s="10"/>
      <c r="AI94" s="10"/>
      <c r="AJ94" s="10"/>
      <c r="AK94" s="10"/>
      <c r="AL94" s="10"/>
      <c r="AM94" s="10"/>
      <c r="AN94" s="10"/>
      <c r="AO94" s="85"/>
    </row>
    <row r="95" spans="1:41" ht="12.75" hidden="1" customHeight="1" outlineLevel="1" x14ac:dyDescent="0.25">
      <c r="A95" s="21">
        <v>3</v>
      </c>
      <c r="B95" s="22"/>
      <c r="C95" s="31"/>
      <c r="D95" s="32"/>
      <c r="E95" s="33"/>
      <c r="F95" s="33"/>
      <c r="G95" s="33"/>
      <c r="H95" s="89"/>
      <c r="I95" s="34"/>
      <c r="J95" s="268"/>
      <c r="K95" s="268"/>
      <c r="L95" s="27"/>
      <c r="M95" s="27"/>
      <c r="N95" s="33"/>
      <c r="O95" s="27"/>
      <c r="P95" s="27"/>
      <c r="Q95" s="27"/>
      <c r="R95" s="28">
        <f t="shared" si="58"/>
        <v>0</v>
      </c>
      <c r="S95" s="27"/>
      <c r="T95" s="27"/>
      <c r="U95" s="27"/>
      <c r="V95" s="28">
        <f t="shared" si="59"/>
        <v>0</v>
      </c>
      <c r="W95" s="27"/>
      <c r="X95" s="27"/>
      <c r="Y95" s="27"/>
      <c r="Z95" s="28">
        <f t="shared" si="60"/>
        <v>0</v>
      </c>
      <c r="AA95" s="27"/>
      <c r="AB95" s="27"/>
      <c r="AC95" s="27"/>
      <c r="AD95" s="28">
        <f t="shared" si="61"/>
        <v>0</v>
      </c>
      <c r="AE95" s="28">
        <f t="shared" si="56"/>
        <v>0</v>
      </c>
      <c r="AF95" s="29">
        <f t="shared" si="62"/>
        <v>0</v>
      </c>
      <c r="AG95" s="30">
        <f t="shared" si="57"/>
        <v>0</v>
      </c>
    </row>
    <row r="96" spans="1:41" ht="12.75" hidden="1" customHeight="1" outlineLevel="1" x14ac:dyDescent="0.25">
      <c r="A96" s="21">
        <v>4</v>
      </c>
      <c r="B96" s="22"/>
      <c r="C96" s="31"/>
      <c r="D96" s="32"/>
      <c r="E96" s="33"/>
      <c r="F96" s="33"/>
      <c r="G96" s="33"/>
      <c r="H96" s="89"/>
      <c r="I96" s="34"/>
      <c r="J96" s="268"/>
      <c r="K96" s="268"/>
      <c r="L96" s="27"/>
      <c r="M96" s="27"/>
      <c r="N96" s="33"/>
      <c r="O96" s="27"/>
      <c r="P96" s="27"/>
      <c r="Q96" s="27"/>
      <c r="R96" s="28">
        <f t="shared" si="58"/>
        <v>0</v>
      </c>
      <c r="S96" s="27"/>
      <c r="T96" s="27"/>
      <c r="U96" s="27"/>
      <c r="V96" s="28">
        <f t="shared" si="59"/>
        <v>0</v>
      </c>
      <c r="W96" s="27"/>
      <c r="X96" s="27"/>
      <c r="Y96" s="27"/>
      <c r="Z96" s="28">
        <f t="shared" si="60"/>
        <v>0</v>
      </c>
      <c r="AA96" s="27"/>
      <c r="AB96" s="27"/>
      <c r="AC96" s="27"/>
      <c r="AD96" s="28">
        <f t="shared" si="61"/>
        <v>0</v>
      </c>
      <c r="AE96" s="28">
        <f t="shared" si="56"/>
        <v>0</v>
      </c>
      <c r="AF96" s="29">
        <f t="shared" si="62"/>
        <v>0</v>
      </c>
      <c r="AG96" s="30">
        <f t="shared" si="57"/>
        <v>0</v>
      </c>
      <c r="AH96" s="10"/>
      <c r="AI96" s="10"/>
      <c r="AJ96" s="10"/>
      <c r="AK96" s="10"/>
      <c r="AL96" s="10"/>
      <c r="AM96" s="10"/>
      <c r="AN96" s="10"/>
      <c r="AO96" s="85"/>
    </row>
    <row r="97" spans="1:41" ht="12.75" hidden="1" customHeight="1" outlineLevel="1" x14ac:dyDescent="0.25">
      <c r="A97" s="21">
        <v>5</v>
      </c>
      <c r="B97" s="22"/>
      <c r="C97" s="31"/>
      <c r="D97" s="32"/>
      <c r="E97" s="33"/>
      <c r="F97" s="33"/>
      <c r="G97" s="33"/>
      <c r="H97" s="89"/>
      <c r="I97" s="34"/>
      <c r="J97" s="268"/>
      <c r="K97" s="268"/>
      <c r="L97" s="27"/>
      <c r="M97" s="27"/>
      <c r="N97" s="33"/>
      <c r="O97" s="27"/>
      <c r="P97" s="27"/>
      <c r="Q97" s="27"/>
      <c r="R97" s="28">
        <f t="shared" si="58"/>
        <v>0</v>
      </c>
      <c r="S97" s="27"/>
      <c r="T97" s="27"/>
      <c r="U97" s="27"/>
      <c r="V97" s="28">
        <f t="shared" si="59"/>
        <v>0</v>
      </c>
      <c r="W97" s="27"/>
      <c r="X97" s="27"/>
      <c r="Y97" s="27"/>
      <c r="Z97" s="28">
        <f t="shared" si="60"/>
        <v>0</v>
      </c>
      <c r="AA97" s="27"/>
      <c r="AB97" s="27"/>
      <c r="AC97" s="27"/>
      <c r="AD97" s="28">
        <f t="shared" si="61"/>
        <v>0</v>
      </c>
      <c r="AE97" s="28">
        <f t="shared" si="56"/>
        <v>0</v>
      </c>
      <c r="AF97" s="29">
        <f t="shared" si="62"/>
        <v>0</v>
      </c>
      <c r="AG97" s="30">
        <f t="shared" si="57"/>
        <v>0</v>
      </c>
      <c r="AH97" s="10"/>
      <c r="AI97" s="10"/>
      <c r="AJ97" s="10"/>
      <c r="AK97" s="10"/>
      <c r="AL97" s="10"/>
      <c r="AM97" s="10"/>
      <c r="AN97" s="10"/>
      <c r="AO97" s="85"/>
    </row>
    <row r="98" spans="1:41" ht="12.75" hidden="1" customHeight="1" outlineLevel="1" x14ac:dyDescent="0.25">
      <c r="A98" s="21">
        <v>6</v>
      </c>
      <c r="B98" s="22"/>
      <c r="C98" s="31"/>
      <c r="D98" s="32"/>
      <c r="E98" s="33"/>
      <c r="F98" s="33"/>
      <c r="G98" s="33"/>
      <c r="H98" s="89"/>
      <c r="I98" s="34"/>
      <c r="J98" s="268"/>
      <c r="K98" s="268"/>
      <c r="L98" s="27"/>
      <c r="M98" s="27"/>
      <c r="N98" s="33"/>
      <c r="O98" s="27"/>
      <c r="P98" s="27"/>
      <c r="Q98" s="27"/>
      <c r="R98" s="28">
        <f t="shared" si="58"/>
        <v>0</v>
      </c>
      <c r="S98" s="27"/>
      <c r="T98" s="27"/>
      <c r="U98" s="27"/>
      <c r="V98" s="28">
        <f t="shared" si="59"/>
        <v>0</v>
      </c>
      <c r="W98" s="27"/>
      <c r="X98" s="27"/>
      <c r="Y98" s="27"/>
      <c r="Z98" s="28">
        <f t="shared" si="60"/>
        <v>0</v>
      </c>
      <c r="AA98" s="27"/>
      <c r="AB98" s="27"/>
      <c r="AC98" s="27"/>
      <c r="AD98" s="28">
        <f t="shared" si="61"/>
        <v>0</v>
      </c>
      <c r="AE98" s="28">
        <f t="shared" si="56"/>
        <v>0</v>
      </c>
      <c r="AF98" s="29">
        <f t="shared" si="62"/>
        <v>0</v>
      </c>
      <c r="AG98" s="30">
        <f t="shared" si="57"/>
        <v>0</v>
      </c>
    </row>
    <row r="99" spans="1:41" ht="12.75" hidden="1" customHeight="1" outlineLevel="1" x14ac:dyDescent="0.25">
      <c r="A99" s="21">
        <v>7</v>
      </c>
      <c r="B99" s="22"/>
      <c r="C99" s="31"/>
      <c r="D99" s="32"/>
      <c r="E99" s="33"/>
      <c r="F99" s="33"/>
      <c r="G99" s="33"/>
      <c r="H99" s="89"/>
      <c r="I99" s="34"/>
      <c r="J99" s="268"/>
      <c r="K99" s="268"/>
      <c r="L99" s="27"/>
      <c r="M99" s="27"/>
      <c r="N99" s="33"/>
      <c r="O99" s="27"/>
      <c r="P99" s="27"/>
      <c r="Q99" s="27"/>
      <c r="R99" s="28">
        <f t="shared" si="58"/>
        <v>0</v>
      </c>
      <c r="S99" s="27"/>
      <c r="T99" s="27"/>
      <c r="U99" s="27"/>
      <c r="V99" s="28">
        <f t="shared" si="59"/>
        <v>0</v>
      </c>
      <c r="W99" s="27"/>
      <c r="X99" s="27"/>
      <c r="Y99" s="27"/>
      <c r="Z99" s="28">
        <f t="shared" si="60"/>
        <v>0</v>
      </c>
      <c r="AA99" s="27"/>
      <c r="AB99" s="27"/>
      <c r="AC99" s="27"/>
      <c r="AD99" s="28">
        <f t="shared" si="61"/>
        <v>0</v>
      </c>
      <c r="AE99" s="28">
        <f t="shared" si="56"/>
        <v>0</v>
      </c>
      <c r="AF99" s="29">
        <f t="shared" si="62"/>
        <v>0</v>
      </c>
      <c r="AG99" s="30">
        <f t="shared" si="57"/>
        <v>0</v>
      </c>
      <c r="AH99" s="10"/>
      <c r="AI99" s="10"/>
      <c r="AJ99" s="10"/>
      <c r="AK99" s="10"/>
      <c r="AL99" s="10"/>
      <c r="AM99" s="10"/>
      <c r="AN99" s="10"/>
      <c r="AO99" s="85"/>
    </row>
    <row r="100" spans="1:41" ht="12.75" hidden="1" customHeight="1" outlineLevel="1" x14ac:dyDescent="0.25">
      <c r="A100" s="21">
        <v>8</v>
      </c>
      <c r="B100" s="22"/>
      <c r="C100" s="31"/>
      <c r="D100" s="32"/>
      <c r="E100" s="33"/>
      <c r="F100" s="33"/>
      <c r="G100" s="33"/>
      <c r="H100" s="89"/>
      <c r="I100" s="34"/>
      <c r="J100" s="268"/>
      <c r="K100" s="268"/>
      <c r="L100" s="27"/>
      <c r="M100" s="27"/>
      <c r="N100" s="33"/>
      <c r="O100" s="27"/>
      <c r="P100" s="27"/>
      <c r="Q100" s="27"/>
      <c r="R100" s="28">
        <f t="shared" si="58"/>
        <v>0</v>
      </c>
      <c r="S100" s="27"/>
      <c r="T100" s="27"/>
      <c r="U100" s="27"/>
      <c r="V100" s="28">
        <f t="shared" si="59"/>
        <v>0</v>
      </c>
      <c r="W100" s="27"/>
      <c r="X100" s="27"/>
      <c r="Y100" s="27"/>
      <c r="Z100" s="28">
        <f t="shared" si="60"/>
        <v>0</v>
      </c>
      <c r="AA100" s="27"/>
      <c r="AB100" s="27"/>
      <c r="AC100" s="27"/>
      <c r="AD100" s="28">
        <f t="shared" si="61"/>
        <v>0</v>
      </c>
      <c r="AE100" s="28">
        <f t="shared" si="56"/>
        <v>0</v>
      </c>
      <c r="AF100" s="29">
        <f t="shared" si="62"/>
        <v>0</v>
      </c>
      <c r="AG100" s="30">
        <f t="shared" si="57"/>
        <v>0</v>
      </c>
      <c r="AH100" s="10"/>
      <c r="AI100" s="10"/>
      <c r="AJ100" s="10"/>
      <c r="AK100" s="10"/>
      <c r="AL100" s="10"/>
      <c r="AM100" s="10"/>
      <c r="AN100" s="10"/>
      <c r="AO100" s="85"/>
    </row>
    <row r="101" spans="1:41" ht="12.75" hidden="1" customHeight="1" outlineLevel="1" x14ac:dyDescent="0.25">
      <c r="A101" s="21">
        <v>9</v>
      </c>
      <c r="B101" s="22"/>
      <c r="C101" s="31"/>
      <c r="D101" s="32"/>
      <c r="E101" s="33"/>
      <c r="F101" s="33"/>
      <c r="G101" s="33"/>
      <c r="H101" s="89"/>
      <c r="I101" s="34"/>
      <c r="J101" s="268"/>
      <c r="K101" s="268"/>
      <c r="L101" s="27"/>
      <c r="M101" s="27"/>
      <c r="N101" s="33"/>
      <c r="O101" s="27"/>
      <c r="P101" s="27"/>
      <c r="Q101" s="27"/>
      <c r="R101" s="28">
        <f t="shared" si="58"/>
        <v>0</v>
      </c>
      <c r="S101" s="27"/>
      <c r="T101" s="27"/>
      <c r="U101" s="27"/>
      <c r="V101" s="28">
        <f t="shared" si="59"/>
        <v>0</v>
      </c>
      <c r="W101" s="27"/>
      <c r="X101" s="27"/>
      <c r="Y101" s="27"/>
      <c r="Z101" s="28">
        <f t="shared" si="60"/>
        <v>0</v>
      </c>
      <c r="AA101" s="27"/>
      <c r="AB101" s="27"/>
      <c r="AC101" s="27"/>
      <c r="AD101" s="28">
        <f t="shared" si="61"/>
        <v>0</v>
      </c>
      <c r="AE101" s="28">
        <f t="shared" si="56"/>
        <v>0</v>
      </c>
      <c r="AF101" s="29">
        <f t="shared" si="62"/>
        <v>0</v>
      </c>
      <c r="AG101" s="30">
        <f t="shared" si="57"/>
        <v>0</v>
      </c>
    </row>
    <row r="102" spans="1:41" ht="12.75" hidden="1" customHeight="1" outlineLevel="1" x14ac:dyDescent="0.25">
      <c r="A102" s="21">
        <v>10</v>
      </c>
      <c r="B102" s="22"/>
      <c r="C102" s="31"/>
      <c r="D102" s="32"/>
      <c r="E102" s="33"/>
      <c r="F102" s="33"/>
      <c r="G102" s="33"/>
      <c r="H102" s="90"/>
      <c r="I102" s="35"/>
      <c r="J102" s="268"/>
      <c r="K102" s="268"/>
      <c r="L102" s="27"/>
      <c r="M102" s="27"/>
      <c r="N102" s="33"/>
      <c r="O102" s="27"/>
      <c r="P102" s="27"/>
      <c r="Q102" s="27"/>
      <c r="R102" s="28">
        <f t="shared" si="58"/>
        <v>0</v>
      </c>
      <c r="S102" s="27"/>
      <c r="T102" s="27"/>
      <c r="U102" s="27"/>
      <c r="V102" s="28">
        <f t="shared" si="59"/>
        <v>0</v>
      </c>
      <c r="W102" s="27"/>
      <c r="X102" s="27"/>
      <c r="Y102" s="27"/>
      <c r="Z102" s="28">
        <f t="shared" si="60"/>
        <v>0</v>
      </c>
      <c r="AA102" s="27"/>
      <c r="AB102" s="27"/>
      <c r="AC102" s="27"/>
      <c r="AD102" s="28">
        <f t="shared" si="61"/>
        <v>0</v>
      </c>
      <c r="AE102" s="28">
        <f t="shared" si="56"/>
        <v>0</v>
      </c>
      <c r="AF102" s="29">
        <f t="shared" si="62"/>
        <v>0</v>
      </c>
      <c r="AG102" s="30">
        <f t="shared" si="57"/>
        <v>0</v>
      </c>
      <c r="AH102" s="10"/>
      <c r="AI102" s="10"/>
      <c r="AJ102" s="10"/>
      <c r="AK102" s="10"/>
      <c r="AL102" s="10"/>
      <c r="AM102" s="10"/>
      <c r="AN102" s="10"/>
      <c r="AO102" s="85"/>
    </row>
    <row r="103" spans="1:41" ht="12.75" customHeight="1" collapsed="1" x14ac:dyDescent="0.25">
      <c r="A103" s="228" t="s">
        <v>51</v>
      </c>
      <c r="B103" s="229"/>
      <c r="C103" s="230"/>
      <c r="D103" s="230"/>
      <c r="E103" s="230"/>
      <c r="F103" s="230"/>
      <c r="G103" s="230"/>
      <c r="H103" s="92">
        <f>SUM(H93:H102)</f>
        <v>0</v>
      </c>
      <c r="I103" s="92">
        <f>SUM(I93:I102)</f>
        <v>0</v>
      </c>
      <c r="J103" s="92"/>
      <c r="K103" s="92"/>
      <c r="L103" s="92">
        <f>SUM(L93:L102)</f>
        <v>0</v>
      </c>
      <c r="M103" s="92">
        <f>SUM(M93:M102)</f>
        <v>0</v>
      </c>
      <c r="N103" s="93"/>
      <c r="O103" s="92">
        <f t="shared" ref="O103:AE103" si="63">SUM(O93:O102)</f>
        <v>0</v>
      </c>
      <c r="P103" s="92">
        <f t="shared" si="63"/>
        <v>0</v>
      </c>
      <c r="Q103" s="92">
        <f t="shared" si="63"/>
        <v>0</v>
      </c>
      <c r="R103" s="92">
        <f t="shared" si="63"/>
        <v>0</v>
      </c>
      <c r="S103" s="92">
        <f t="shared" si="63"/>
        <v>0</v>
      </c>
      <c r="T103" s="92">
        <f t="shared" si="63"/>
        <v>0</v>
      </c>
      <c r="U103" s="92">
        <f t="shared" si="63"/>
        <v>0</v>
      </c>
      <c r="V103" s="92">
        <f t="shared" si="63"/>
        <v>0</v>
      </c>
      <c r="W103" s="92">
        <f t="shared" si="63"/>
        <v>0</v>
      </c>
      <c r="X103" s="92">
        <f t="shared" si="63"/>
        <v>0</v>
      </c>
      <c r="Y103" s="92">
        <f t="shared" si="63"/>
        <v>0</v>
      </c>
      <c r="Z103" s="92">
        <f t="shared" si="63"/>
        <v>0</v>
      </c>
      <c r="AA103" s="92">
        <f t="shared" si="63"/>
        <v>0</v>
      </c>
      <c r="AB103" s="92">
        <f t="shared" si="63"/>
        <v>0</v>
      </c>
      <c r="AC103" s="92">
        <f t="shared" si="63"/>
        <v>0</v>
      </c>
      <c r="AD103" s="92">
        <f t="shared" si="63"/>
        <v>0</v>
      </c>
      <c r="AE103" s="92">
        <f t="shared" si="63"/>
        <v>0</v>
      </c>
      <c r="AF103" s="95">
        <f>IF(ISERROR(AE103/H103),0,AE103/H103)</f>
        <v>0</v>
      </c>
      <c r="AG103" s="95">
        <f>IF(ISERROR(AE103/$AE$200),0,AE103/$AE$200)</f>
        <v>0</v>
      </c>
      <c r="AH103" s="10"/>
      <c r="AI103" s="10"/>
      <c r="AJ103" s="10"/>
      <c r="AK103" s="10"/>
      <c r="AL103" s="10"/>
      <c r="AM103" s="10"/>
      <c r="AN103" s="10"/>
      <c r="AO103" s="85"/>
    </row>
    <row r="104" spans="1:41" ht="12.75" customHeight="1" x14ac:dyDescent="0.25">
      <c r="A104" s="233" t="s">
        <v>52</v>
      </c>
      <c r="B104" s="234"/>
      <c r="C104" s="234"/>
      <c r="D104" s="234"/>
      <c r="E104" s="235"/>
      <c r="F104" s="15"/>
      <c r="G104" s="16"/>
      <c r="H104" s="88"/>
      <c r="I104" s="17"/>
      <c r="J104" s="17"/>
      <c r="K104" s="17"/>
      <c r="L104" s="18"/>
      <c r="M104" s="18"/>
      <c r="N104" s="16"/>
      <c r="O104" s="17"/>
      <c r="P104" s="17"/>
      <c r="Q104" s="17"/>
      <c r="R104" s="17"/>
      <c r="S104" s="17"/>
      <c r="T104" s="17"/>
      <c r="U104" s="17"/>
      <c r="V104" s="17"/>
      <c r="W104" s="17"/>
      <c r="X104" s="17"/>
      <c r="Y104" s="17"/>
      <c r="Z104" s="17"/>
      <c r="AA104" s="17"/>
      <c r="AB104" s="17"/>
      <c r="AC104" s="17"/>
      <c r="AD104" s="17"/>
      <c r="AE104" s="17"/>
      <c r="AF104" s="20"/>
      <c r="AG104" s="20"/>
    </row>
    <row r="105" spans="1:41" hidden="1" outlineLevel="1" x14ac:dyDescent="0.25">
      <c r="A105" s="21">
        <v>1</v>
      </c>
      <c r="B105" s="22"/>
      <c r="C105" s="45"/>
      <c r="D105" s="46"/>
      <c r="E105" s="55"/>
      <c r="F105" s="53"/>
      <c r="G105" s="53"/>
      <c r="H105" s="89"/>
      <c r="I105" s="48"/>
      <c r="J105" s="269"/>
      <c r="K105" s="269"/>
      <c r="L105" s="47"/>
      <c r="M105" s="47"/>
      <c r="N105" s="44"/>
      <c r="O105" s="27"/>
      <c r="P105" s="27"/>
      <c r="Q105" s="27"/>
      <c r="R105" s="28">
        <f>SUM(O105:Q105)</f>
        <v>0</v>
      </c>
      <c r="S105" s="27"/>
      <c r="T105" s="27"/>
      <c r="U105" s="27"/>
      <c r="V105" s="28">
        <f>SUM(S105:U105)</f>
        <v>0</v>
      </c>
      <c r="W105" s="27"/>
      <c r="X105" s="27"/>
      <c r="Y105" s="27"/>
      <c r="Z105" s="28">
        <f>SUM(W105:Y105)</f>
        <v>0</v>
      </c>
      <c r="AA105" s="27"/>
      <c r="AB105" s="27">
        <v>0</v>
      </c>
      <c r="AC105" s="27">
        <v>0</v>
      </c>
      <c r="AD105" s="28">
        <f>SUM(AA105:AC105)</f>
        <v>0</v>
      </c>
      <c r="AE105" s="28">
        <f t="shared" ref="AE105:AE114" si="64">SUM(R105,V105,Z105,AD105)</f>
        <v>0</v>
      </c>
      <c r="AF105" s="29">
        <f>IF(ISERROR(AE105/$H$115),0,AE105/$H$115)</f>
        <v>0</v>
      </c>
      <c r="AG105" s="30">
        <f t="shared" ref="AG105:AG114" si="65">IF(ISERROR(AE105/$AE$200),"-",AE105/$AE$200)</f>
        <v>0</v>
      </c>
      <c r="AH105" s="10"/>
      <c r="AI105" s="10"/>
      <c r="AJ105" s="10"/>
      <c r="AK105" s="10"/>
      <c r="AL105" s="10"/>
      <c r="AM105" s="10"/>
      <c r="AN105" s="10"/>
      <c r="AO105" s="85"/>
    </row>
    <row r="106" spans="1:41" ht="12.75" hidden="1" customHeight="1" outlineLevel="1" x14ac:dyDescent="0.25">
      <c r="A106" s="21">
        <v>2</v>
      </c>
      <c r="B106" s="22"/>
      <c r="C106" s="23"/>
      <c r="D106" s="24"/>
      <c r="E106" s="33"/>
      <c r="F106" s="33"/>
      <c r="G106" s="33"/>
      <c r="H106" s="89"/>
      <c r="I106" s="34"/>
      <c r="J106" s="268"/>
      <c r="K106" s="268"/>
      <c r="L106" s="27"/>
      <c r="M106" s="27"/>
      <c r="N106" s="33"/>
      <c r="O106" s="27"/>
      <c r="P106" s="27"/>
      <c r="Q106" s="27"/>
      <c r="R106" s="28">
        <f t="shared" ref="R106:R114" si="66">SUM(O106:Q106)</f>
        <v>0</v>
      </c>
      <c r="S106" s="27"/>
      <c r="T106" s="27"/>
      <c r="U106" s="27"/>
      <c r="V106" s="28">
        <f t="shared" ref="V106:V114" si="67">SUM(S106:U106)</f>
        <v>0</v>
      </c>
      <c r="W106" s="27"/>
      <c r="X106" s="27"/>
      <c r="Y106" s="27"/>
      <c r="Z106" s="28">
        <f t="shared" ref="Z106:Z114" si="68">SUM(W106:Y106)</f>
        <v>0</v>
      </c>
      <c r="AA106" s="27"/>
      <c r="AB106" s="27"/>
      <c r="AC106" s="27"/>
      <c r="AD106" s="28">
        <f t="shared" ref="AD106:AD114" si="69">SUM(AA106:AC106)</f>
        <v>0</v>
      </c>
      <c r="AE106" s="28">
        <f t="shared" si="64"/>
        <v>0</v>
      </c>
      <c r="AF106" s="29">
        <f t="shared" ref="AF106:AF114" si="70">IF(ISERROR(AE106/$H$115),0,AE106/$H$115)</f>
        <v>0</v>
      </c>
      <c r="AG106" s="30">
        <f t="shared" si="65"/>
        <v>0</v>
      </c>
      <c r="AH106" s="10"/>
      <c r="AI106" s="10"/>
      <c r="AJ106" s="10"/>
      <c r="AK106" s="10"/>
      <c r="AL106" s="10"/>
      <c r="AM106" s="10"/>
      <c r="AN106" s="10"/>
      <c r="AO106" s="85"/>
    </row>
    <row r="107" spans="1:41" ht="12.75" hidden="1" customHeight="1" outlineLevel="1" x14ac:dyDescent="0.25">
      <c r="A107" s="21">
        <v>3</v>
      </c>
      <c r="B107" s="22"/>
      <c r="C107" s="31"/>
      <c r="D107" s="32"/>
      <c r="E107" s="33"/>
      <c r="F107" s="33"/>
      <c r="G107" s="33"/>
      <c r="H107" s="89"/>
      <c r="I107" s="34"/>
      <c r="J107" s="268"/>
      <c r="K107" s="268"/>
      <c r="L107" s="27"/>
      <c r="M107" s="27"/>
      <c r="N107" s="33"/>
      <c r="O107" s="27"/>
      <c r="P107" s="27"/>
      <c r="Q107" s="27"/>
      <c r="R107" s="28">
        <f t="shared" si="66"/>
        <v>0</v>
      </c>
      <c r="S107" s="27"/>
      <c r="T107" s="27"/>
      <c r="U107" s="27"/>
      <c r="V107" s="28">
        <f t="shared" si="67"/>
        <v>0</v>
      </c>
      <c r="W107" s="27"/>
      <c r="X107" s="27"/>
      <c r="Y107" s="27"/>
      <c r="Z107" s="28">
        <f t="shared" si="68"/>
        <v>0</v>
      </c>
      <c r="AA107" s="27"/>
      <c r="AB107" s="27"/>
      <c r="AC107" s="27"/>
      <c r="AD107" s="28">
        <f t="shared" si="69"/>
        <v>0</v>
      </c>
      <c r="AE107" s="28">
        <f t="shared" si="64"/>
        <v>0</v>
      </c>
      <c r="AF107" s="29">
        <f t="shared" si="70"/>
        <v>0</v>
      </c>
      <c r="AG107" s="30">
        <f t="shared" si="65"/>
        <v>0</v>
      </c>
    </row>
    <row r="108" spans="1:41" ht="12.75" hidden="1" customHeight="1" outlineLevel="1" x14ac:dyDescent="0.25">
      <c r="A108" s="21">
        <v>4</v>
      </c>
      <c r="B108" s="22"/>
      <c r="C108" s="31"/>
      <c r="D108" s="32"/>
      <c r="E108" s="33"/>
      <c r="F108" s="33"/>
      <c r="G108" s="33"/>
      <c r="H108" s="89"/>
      <c r="I108" s="34"/>
      <c r="J108" s="268"/>
      <c r="K108" s="268"/>
      <c r="L108" s="27"/>
      <c r="M108" s="27"/>
      <c r="N108" s="33"/>
      <c r="O108" s="27"/>
      <c r="P108" s="27"/>
      <c r="Q108" s="27"/>
      <c r="R108" s="28">
        <f t="shared" si="66"/>
        <v>0</v>
      </c>
      <c r="S108" s="27"/>
      <c r="T108" s="27"/>
      <c r="U108" s="27"/>
      <c r="V108" s="28">
        <f t="shared" si="67"/>
        <v>0</v>
      </c>
      <c r="W108" s="27"/>
      <c r="X108" s="27"/>
      <c r="Y108" s="27"/>
      <c r="Z108" s="28">
        <f t="shared" si="68"/>
        <v>0</v>
      </c>
      <c r="AA108" s="27"/>
      <c r="AB108" s="27"/>
      <c r="AC108" s="27"/>
      <c r="AD108" s="28">
        <f t="shared" si="69"/>
        <v>0</v>
      </c>
      <c r="AE108" s="28">
        <f t="shared" si="64"/>
        <v>0</v>
      </c>
      <c r="AF108" s="29">
        <f t="shared" si="70"/>
        <v>0</v>
      </c>
      <c r="AG108" s="30">
        <f t="shared" si="65"/>
        <v>0</v>
      </c>
      <c r="AH108" s="10"/>
      <c r="AI108" s="10"/>
      <c r="AJ108" s="10"/>
      <c r="AK108" s="10"/>
      <c r="AL108" s="10"/>
      <c r="AM108" s="10"/>
      <c r="AN108" s="10"/>
      <c r="AO108" s="85"/>
    </row>
    <row r="109" spans="1:41" ht="12.75" hidden="1" customHeight="1" outlineLevel="1" x14ac:dyDescent="0.25">
      <c r="A109" s="21">
        <v>5</v>
      </c>
      <c r="B109" s="22"/>
      <c r="C109" s="31"/>
      <c r="D109" s="32"/>
      <c r="E109" s="33"/>
      <c r="F109" s="33"/>
      <c r="G109" s="33"/>
      <c r="H109" s="89"/>
      <c r="I109" s="34"/>
      <c r="J109" s="268"/>
      <c r="K109" s="268"/>
      <c r="L109" s="27"/>
      <c r="M109" s="27"/>
      <c r="N109" s="33"/>
      <c r="O109" s="27"/>
      <c r="P109" s="27"/>
      <c r="Q109" s="27"/>
      <c r="R109" s="28">
        <f t="shared" si="66"/>
        <v>0</v>
      </c>
      <c r="S109" s="27"/>
      <c r="T109" s="27"/>
      <c r="U109" s="27"/>
      <c r="V109" s="28">
        <f t="shared" si="67"/>
        <v>0</v>
      </c>
      <c r="W109" s="27"/>
      <c r="X109" s="27"/>
      <c r="Y109" s="27"/>
      <c r="Z109" s="28">
        <f t="shared" si="68"/>
        <v>0</v>
      </c>
      <c r="AA109" s="27"/>
      <c r="AB109" s="27"/>
      <c r="AC109" s="27"/>
      <c r="AD109" s="28">
        <f t="shared" si="69"/>
        <v>0</v>
      </c>
      <c r="AE109" s="28">
        <f t="shared" si="64"/>
        <v>0</v>
      </c>
      <c r="AF109" s="29">
        <f t="shared" si="70"/>
        <v>0</v>
      </c>
      <c r="AG109" s="30">
        <f t="shared" si="65"/>
        <v>0</v>
      </c>
      <c r="AH109" s="10"/>
      <c r="AI109" s="10"/>
      <c r="AJ109" s="10"/>
      <c r="AK109" s="10"/>
      <c r="AL109" s="10"/>
      <c r="AM109" s="10"/>
      <c r="AN109" s="10"/>
      <c r="AO109" s="85"/>
    </row>
    <row r="110" spans="1:41" ht="12.75" hidden="1" customHeight="1" outlineLevel="1" x14ac:dyDescent="0.25">
      <c r="A110" s="21">
        <v>6</v>
      </c>
      <c r="B110" s="22"/>
      <c r="C110" s="31"/>
      <c r="D110" s="32"/>
      <c r="E110" s="33"/>
      <c r="F110" s="33"/>
      <c r="G110" s="33"/>
      <c r="H110" s="89"/>
      <c r="I110" s="34"/>
      <c r="J110" s="268"/>
      <c r="K110" s="268"/>
      <c r="L110" s="27"/>
      <c r="M110" s="27"/>
      <c r="N110" s="33"/>
      <c r="O110" s="27"/>
      <c r="P110" s="27"/>
      <c r="Q110" s="27"/>
      <c r="R110" s="28">
        <f t="shared" si="66"/>
        <v>0</v>
      </c>
      <c r="S110" s="27"/>
      <c r="T110" s="27"/>
      <c r="U110" s="27"/>
      <c r="V110" s="28">
        <f t="shared" si="67"/>
        <v>0</v>
      </c>
      <c r="W110" s="27"/>
      <c r="X110" s="27"/>
      <c r="Y110" s="27"/>
      <c r="Z110" s="28">
        <f t="shared" si="68"/>
        <v>0</v>
      </c>
      <c r="AA110" s="27"/>
      <c r="AB110" s="27"/>
      <c r="AC110" s="27"/>
      <c r="AD110" s="28">
        <f t="shared" si="69"/>
        <v>0</v>
      </c>
      <c r="AE110" s="28">
        <f t="shared" si="64"/>
        <v>0</v>
      </c>
      <c r="AF110" s="29">
        <f t="shared" si="70"/>
        <v>0</v>
      </c>
      <c r="AG110" s="30">
        <f t="shared" si="65"/>
        <v>0</v>
      </c>
    </row>
    <row r="111" spans="1:41" ht="12.75" hidden="1" customHeight="1" outlineLevel="1" x14ac:dyDescent="0.25">
      <c r="A111" s="21">
        <v>7</v>
      </c>
      <c r="B111" s="22"/>
      <c r="C111" s="31"/>
      <c r="D111" s="32"/>
      <c r="E111" s="33"/>
      <c r="F111" s="33"/>
      <c r="G111" s="33"/>
      <c r="H111" s="89"/>
      <c r="I111" s="34"/>
      <c r="J111" s="268"/>
      <c r="K111" s="268"/>
      <c r="L111" s="27"/>
      <c r="M111" s="27"/>
      <c r="N111" s="33"/>
      <c r="O111" s="27"/>
      <c r="P111" s="27"/>
      <c r="Q111" s="27"/>
      <c r="R111" s="28">
        <f t="shared" si="66"/>
        <v>0</v>
      </c>
      <c r="S111" s="27"/>
      <c r="T111" s="27"/>
      <c r="U111" s="27"/>
      <c r="V111" s="28">
        <f t="shared" si="67"/>
        <v>0</v>
      </c>
      <c r="W111" s="27"/>
      <c r="X111" s="27"/>
      <c r="Y111" s="27"/>
      <c r="Z111" s="28">
        <f t="shared" si="68"/>
        <v>0</v>
      </c>
      <c r="AA111" s="27"/>
      <c r="AB111" s="27"/>
      <c r="AC111" s="27"/>
      <c r="AD111" s="28">
        <f t="shared" si="69"/>
        <v>0</v>
      </c>
      <c r="AE111" s="28">
        <f t="shared" si="64"/>
        <v>0</v>
      </c>
      <c r="AF111" s="29">
        <f t="shared" si="70"/>
        <v>0</v>
      </c>
      <c r="AG111" s="30">
        <f t="shared" si="65"/>
        <v>0</v>
      </c>
      <c r="AH111" s="10"/>
      <c r="AI111" s="10"/>
      <c r="AJ111" s="10"/>
      <c r="AK111" s="10"/>
      <c r="AL111" s="10"/>
      <c r="AM111" s="10"/>
      <c r="AN111" s="10"/>
      <c r="AO111" s="85"/>
    </row>
    <row r="112" spans="1:41" ht="12.75" hidden="1" customHeight="1" outlineLevel="1" x14ac:dyDescent="0.25">
      <c r="A112" s="21">
        <v>8</v>
      </c>
      <c r="B112" s="22"/>
      <c r="C112" s="31"/>
      <c r="D112" s="32"/>
      <c r="E112" s="33"/>
      <c r="F112" s="33"/>
      <c r="G112" s="33"/>
      <c r="H112" s="89"/>
      <c r="I112" s="34"/>
      <c r="J112" s="268"/>
      <c r="K112" s="268"/>
      <c r="L112" s="27"/>
      <c r="M112" s="27"/>
      <c r="N112" s="33"/>
      <c r="O112" s="27"/>
      <c r="P112" s="27"/>
      <c r="Q112" s="27"/>
      <c r="R112" s="28">
        <f t="shared" si="66"/>
        <v>0</v>
      </c>
      <c r="S112" s="27"/>
      <c r="T112" s="27"/>
      <c r="U112" s="27"/>
      <c r="V112" s="28">
        <f t="shared" si="67"/>
        <v>0</v>
      </c>
      <c r="W112" s="27"/>
      <c r="X112" s="27"/>
      <c r="Y112" s="27"/>
      <c r="Z112" s="28">
        <f t="shared" si="68"/>
        <v>0</v>
      </c>
      <c r="AA112" s="27"/>
      <c r="AB112" s="27"/>
      <c r="AC112" s="27"/>
      <c r="AD112" s="28">
        <f t="shared" si="69"/>
        <v>0</v>
      </c>
      <c r="AE112" s="28">
        <f t="shared" si="64"/>
        <v>0</v>
      </c>
      <c r="AF112" s="29">
        <f t="shared" si="70"/>
        <v>0</v>
      </c>
      <c r="AG112" s="30">
        <f t="shared" si="65"/>
        <v>0</v>
      </c>
      <c r="AH112" s="10"/>
      <c r="AI112" s="10"/>
      <c r="AJ112" s="10"/>
      <c r="AK112" s="10"/>
      <c r="AL112" s="10"/>
      <c r="AM112" s="10"/>
      <c r="AN112" s="10"/>
      <c r="AO112" s="85"/>
    </row>
    <row r="113" spans="1:41" ht="12.75" hidden="1" customHeight="1" outlineLevel="1" x14ac:dyDescent="0.25">
      <c r="A113" s="21">
        <v>9</v>
      </c>
      <c r="B113" s="22"/>
      <c r="C113" s="31"/>
      <c r="D113" s="32"/>
      <c r="E113" s="33"/>
      <c r="F113" s="33"/>
      <c r="G113" s="33"/>
      <c r="H113" s="89"/>
      <c r="I113" s="34"/>
      <c r="J113" s="268"/>
      <c r="K113" s="268"/>
      <c r="L113" s="27"/>
      <c r="M113" s="27"/>
      <c r="N113" s="33"/>
      <c r="O113" s="27"/>
      <c r="P113" s="27"/>
      <c r="Q113" s="27"/>
      <c r="R113" s="28">
        <f t="shared" si="66"/>
        <v>0</v>
      </c>
      <c r="S113" s="27"/>
      <c r="T113" s="27"/>
      <c r="U113" s="27"/>
      <c r="V113" s="28">
        <f t="shared" si="67"/>
        <v>0</v>
      </c>
      <c r="W113" s="27"/>
      <c r="X113" s="27"/>
      <c r="Y113" s="27"/>
      <c r="Z113" s="28">
        <f t="shared" si="68"/>
        <v>0</v>
      </c>
      <c r="AA113" s="27"/>
      <c r="AB113" s="27"/>
      <c r="AC113" s="27"/>
      <c r="AD113" s="28">
        <f t="shared" si="69"/>
        <v>0</v>
      </c>
      <c r="AE113" s="28">
        <f t="shared" si="64"/>
        <v>0</v>
      </c>
      <c r="AF113" s="29">
        <f t="shared" si="70"/>
        <v>0</v>
      </c>
      <c r="AG113" s="30">
        <f t="shared" si="65"/>
        <v>0</v>
      </c>
    </row>
    <row r="114" spans="1:41" ht="12.75" hidden="1" customHeight="1" outlineLevel="1" x14ac:dyDescent="0.25">
      <c r="A114" s="21">
        <v>10</v>
      </c>
      <c r="B114" s="22"/>
      <c r="C114" s="31"/>
      <c r="D114" s="32"/>
      <c r="E114" s="33"/>
      <c r="F114" s="33"/>
      <c r="G114" s="33"/>
      <c r="H114" s="90"/>
      <c r="I114" s="35"/>
      <c r="J114" s="268"/>
      <c r="K114" s="268"/>
      <c r="L114" s="27"/>
      <c r="M114" s="27"/>
      <c r="N114" s="33"/>
      <c r="O114" s="27"/>
      <c r="P114" s="27"/>
      <c r="Q114" s="27"/>
      <c r="R114" s="28">
        <f t="shared" si="66"/>
        <v>0</v>
      </c>
      <c r="S114" s="27"/>
      <c r="T114" s="27"/>
      <c r="U114" s="27"/>
      <c r="V114" s="28">
        <f t="shared" si="67"/>
        <v>0</v>
      </c>
      <c r="W114" s="27"/>
      <c r="X114" s="27"/>
      <c r="Y114" s="27"/>
      <c r="Z114" s="28">
        <f t="shared" si="68"/>
        <v>0</v>
      </c>
      <c r="AA114" s="27"/>
      <c r="AB114" s="27"/>
      <c r="AC114" s="27"/>
      <c r="AD114" s="28">
        <f t="shared" si="69"/>
        <v>0</v>
      </c>
      <c r="AE114" s="28">
        <f t="shared" si="64"/>
        <v>0</v>
      </c>
      <c r="AF114" s="29">
        <f t="shared" si="70"/>
        <v>0</v>
      </c>
      <c r="AG114" s="30">
        <f t="shared" si="65"/>
        <v>0</v>
      </c>
      <c r="AH114" s="10"/>
      <c r="AI114" s="10"/>
      <c r="AJ114" s="10"/>
      <c r="AK114" s="10"/>
      <c r="AL114" s="10"/>
      <c r="AM114" s="10"/>
      <c r="AN114" s="10"/>
      <c r="AO114" s="85"/>
    </row>
    <row r="115" spans="1:41" ht="12.75" customHeight="1" collapsed="1" x14ac:dyDescent="0.25">
      <c r="A115" s="228" t="s">
        <v>53</v>
      </c>
      <c r="B115" s="229"/>
      <c r="C115" s="230"/>
      <c r="D115" s="230"/>
      <c r="E115" s="230"/>
      <c r="F115" s="230"/>
      <c r="G115" s="230"/>
      <c r="H115" s="92">
        <f>SUM(H105:H114)</f>
        <v>0</v>
      </c>
      <c r="I115" s="92">
        <f>SUM(I105:I114)</f>
        <v>0</v>
      </c>
      <c r="J115" s="92"/>
      <c r="K115" s="92"/>
      <c r="L115" s="92">
        <f>SUM(L105:L114)</f>
        <v>0</v>
      </c>
      <c r="M115" s="92">
        <f>SUM(M105:M114)</f>
        <v>0</v>
      </c>
      <c r="N115" s="93"/>
      <c r="O115" s="92">
        <f t="shared" ref="O115:AE115" si="71">SUM(O105:O114)</f>
        <v>0</v>
      </c>
      <c r="P115" s="92">
        <f t="shared" si="71"/>
        <v>0</v>
      </c>
      <c r="Q115" s="92">
        <f t="shared" si="71"/>
        <v>0</v>
      </c>
      <c r="R115" s="92">
        <f t="shared" si="71"/>
        <v>0</v>
      </c>
      <c r="S115" s="92">
        <f t="shared" si="71"/>
        <v>0</v>
      </c>
      <c r="T115" s="92">
        <f t="shared" si="71"/>
        <v>0</v>
      </c>
      <c r="U115" s="92">
        <f t="shared" si="71"/>
        <v>0</v>
      </c>
      <c r="V115" s="92">
        <f t="shared" si="71"/>
        <v>0</v>
      </c>
      <c r="W115" s="92">
        <f t="shared" si="71"/>
        <v>0</v>
      </c>
      <c r="X115" s="92">
        <f t="shared" si="71"/>
        <v>0</v>
      </c>
      <c r="Y115" s="92">
        <f t="shared" si="71"/>
        <v>0</v>
      </c>
      <c r="Z115" s="92">
        <f t="shared" si="71"/>
        <v>0</v>
      </c>
      <c r="AA115" s="92">
        <f t="shared" si="71"/>
        <v>0</v>
      </c>
      <c r="AB115" s="92">
        <f t="shared" si="71"/>
        <v>0</v>
      </c>
      <c r="AC115" s="92">
        <f t="shared" si="71"/>
        <v>0</v>
      </c>
      <c r="AD115" s="92">
        <f t="shared" si="71"/>
        <v>0</v>
      </c>
      <c r="AE115" s="92">
        <f t="shared" si="71"/>
        <v>0</v>
      </c>
      <c r="AF115" s="95">
        <f>IF(ISERROR(AE115/H115),0,AE115/H115)</f>
        <v>0</v>
      </c>
      <c r="AG115" s="95">
        <f>IF(ISERROR(AE115/$AE$200),0,AE115/$AE$200)</f>
        <v>0</v>
      </c>
      <c r="AH115" s="10"/>
      <c r="AI115" s="10"/>
      <c r="AJ115" s="10"/>
      <c r="AK115" s="10"/>
      <c r="AL115" s="10"/>
      <c r="AM115" s="10"/>
      <c r="AN115" s="10"/>
      <c r="AO115" s="85"/>
    </row>
    <row r="116" spans="1:41" ht="12.75" customHeight="1" x14ac:dyDescent="0.25">
      <c r="A116" s="233" t="s">
        <v>54</v>
      </c>
      <c r="B116" s="234"/>
      <c r="C116" s="234"/>
      <c r="D116" s="234"/>
      <c r="E116" s="235"/>
      <c r="F116" s="15"/>
      <c r="G116" s="16"/>
      <c r="H116" s="88"/>
      <c r="I116" s="17"/>
      <c r="J116" s="17"/>
      <c r="K116" s="17"/>
      <c r="L116" s="18"/>
      <c r="M116" s="18"/>
      <c r="N116" s="16"/>
      <c r="O116" s="17"/>
      <c r="P116" s="17"/>
      <c r="Q116" s="17"/>
      <c r="R116" s="17"/>
      <c r="S116" s="17"/>
      <c r="T116" s="17"/>
      <c r="U116" s="17"/>
      <c r="V116" s="17"/>
      <c r="W116" s="17"/>
      <c r="X116" s="17"/>
      <c r="Y116" s="17"/>
      <c r="Z116" s="17"/>
      <c r="AA116" s="17"/>
      <c r="AB116" s="17"/>
      <c r="AC116" s="17"/>
      <c r="AD116" s="17"/>
      <c r="AE116" s="17"/>
      <c r="AF116" s="20"/>
      <c r="AG116" s="20"/>
    </row>
    <row r="117" spans="1:41" hidden="1" outlineLevel="1" x14ac:dyDescent="0.25">
      <c r="A117" s="21">
        <v>1</v>
      </c>
      <c r="B117" s="22"/>
      <c r="C117" s="45"/>
      <c r="D117" s="46"/>
      <c r="E117" s="56"/>
      <c r="F117" s="53"/>
      <c r="G117" s="53"/>
      <c r="H117" s="89"/>
      <c r="I117" s="43"/>
      <c r="J117" s="269"/>
      <c r="K117" s="269"/>
      <c r="L117" s="47"/>
      <c r="M117" s="47"/>
      <c r="N117" s="44"/>
      <c r="O117" s="27">
        <v>0</v>
      </c>
      <c r="P117" s="27">
        <v>0</v>
      </c>
      <c r="Q117" s="27">
        <v>0</v>
      </c>
      <c r="R117" s="28">
        <f>SUM(O117:Q117)</f>
        <v>0</v>
      </c>
      <c r="S117" s="27">
        <v>0</v>
      </c>
      <c r="T117" s="27">
        <v>0</v>
      </c>
      <c r="U117" s="27">
        <v>0</v>
      </c>
      <c r="V117" s="28">
        <f>SUM(S117:U117)</f>
        <v>0</v>
      </c>
      <c r="W117" s="27">
        <v>0</v>
      </c>
      <c r="X117" s="27">
        <v>0</v>
      </c>
      <c r="Y117" s="27">
        <v>0</v>
      </c>
      <c r="Z117" s="28">
        <f>SUM(W117:Y117)</f>
        <v>0</v>
      </c>
      <c r="AA117" s="27">
        <v>0</v>
      </c>
      <c r="AB117" s="27">
        <v>0</v>
      </c>
      <c r="AC117" s="27">
        <v>0</v>
      </c>
      <c r="AD117" s="28">
        <f>SUM(AA117:AC117)</f>
        <v>0</v>
      </c>
      <c r="AE117" s="28">
        <f t="shared" ref="AE117:AE126" si="72">SUM(R117,V117,Z117,AD117)</f>
        <v>0</v>
      </c>
      <c r="AF117" s="29">
        <f>IF(ISERROR(AE117/$H$127),0,AE117/$H$127)</f>
        <v>0</v>
      </c>
      <c r="AG117" s="30">
        <f t="shared" ref="AG117:AG126" si="73">IF(ISERROR(AE117/$AE$200),"-",AE117/$AE$200)</f>
        <v>0</v>
      </c>
      <c r="AH117" s="10"/>
      <c r="AI117" s="10"/>
      <c r="AJ117" s="10"/>
      <c r="AK117" s="10"/>
      <c r="AL117" s="10"/>
      <c r="AM117" s="10"/>
      <c r="AN117" s="10"/>
      <c r="AO117" s="85"/>
    </row>
    <row r="118" spans="1:41" ht="12.75" hidden="1" customHeight="1" outlineLevel="1" x14ac:dyDescent="0.25">
      <c r="A118" s="21">
        <v>2</v>
      </c>
      <c r="B118" s="22"/>
      <c r="C118" s="23"/>
      <c r="D118" s="24"/>
      <c r="E118" s="33"/>
      <c r="F118" s="25"/>
      <c r="G118" s="25"/>
      <c r="H118" s="89"/>
      <c r="I118" s="34"/>
      <c r="J118" s="268"/>
      <c r="K118" s="268"/>
      <c r="L118" s="27"/>
      <c r="M118" s="27"/>
      <c r="N118" s="33"/>
      <c r="O118" s="27"/>
      <c r="P118" s="27"/>
      <c r="Q118" s="27"/>
      <c r="R118" s="28">
        <f t="shared" ref="R118:R126" si="74">SUM(O118:Q118)</f>
        <v>0</v>
      </c>
      <c r="S118" s="27"/>
      <c r="T118" s="27"/>
      <c r="U118" s="27"/>
      <c r="V118" s="28">
        <f t="shared" ref="V118:V126" si="75">SUM(S118:U118)</f>
        <v>0</v>
      </c>
      <c r="W118" s="27"/>
      <c r="X118" s="27"/>
      <c r="Y118" s="27"/>
      <c r="Z118" s="28">
        <f t="shared" ref="Z118:Z126" si="76">SUM(W118:Y118)</f>
        <v>0</v>
      </c>
      <c r="AA118" s="27"/>
      <c r="AB118" s="27"/>
      <c r="AC118" s="27"/>
      <c r="AD118" s="28">
        <f t="shared" ref="AD118:AD126" si="77">SUM(AA118:AC118)</f>
        <v>0</v>
      </c>
      <c r="AE118" s="28">
        <f t="shared" si="72"/>
        <v>0</v>
      </c>
      <c r="AF118" s="29">
        <f t="shared" ref="AF118:AF126" si="78">IF(ISERROR(AE118/$H$127),0,AE118/$H$127)</f>
        <v>0</v>
      </c>
      <c r="AG118" s="30">
        <f t="shared" si="73"/>
        <v>0</v>
      </c>
      <c r="AH118" s="10"/>
      <c r="AI118" s="10"/>
      <c r="AJ118" s="10"/>
      <c r="AK118" s="10"/>
      <c r="AL118" s="10"/>
      <c r="AM118" s="10"/>
      <c r="AN118" s="10"/>
      <c r="AO118" s="85"/>
    </row>
    <row r="119" spans="1:41" ht="12.75" hidden="1" customHeight="1" outlineLevel="1" x14ac:dyDescent="0.25">
      <c r="A119" s="21">
        <v>3</v>
      </c>
      <c r="B119" s="22"/>
      <c r="C119" s="31"/>
      <c r="D119" s="32"/>
      <c r="E119" s="33"/>
      <c r="F119" s="33"/>
      <c r="G119" s="33"/>
      <c r="H119" s="89"/>
      <c r="I119" s="34"/>
      <c r="J119" s="268"/>
      <c r="K119" s="268"/>
      <c r="L119" s="27"/>
      <c r="M119" s="27"/>
      <c r="N119" s="33"/>
      <c r="O119" s="27"/>
      <c r="P119" s="27"/>
      <c r="Q119" s="27"/>
      <c r="R119" s="28">
        <f t="shared" si="74"/>
        <v>0</v>
      </c>
      <c r="S119" s="27"/>
      <c r="T119" s="27"/>
      <c r="U119" s="27"/>
      <c r="V119" s="28">
        <f t="shared" si="75"/>
        <v>0</v>
      </c>
      <c r="W119" s="27"/>
      <c r="X119" s="27"/>
      <c r="Y119" s="27"/>
      <c r="Z119" s="28">
        <f t="shared" si="76"/>
        <v>0</v>
      </c>
      <c r="AA119" s="27"/>
      <c r="AB119" s="27"/>
      <c r="AC119" s="27"/>
      <c r="AD119" s="28">
        <f t="shared" si="77"/>
        <v>0</v>
      </c>
      <c r="AE119" s="28">
        <f t="shared" si="72"/>
        <v>0</v>
      </c>
      <c r="AF119" s="29">
        <f t="shared" si="78"/>
        <v>0</v>
      </c>
      <c r="AG119" s="30">
        <f t="shared" si="73"/>
        <v>0</v>
      </c>
    </row>
    <row r="120" spans="1:41" ht="12.75" hidden="1" customHeight="1" outlineLevel="1" x14ac:dyDescent="0.25">
      <c r="A120" s="21">
        <v>4</v>
      </c>
      <c r="B120" s="22"/>
      <c r="C120" s="31"/>
      <c r="D120" s="32"/>
      <c r="E120" s="33"/>
      <c r="F120" s="33"/>
      <c r="G120" s="33"/>
      <c r="H120" s="89"/>
      <c r="I120" s="34"/>
      <c r="J120" s="268"/>
      <c r="K120" s="268"/>
      <c r="L120" s="27"/>
      <c r="M120" s="27"/>
      <c r="N120" s="33"/>
      <c r="O120" s="27"/>
      <c r="P120" s="27"/>
      <c r="Q120" s="27"/>
      <c r="R120" s="28">
        <f t="shared" si="74"/>
        <v>0</v>
      </c>
      <c r="S120" s="27"/>
      <c r="T120" s="27"/>
      <c r="U120" s="27"/>
      <c r="V120" s="28">
        <f t="shared" si="75"/>
        <v>0</v>
      </c>
      <c r="W120" s="27"/>
      <c r="X120" s="27"/>
      <c r="Y120" s="27"/>
      <c r="Z120" s="28">
        <f t="shared" si="76"/>
        <v>0</v>
      </c>
      <c r="AA120" s="27"/>
      <c r="AB120" s="27"/>
      <c r="AC120" s="27"/>
      <c r="AD120" s="28">
        <f t="shared" si="77"/>
        <v>0</v>
      </c>
      <c r="AE120" s="28">
        <f t="shared" si="72"/>
        <v>0</v>
      </c>
      <c r="AF120" s="29">
        <f t="shared" si="78"/>
        <v>0</v>
      </c>
      <c r="AG120" s="30">
        <f t="shared" si="73"/>
        <v>0</v>
      </c>
      <c r="AH120" s="10"/>
      <c r="AI120" s="10"/>
      <c r="AJ120" s="10"/>
      <c r="AK120" s="10"/>
      <c r="AL120" s="10"/>
      <c r="AM120" s="10"/>
      <c r="AN120" s="10"/>
      <c r="AO120" s="85"/>
    </row>
    <row r="121" spans="1:41" ht="12.75" hidden="1" customHeight="1" outlineLevel="1" x14ac:dyDescent="0.25">
      <c r="A121" s="21">
        <v>5</v>
      </c>
      <c r="B121" s="22"/>
      <c r="C121" s="31"/>
      <c r="D121" s="32"/>
      <c r="E121" s="33"/>
      <c r="F121" s="33"/>
      <c r="G121" s="33"/>
      <c r="H121" s="89"/>
      <c r="I121" s="34"/>
      <c r="J121" s="268"/>
      <c r="K121" s="268"/>
      <c r="L121" s="27"/>
      <c r="M121" s="27"/>
      <c r="N121" s="33"/>
      <c r="O121" s="27"/>
      <c r="P121" s="27"/>
      <c r="Q121" s="27"/>
      <c r="R121" s="28">
        <f t="shared" si="74"/>
        <v>0</v>
      </c>
      <c r="S121" s="27"/>
      <c r="T121" s="27"/>
      <c r="U121" s="27"/>
      <c r="V121" s="28">
        <f t="shared" si="75"/>
        <v>0</v>
      </c>
      <c r="W121" s="27"/>
      <c r="X121" s="27"/>
      <c r="Y121" s="27"/>
      <c r="Z121" s="28">
        <f t="shared" si="76"/>
        <v>0</v>
      </c>
      <c r="AA121" s="27"/>
      <c r="AB121" s="27"/>
      <c r="AC121" s="27"/>
      <c r="AD121" s="28">
        <f t="shared" si="77"/>
        <v>0</v>
      </c>
      <c r="AE121" s="28">
        <f t="shared" si="72"/>
        <v>0</v>
      </c>
      <c r="AF121" s="29">
        <f t="shared" si="78"/>
        <v>0</v>
      </c>
      <c r="AG121" s="30">
        <f t="shared" si="73"/>
        <v>0</v>
      </c>
      <c r="AH121" s="10"/>
      <c r="AI121" s="10"/>
      <c r="AJ121" s="10"/>
      <c r="AK121" s="10"/>
      <c r="AL121" s="10"/>
      <c r="AM121" s="10"/>
      <c r="AN121" s="10"/>
      <c r="AO121" s="85"/>
    </row>
    <row r="122" spans="1:41" ht="12.75" hidden="1" customHeight="1" outlineLevel="1" x14ac:dyDescent="0.25">
      <c r="A122" s="21">
        <v>6</v>
      </c>
      <c r="B122" s="22"/>
      <c r="C122" s="31"/>
      <c r="D122" s="32"/>
      <c r="E122" s="33"/>
      <c r="F122" s="33"/>
      <c r="G122" s="33"/>
      <c r="H122" s="89"/>
      <c r="I122" s="34"/>
      <c r="J122" s="268"/>
      <c r="K122" s="268"/>
      <c r="L122" s="27"/>
      <c r="M122" s="27"/>
      <c r="N122" s="33"/>
      <c r="O122" s="27"/>
      <c r="P122" s="27"/>
      <c r="Q122" s="27"/>
      <c r="R122" s="28">
        <f t="shared" si="74"/>
        <v>0</v>
      </c>
      <c r="S122" s="27"/>
      <c r="T122" s="27"/>
      <c r="U122" s="27"/>
      <c r="V122" s="28">
        <f t="shared" si="75"/>
        <v>0</v>
      </c>
      <c r="W122" s="27"/>
      <c r="X122" s="27"/>
      <c r="Y122" s="27"/>
      <c r="Z122" s="28">
        <f t="shared" si="76"/>
        <v>0</v>
      </c>
      <c r="AA122" s="27"/>
      <c r="AB122" s="27"/>
      <c r="AC122" s="27"/>
      <c r="AD122" s="28">
        <f t="shared" si="77"/>
        <v>0</v>
      </c>
      <c r="AE122" s="28">
        <f t="shared" si="72"/>
        <v>0</v>
      </c>
      <c r="AF122" s="29">
        <f t="shared" si="78"/>
        <v>0</v>
      </c>
      <c r="AG122" s="30">
        <f t="shared" si="73"/>
        <v>0</v>
      </c>
    </row>
    <row r="123" spans="1:41" ht="12.75" hidden="1" customHeight="1" outlineLevel="1" x14ac:dyDescent="0.25">
      <c r="A123" s="21">
        <v>7</v>
      </c>
      <c r="B123" s="22"/>
      <c r="C123" s="31"/>
      <c r="D123" s="32"/>
      <c r="E123" s="33"/>
      <c r="F123" s="33"/>
      <c r="G123" s="33"/>
      <c r="H123" s="89"/>
      <c r="I123" s="34"/>
      <c r="J123" s="268"/>
      <c r="K123" s="268"/>
      <c r="L123" s="27"/>
      <c r="M123" s="27"/>
      <c r="N123" s="33"/>
      <c r="O123" s="27"/>
      <c r="P123" s="27"/>
      <c r="Q123" s="27"/>
      <c r="R123" s="28">
        <f t="shared" si="74"/>
        <v>0</v>
      </c>
      <c r="S123" s="27"/>
      <c r="T123" s="27"/>
      <c r="U123" s="27"/>
      <c r="V123" s="28">
        <f t="shared" si="75"/>
        <v>0</v>
      </c>
      <c r="W123" s="27"/>
      <c r="X123" s="27"/>
      <c r="Y123" s="27"/>
      <c r="Z123" s="28">
        <f t="shared" si="76"/>
        <v>0</v>
      </c>
      <c r="AA123" s="27"/>
      <c r="AB123" s="27"/>
      <c r="AC123" s="27"/>
      <c r="AD123" s="28">
        <f t="shared" si="77"/>
        <v>0</v>
      </c>
      <c r="AE123" s="28">
        <f t="shared" si="72"/>
        <v>0</v>
      </c>
      <c r="AF123" s="29">
        <f t="shared" si="78"/>
        <v>0</v>
      </c>
      <c r="AG123" s="30">
        <f t="shared" si="73"/>
        <v>0</v>
      </c>
      <c r="AH123" s="10"/>
      <c r="AI123" s="10"/>
      <c r="AJ123" s="10"/>
      <c r="AK123" s="10"/>
      <c r="AL123" s="10"/>
      <c r="AM123" s="10"/>
      <c r="AN123" s="10"/>
      <c r="AO123" s="85"/>
    </row>
    <row r="124" spans="1:41" ht="12.75" hidden="1" customHeight="1" outlineLevel="1" x14ac:dyDescent="0.25">
      <c r="A124" s="21">
        <v>8</v>
      </c>
      <c r="B124" s="22"/>
      <c r="C124" s="31"/>
      <c r="D124" s="32"/>
      <c r="E124" s="33"/>
      <c r="F124" s="33"/>
      <c r="G124" s="33"/>
      <c r="H124" s="89"/>
      <c r="I124" s="34"/>
      <c r="J124" s="268"/>
      <c r="K124" s="268"/>
      <c r="L124" s="27"/>
      <c r="M124" s="27"/>
      <c r="N124" s="33"/>
      <c r="O124" s="27"/>
      <c r="P124" s="27"/>
      <c r="Q124" s="27"/>
      <c r="R124" s="28">
        <f t="shared" si="74"/>
        <v>0</v>
      </c>
      <c r="S124" s="27"/>
      <c r="T124" s="27"/>
      <c r="U124" s="27"/>
      <c r="V124" s="28">
        <f t="shared" si="75"/>
        <v>0</v>
      </c>
      <c r="W124" s="27"/>
      <c r="X124" s="27"/>
      <c r="Y124" s="27"/>
      <c r="Z124" s="28">
        <f t="shared" si="76"/>
        <v>0</v>
      </c>
      <c r="AA124" s="27"/>
      <c r="AB124" s="27"/>
      <c r="AC124" s="27"/>
      <c r="AD124" s="28">
        <f t="shared" si="77"/>
        <v>0</v>
      </c>
      <c r="AE124" s="28">
        <f t="shared" si="72"/>
        <v>0</v>
      </c>
      <c r="AF124" s="29">
        <f t="shared" si="78"/>
        <v>0</v>
      </c>
      <c r="AG124" s="30">
        <f t="shared" si="73"/>
        <v>0</v>
      </c>
      <c r="AH124" s="10"/>
      <c r="AI124" s="10"/>
      <c r="AJ124" s="10"/>
      <c r="AK124" s="10"/>
      <c r="AL124" s="10"/>
      <c r="AM124" s="10"/>
      <c r="AN124" s="10"/>
      <c r="AO124" s="85"/>
    </row>
    <row r="125" spans="1:41" ht="12.75" hidden="1" customHeight="1" outlineLevel="1" x14ac:dyDescent="0.25">
      <c r="A125" s="21">
        <v>9</v>
      </c>
      <c r="B125" s="22"/>
      <c r="C125" s="31"/>
      <c r="D125" s="32"/>
      <c r="E125" s="33"/>
      <c r="F125" s="33"/>
      <c r="G125" s="33"/>
      <c r="H125" s="89"/>
      <c r="I125" s="34"/>
      <c r="J125" s="268"/>
      <c r="K125" s="268"/>
      <c r="L125" s="27"/>
      <c r="M125" s="27"/>
      <c r="N125" s="33"/>
      <c r="O125" s="27"/>
      <c r="P125" s="27"/>
      <c r="Q125" s="27"/>
      <c r="R125" s="28">
        <f t="shared" si="74"/>
        <v>0</v>
      </c>
      <c r="S125" s="27"/>
      <c r="T125" s="27"/>
      <c r="U125" s="27"/>
      <c r="V125" s="28">
        <f t="shared" si="75"/>
        <v>0</v>
      </c>
      <c r="W125" s="27"/>
      <c r="X125" s="27"/>
      <c r="Y125" s="27"/>
      <c r="Z125" s="28">
        <f t="shared" si="76"/>
        <v>0</v>
      </c>
      <c r="AA125" s="27"/>
      <c r="AB125" s="27"/>
      <c r="AC125" s="27"/>
      <c r="AD125" s="28">
        <f t="shared" si="77"/>
        <v>0</v>
      </c>
      <c r="AE125" s="28">
        <f t="shared" si="72"/>
        <v>0</v>
      </c>
      <c r="AF125" s="29">
        <f t="shared" si="78"/>
        <v>0</v>
      </c>
      <c r="AG125" s="30">
        <f t="shared" si="73"/>
        <v>0</v>
      </c>
    </row>
    <row r="126" spans="1:41" ht="12.75" hidden="1" customHeight="1" outlineLevel="1" x14ac:dyDescent="0.25">
      <c r="A126" s="21">
        <v>10</v>
      </c>
      <c r="B126" s="22"/>
      <c r="C126" s="31"/>
      <c r="D126" s="32"/>
      <c r="E126" s="33"/>
      <c r="F126" s="33"/>
      <c r="G126" s="33"/>
      <c r="H126" s="90"/>
      <c r="I126" s="35"/>
      <c r="J126" s="268"/>
      <c r="K126" s="268"/>
      <c r="L126" s="27"/>
      <c r="M126" s="27"/>
      <c r="N126" s="33"/>
      <c r="O126" s="27"/>
      <c r="P126" s="27"/>
      <c r="Q126" s="27"/>
      <c r="R126" s="28">
        <f t="shared" si="74"/>
        <v>0</v>
      </c>
      <c r="S126" s="27"/>
      <c r="T126" s="27"/>
      <c r="U126" s="27"/>
      <c r="V126" s="28">
        <f t="shared" si="75"/>
        <v>0</v>
      </c>
      <c r="W126" s="27"/>
      <c r="X126" s="27"/>
      <c r="Y126" s="27"/>
      <c r="Z126" s="28">
        <f t="shared" si="76"/>
        <v>0</v>
      </c>
      <c r="AA126" s="27"/>
      <c r="AB126" s="27"/>
      <c r="AC126" s="27"/>
      <c r="AD126" s="28">
        <f t="shared" si="77"/>
        <v>0</v>
      </c>
      <c r="AE126" s="28">
        <f t="shared" si="72"/>
        <v>0</v>
      </c>
      <c r="AF126" s="29">
        <f t="shared" si="78"/>
        <v>0</v>
      </c>
      <c r="AG126" s="30">
        <f t="shared" si="73"/>
        <v>0</v>
      </c>
      <c r="AH126" s="10"/>
      <c r="AI126" s="10"/>
      <c r="AJ126" s="10"/>
      <c r="AK126" s="10"/>
      <c r="AL126" s="10"/>
      <c r="AM126" s="10"/>
      <c r="AN126" s="10"/>
      <c r="AO126" s="85"/>
    </row>
    <row r="127" spans="1:41" ht="12.75" customHeight="1" collapsed="1" x14ac:dyDescent="0.25">
      <c r="A127" s="228" t="s">
        <v>55</v>
      </c>
      <c r="B127" s="229"/>
      <c r="C127" s="230"/>
      <c r="D127" s="230"/>
      <c r="E127" s="230"/>
      <c r="F127" s="230"/>
      <c r="G127" s="230"/>
      <c r="H127" s="92">
        <f>SUM(H117:H126)</f>
        <v>0</v>
      </c>
      <c r="I127" s="92">
        <f>SUM(I117:I126)</f>
        <v>0</v>
      </c>
      <c r="J127" s="92"/>
      <c r="K127" s="92"/>
      <c r="L127" s="92">
        <f>SUM(L117:L126)</f>
        <v>0</v>
      </c>
      <c r="M127" s="92">
        <f>SUM(M117:M126)</f>
        <v>0</v>
      </c>
      <c r="N127" s="93"/>
      <c r="O127" s="92">
        <f t="shared" ref="O127:AE127" si="79">SUM(O117:O126)</f>
        <v>0</v>
      </c>
      <c r="P127" s="92">
        <f t="shared" si="79"/>
        <v>0</v>
      </c>
      <c r="Q127" s="92">
        <f t="shared" si="79"/>
        <v>0</v>
      </c>
      <c r="R127" s="92">
        <f t="shared" si="79"/>
        <v>0</v>
      </c>
      <c r="S127" s="92">
        <f t="shared" si="79"/>
        <v>0</v>
      </c>
      <c r="T127" s="92">
        <f t="shared" si="79"/>
        <v>0</v>
      </c>
      <c r="U127" s="92">
        <f t="shared" si="79"/>
        <v>0</v>
      </c>
      <c r="V127" s="92">
        <f t="shared" si="79"/>
        <v>0</v>
      </c>
      <c r="W127" s="92">
        <f t="shared" si="79"/>
        <v>0</v>
      </c>
      <c r="X127" s="92">
        <f t="shared" si="79"/>
        <v>0</v>
      </c>
      <c r="Y127" s="92">
        <f t="shared" si="79"/>
        <v>0</v>
      </c>
      <c r="Z127" s="92">
        <f t="shared" si="79"/>
        <v>0</v>
      </c>
      <c r="AA127" s="92">
        <f t="shared" si="79"/>
        <v>0</v>
      </c>
      <c r="AB127" s="92">
        <f t="shared" si="79"/>
        <v>0</v>
      </c>
      <c r="AC127" s="92">
        <f t="shared" si="79"/>
        <v>0</v>
      </c>
      <c r="AD127" s="92">
        <f t="shared" si="79"/>
        <v>0</v>
      </c>
      <c r="AE127" s="92">
        <f t="shared" si="79"/>
        <v>0</v>
      </c>
      <c r="AF127" s="95">
        <f>IF(ISERROR(AE127/H127),0,AE127/H127)</f>
        <v>0</v>
      </c>
      <c r="AG127" s="95">
        <f>IF(ISERROR(AE127/$AE$200),0,AE127/$AE$200)</f>
        <v>0</v>
      </c>
      <c r="AH127" s="10"/>
      <c r="AI127" s="10"/>
      <c r="AJ127" s="10"/>
      <c r="AK127" s="10"/>
      <c r="AL127" s="10"/>
      <c r="AM127" s="10"/>
      <c r="AN127" s="10"/>
      <c r="AO127" s="85"/>
    </row>
    <row r="128" spans="1:41" ht="12.75" customHeight="1" x14ac:dyDescent="0.25">
      <c r="A128" s="233" t="s">
        <v>56</v>
      </c>
      <c r="B128" s="234"/>
      <c r="C128" s="234"/>
      <c r="D128" s="234"/>
      <c r="E128" s="235"/>
      <c r="F128" s="15"/>
      <c r="G128" s="16"/>
      <c r="H128" s="88"/>
      <c r="I128" s="17"/>
      <c r="J128" s="17"/>
      <c r="K128" s="17"/>
      <c r="L128" s="18"/>
      <c r="M128" s="18"/>
      <c r="N128" s="16"/>
      <c r="O128" s="17"/>
      <c r="P128" s="17"/>
      <c r="Q128" s="17"/>
      <c r="R128" s="17"/>
      <c r="S128" s="17"/>
      <c r="T128" s="17"/>
      <c r="U128" s="17"/>
      <c r="V128" s="17"/>
      <c r="W128" s="17"/>
      <c r="X128" s="17"/>
      <c r="Y128" s="17"/>
      <c r="Z128" s="17"/>
      <c r="AA128" s="17"/>
      <c r="AB128" s="17"/>
      <c r="AC128" s="17"/>
      <c r="AD128" s="17"/>
      <c r="AE128" s="17"/>
      <c r="AF128" s="20"/>
      <c r="AG128" s="20"/>
    </row>
    <row r="129" spans="1:41" hidden="1" outlineLevel="1" x14ac:dyDescent="0.25">
      <c r="A129" s="22">
        <v>1</v>
      </c>
      <c r="B129" s="1"/>
      <c r="C129" s="1"/>
      <c r="D129" s="2"/>
      <c r="E129" s="3"/>
      <c r="F129" s="4"/>
      <c r="G129" s="5"/>
      <c r="H129" s="89"/>
      <c r="I129" s="7"/>
      <c r="J129" s="7"/>
      <c r="K129" s="7"/>
      <c r="L129" s="8"/>
      <c r="M129" s="5"/>
      <c r="N129" s="5"/>
      <c r="O129" s="9"/>
      <c r="P129" s="9"/>
      <c r="Q129" s="9"/>
      <c r="R129" s="28">
        <f>SUM(O129:Q129)</f>
        <v>0</v>
      </c>
      <c r="S129" s="27"/>
      <c r="T129" s="27"/>
      <c r="U129" s="27"/>
      <c r="V129" s="28">
        <f>SUM(S129:U129)</f>
        <v>0</v>
      </c>
      <c r="W129" s="27"/>
      <c r="X129" s="27"/>
      <c r="Y129" s="27"/>
      <c r="Z129" s="28">
        <f>SUM(W129:Y129)</f>
        <v>0</v>
      </c>
      <c r="AA129" s="27"/>
      <c r="AB129" s="27"/>
      <c r="AC129" s="27"/>
      <c r="AD129" s="28">
        <f>SUM(AA129:AC129)</f>
        <v>0</v>
      </c>
      <c r="AE129" s="28">
        <f t="shared" ref="AE129:AE138" si="80">SUM(R129,V129,Z129,AD129)</f>
        <v>0</v>
      </c>
      <c r="AF129" s="29">
        <f>IF(ISERROR(AE129/$H$139),0,AE129/$H$139)</f>
        <v>0</v>
      </c>
      <c r="AG129" s="30">
        <f t="shared" ref="AG129:AG138" si="81">IF(ISERROR(AE129/$AE$200),"-",AE129/$AE$200)</f>
        <v>0</v>
      </c>
      <c r="AH129" s="10"/>
      <c r="AI129" s="10"/>
      <c r="AJ129" s="10"/>
      <c r="AK129" s="10"/>
      <c r="AL129" s="10"/>
      <c r="AM129" s="10"/>
      <c r="AN129" s="10"/>
      <c r="AO129" s="85"/>
    </row>
    <row r="130" spans="1:41" ht="12.75" hidden="1" customHeight="1" outlineLevel="1" x14ac:dyDescent="0.25">
      <c r="A130" s="22">
        <v>2</v>
      </c>
      <c r="B130" s="22"/>
      <c r="C130" s="36"/>
      <c r="D130" s="32"/>
      <c r="E130" s="36"/>
      <c r="F130" s="36"/>
      <c r="G130" s="36"/>
      <c r="H130" s="89"/>
      <c r="I130" s="34"/>
      <c r="J130" s="268"/>
      <c r="K130" s="268"/>
      <c r="L130" s="27"/>
      <c r="M130" s="27"/>
      <c r="N130" s="33"/>
      <c r="O130" s="27"/>
      <c r="P130" s="27"/>
      <c r="Q130" s="27"/>
      <c r="R130" s="28">
        <f t="shared" ref="R130:R138" si="82">SUM(O130:Q130)</f>
        <v>0</v>
      </c>
      <c r="S130" s="27"/>
      <c r="T130" s="27"/>
      <c r="U130" s="27"/>
      <c r="V130" s="28">
        <f t="shared" ref="V130:V138" si="83">SUM(S130:U130)</f>
        <v>0</v>
      </c>
      <c r="W130" s="27"/>
      <c r="X130" s="27"/>
      <c r="Y130" s="27"/>
      <c r="Z130" s="28">
        <f t="shared" ref="Z130:Z138" si="84">SUM(W130:Y130)</f>
        <v>0</v>
      </c>
      <c r="AA130" s="27"/>
      <c r="AB130" s="27"/>
      <c r="AC130" s="27"/>
      <c r="AD130" s="28">
        <f t="shared" ref="AD130:AD138" si="85">SUM(AA130:AC130)</f>
        <v>0</v>
      </c>
      <c r="AE130" s="28">
        <f t="shared" si="80"/>
        <v>0</v>
      </c>
      <c r="AF130" s="29">
        <f t="shared" ref="AF130:AF138" si="86">IF(ISERROR(AE130/$H$139),0,AE130/$H$139)</f>
        <v>0</v>
      </c>
      <c r="AG130" s="30">
        <f t="shared" si="81"/>
        <v>0</v>
      </c>
      <c r="AH130" s="10"/>
      <c r="AI130" s="10"/>
      <c r="AJ130" s="10"/>
      <c r="AK130" s="10"/>
      <c r="AL130" s="10"/>
      <c r="AM130" s="10"/>
      <c r="AN130" s="10"/>
      <c r="AO130" s="85"/>
    </row>
    <row r="131" spans="1:41" ht="12.75" hidden="1" customHeight="1" outlineLevel="1" x14ac:dyDescent="0.25">
      <c r="A131" s="22">
        <v>3</v>
      </c>
      <c r="B131" s="22"/>
      <c r="C131" s="36"/>
      <c r="D131" s="32"/>
      <c r="E131" s="36"/>
      <c r="F131" s="36"/>
      <c r="G131" s="36"/>
      <c r="H131" s="89"/>
      <c r="I131" s="34"/>
      <c r="J131" s="268"/>
      <c r="K131" s="268"/>
      <c r="L131" s="27"/>
      <c r="M131" s="27"/>
      <c r="N131" s="33"/>
      <c r="O131" s="27"/>
      <c r="P131" s="27"/>
      <c r="Q131" s="27"/>
      <c r="R131" s="28">
        <f t="shared" si="82"/>
        <v>0</v>
      </c>
      <c r="S131" s="27"/>
      <c r="T131" s="27"/>
      <c r="U131" s="27"/>
      <c r="V131" s="28">
        <f t="shared" si="83"/>
        <v>0</v>
      </c>
      <c r="W131" s="27"/>
      <c r="X131" s="27"/>
      <c r="Y131" s="27"/>
      <c r="Z131" s="28">
        <f t="shared" si="84"/>
        <v>0</v>
      </c>
      <c r="AA131" s="27"/>
      <c r="AB131" s="27"/>
      <c r="AC131" s="27"/>
      <c r="AD131" s="28">
        <f t="shared" si="85"/>
        <v>0</v>
      </c>
      <c r="AE131" s="28">
        <f t="shared" si="80"/>
        <v>0</v>
      </c>
      <c r="AF131" s="29">
        <f t="shared" si="86"/>
        <v>0</v>
      </c>
      <c r="AG131" s="30">
        <f t="shared" si="81"/>
        <v>0</v>
      </c>
    </row>
    <row r="132" spans="1:41" ht="12.75" hidden="1" customHeight="1" outlineLevel="1" x14ac:dyDescent="0.25">
      <c r="A132" s="22">
        <v>4</v>
      </c>
      <c r="B132" s="21"/>
      <c r="C132" s="36"/>
      <c r="D132" s="37"/>
      <c r="E132" s="36"/>
      <c r="F132" s="36"/>
      <c r="G132" s="36"/>
      <c r="H132" s="89"/>
      <c r="I132" s="34"/>
      <c r="J132" s="268"/>
      <c r="K132" s="268"/>
      <c r="L132" s="27"/>
      <c r="M132" s="27"/>
      <c r="N132" s="33"/>
      <c r="O132" s="27"/>
      <c r="P132" s="27"/>
      <c r="Q132" s="27"/>
      <c r="R132" s="28">
        <f t="shared" si="82"/>
        <v>0</v>
      </c>
      <c r="S132" s="27"/>
      <c r="T132" s="27"/>
      <c r="U132" s="27"/>
      <c r="V132" s="28">
        <f t="shared" si="83"/>
        <v>0</v>
      </c>
      <c r="W132" s="27"/>
      <c r="X132" s="27"/>
      <c r="Y132" s="27"/>
      <c r="Z132" s="28">
        <f t="shared" si="84"/>
        <v>0</v>
      </c>
      <c r="AA132" s="27"/>
      <c r="AB132" s="27"/>
      <c r="AC132" s="27"/>
      <c r="AD132" s="28">
        <f t="shared" si="85"/>
        <v>0</v>
      </c>
      <c r="AE132" s="28">
        <f t="shared" si="80"/>
        <v>0</v>
      </c>
      <c r="AF132" s="29">
        <f t="shared" si="86"/>
        <v>0</v>
      </c>
      <c r="AG132" s="30">
        <f t="shared" si="81"/>
        <v>0</v>
      </c>
      <c r="AH132" s="10"/>
      <c r="AI132" s="10"/>
      <c r="AJ132" s="10"/>
      <c r="AK132" s="10"/>
      <c r="AL132" s="10"/>
      <c r="AM132" s="10"/>
      <c r="AN132" s="10"/>
      <c r="AO132" s="85"/>
    </row>
    <row r="133" spans="1:41" ht="12.75" hidden="1" customHeight="1" outlineLevel="1" x14ac:dyDescent="0.25">
      <c r="A133" s="22">
        <v>5</v>
      </c>
      <c r="B133" s="21"/>
      <c r="C133" s="36"/>
      <c r="D133" s="37"/>
      <c r="E133" s="36"/>
      <c r="F133" s="36"/>
      <c r="G133" s="36"/>
      <c r="H133" s="89"/>
      <c r="I133" s="34"/>
      <c r="J133" s="268"/>
      <c r="K133" s="268"/>
      <c r="L133" s="27"/>
      <c r="M133" s="27"/>
      <c r="N133" s="33"/>
      <c r="O133" s="27"/>
      <c r="P133" s="27"/>
      <c r="Q133" s="27"/>
      <c r="R133" s="28">
        <f t="shared" si="82"/>
        <v>0</v>
      </c>
      <c r="S133" s="27"/>
      <c r="T133" s="27"/>
      <c r="U133" s="27"/>
      <c r="V133" s="28">
        <f t="shared" si="83"/>
        <v>0</v>
      </c>
      <c r="W133" s="27"/>
      <c r="X133" s="27"/>
      <c r="Y133" s="27"/>
      <c r="Z133" s="28">
        <f t="shared" si="84"/>
        <v>0</v>
      </c>
      <c r="AA133" s="27"/>
      <c r="AB133" s="27"/>
      <c r="AC133" s="27"/>
      <c r="AD133" s="28">
        <f t="shared" si="85"/>
        <v>0</v>
      </c>
      <c r="AE133" s="28">
        <f t="shared" si="80"/>
        <v>0</v>
      </c>
      <c r="AF133" s="29">
        <f t="shared" si="86"/>
        <v>0</v>
      </c>
      <c r="AG133" s="30">
        <f t="shared" si="81"/>
        <v>0</v>
      </c>
      <c r="AH133" s="10"/>
      <c r="AI133" s="10"/>
      <c r="AJ133" s="10"/>
      <c r="AK133" s="10"/>
      <c r="AL133" s="10"/>
      <c r="AM133" s="10"/>
      <c r="AN133" s="10"/>
      <c r="AO133" s="85"/>
    </row>
    <row r="134" spans="1:41" ht="12.75" hidden="1" customHeight="1" outlineLevel="1" x14ac:dyDescent="0.25">
      <c r="A134" s="22">
        <v>6</v>
      </c>
      <c r="B134" s="22"/>
      <c r="C134" s="36"/>
      <c r="D134" s="32"/>
      <c r="E134" s="36"/>
      <c r="F134" s="36"/>
      <c r="G134" s="36"/>
      <c r="H134" s="89"/>
      <c r="I134" s="34"/>
      <c r="J134" s="268"/>
      <c r="K134" s="268"/>
      <c r="L134" s="27"/>
      <c r="M134" s="27"/>
      <c r="N134" s="33"/>
      <c r="O134" s="27"/>
      <c r="P134" s="27"/>
      <c r="Q134" s="27"/>
      <c r="R134" s="28">
        <f t="shared" si="82"/>
        <v>0</v>
      </c>
      <c r="S134" s="27"/>
      <c r="T134" s="27"/>
      <c r="U134" s="27"/>
      <c r="V134" s="28">
        <f t="shared" si="83"/>
        <v>0</v>
      </c>
      <c r="W134" s="27"/>
      <c r="X134" s="27"/>
      <c r="Y134" s="27"/>
      <c r="Z134" s="28">
        <f t="shared" si="84"/>
        <v>0</v>
      </c>
      <c r="AA134" s="27"/>
      <c r="AB134" s="27"/>
      <c r="AC134" s="27"/>
      <c r="AD134" s="28">
        <f t="shared" si="85"/>
        <v>0</v>
      </c>
      <c r="AE134" s="28">
        <f t="shared" si="80"/>
        <v>0</v>
      </c>
      <c r="AF134" s="29">
        <f t="shared" si="86"/>
        <v>0</v>
      </c>
      <c r="AG134" s="30">
        <f t="shared" si="81"/>
        <v>0</v>
      </c>
    </row>
    <row r="135" spans="1:41" ht="12.75" hidden="1" customHeight="1" outlineLevel="1" x14ac:dyDescent="0.25">
      <c r="A135" s="22">
        <v>7</v>
      </c>
      <c r="B135" s="22"/>
      <c r="C135" s="36"/>
      <c r="D135" s="32"/>
      <c r="E135" s="36"/>
      <c r="F135" s="36"/>
      <c r="G135" s="36"/>
      <c r="H135" s="89"/>
      <c r="I135" s="34"/>
      <c r="J135" s="268"/>
      <c r="K135" s="268"/>
      <c r="L135" s="27"/>
      <c r="M135" s="27"/>
      <c r="N135" s="33"/>
      <c r="O135" s="27"/>
      <c r="P135" s="27"/>
      <c r="Q135" s="27"/>
      <c r="R135" s="28">
        <f t="shared" si="82"/>
        <v>0</v>
      </c>
      <c r="S135" s="27"/>
      <c r="T135" s="27"/>
      <c r="U135" s="27"/>
      <c r="V135" s="28">
        <f t="shared" si="83"/>
        <v>0</v>
      </c>
      <c r="W135" s="27"/>
      <c r="X135" s="27"/>
      <c r="Y135" s="27"/>
      <c r="Z135" s="28">
        <f t="shared" si="84"/>
        <v>0</v>
      </c>
      <c r="AA135" s="27"/>
      <c r="AB135" s="27"/>
      <c r="AC135" s="27"/>
      <c r="AD135" s="28">
        <f t="shared" si="85"/>
        <v>0</v>
      </c>
      <c r="AE135" s="28">
        <f t="shared" si="80"/>
        <v>0</v>
      </c>
      <c r="AF135" s="29">
        <f t="shared" si="86"/>
        <v>0</v>
      </c>
      <c r="AG135" s="30">
        <f t="shared" si="81"/>
        <v>0</v>
      </c>
      <c r="AH135" s="10"/>
      <c r="AI135" s="10"/>
      <c r="AJ135" s="10"/>
      <c r="AK135" s="10"/>
      <c r="AL135" s="10"/>
      <c r="AM135" s="10"/>
      <c r="AN135" s="10"/>
      <c r="AO135" s="85"/>
    </row>
    <row r="136" spans="1:41" ht="12.75" hidden="1" customHeight="1" outlineLevel="1" x14ac:dyDescent="0.25">
      <c r="A136" s="22">
        <v>8</v>
      </c>
      <c r="B136" s="22"/>
      <c r="C136" s="36"/>
      <c r="D136" s="32"/>
      <c r="E136" s="36"/>
      <c r="F136" s="36"/>
      <c r="G136" s="36"/>
      <c r="H136" s="89"/>
      <c r="I136" s="34"/>
      <c r="J136" s="268"/>
      <c r="K136" s="268"/>
      <c r="L136" s="27"/>
      <c r="M136" s="27"/>
      <c r="N136" s="33"/>
      <c r="O136" s="27"/>
      <c r="P136" s="27"/>
      <c r="Q136" s="27"/>
      <c r="R136" s="28">
        <f t="shared" si="82"/>
        <v>0</v>
      </c>
      <c r="S136" s="27"/>
      <c r="T136" s="27"/>
      <c r="U136" s="27"/>
      <c r="V136" s="28">
        <f t="shared" si="83"/>
        <v>0</v>
      </c>
      <c r="W136" s="27"/>
      <c r="X136" s="27"/>
      <c r="Y136" s="27"/>
      <c r="Z136" s="28">
        <f t="shared" si="84"/>
        <v>0</v>
      </c>
      <c r="AA136" s="27"/>
      <c r="AB136" s="27"/>
      <c r="AC136" s="27"/>
      <c r="AD136" s="28">
        <f t="shared" si="85"/>
        <v>0</v>
      </c>
      <c r="AE136" s="28">
        <f t="shared" si="80"/>
        <v>0</v>
      </c>
      <c r="AF136" s="29">
        <f t="shared" si="86"/>
        <v>0</v>
      </c>
      <c r="AG136" s="30">
        <f t="shared" si="81"/>
        <v>0</v>
      </c>
      <c r="AH136" s="10"/>
      <c r="AI136" s="10"/>
      <c r="AJ136" s="10"/>
      <c r="AK136" s="10"/>
      <c r="AL136" s="10"/>
      <c r="AM136" s="10"/>
      <c r="AN136" s="10"/>
      <c r="AO136" s="85"/>
    </row>
    <row r="137" spans="1:41" ht="12.75" hidden="1" customHeight="1" outlineLevel="1" x14ac:dyDescent="0.25">
      <c r="A137" s="22">
        <v>9</v>
      </c>
      <c r="B137" s="22"/>
      <c r="C137" s="36"/>
      <c r="D137" s="32"/>
      <c r="E137" s="36"/>
      <c r="F137" s="36"/>
      <c r="G137" s="36"/>
      <c r="H137" s="89"/>
      <c r="I137" s="34"/>
      <c r="J137" s="268"/>
      <c r="K137" s="268"/>
      <c r="L137" s="27"/>
      <c r="M137" s="27"/>
      <c r="N137" s="33"/>
      <c r="O137" s="27"/>
      <c r="P137" s="27"/>
      <c r="Q137" s="27"/>
      <c r="R137" s="28">
        <f t="shared" si="82"/>
        <v>0</v>
      </c>
      <c r="S137" s="27"/>
      <c r="T137" s="27"/>
      <c r="U137" s="27"/>
      <c r="V137" s="28">
        <f t="shared" si="83"/>
        <v>0</v>
      </c>
      <c r="W137" s="27"/>
      <c r="X137" s="27"/>
      <c r="Y137" s="27"/>
      <c r="Z137" s="28">
        <f t="shared" si="84"/>
        <v>0</v>
      </c>
      <c r="AA137" s="27"/>
      <c r="AB137" s="27"/>
      <c r="AC137" s="27"/>
      <c r="AD137" s="28">
        <f t="shared" si="85"/>
        <v>0</v>
      </c>
      <c r="AE137" s="28">
        <f t="shared" si="80"/>
        <v>0</v>
      </c>
      <c r="AF137" s="29">
        <f t="shared" si="86"/>
        <v>0</v>
      </c>
      <c r="AG137" s="30">
        <f t="shared" si="81"/>
        <v>0</v>
      </c>
    </row>
    <row r="138" spans="1:41" ht="12.75" hidden="1" customHeight="1" outlineLevel="1" x14ac:dyDescent="0.25">
      <c r="A138" s="22">
        <v>10</v>
      </c>
      <c r="B138" s="22"/>
      <c r="C138" s="36"/>
      <c r="D138" s="32"/>
      <c r="E138" s="36"/>
      <c r="F138" s="36"/>
      <c r="G138" s="36"/>
      <c r="H138" s="90"/>
      <c r="I138" s="35"/>
      <c r="J138" s="268"/>
      <c r="K138" s="268"/>
      <c r="L138" s="27"/>
      <c r="M138" s="27"/>
      <c r="N138" s="33"/>
      <c r="O138" s="27"/>
      <c r="P138" s="27"/>
      <c r="Q138" s="27"/>
      <c r="R138" s="28">
        <f t="shared" si="82"/>
        <v>0</v>
      </c>
      <c r="S138" s="27"/>
      <c r="T138" s="27"/>
      <c r="U138" s="27"/>
      <c r="V138" s="28">
        <f t="shared" si="83"/>
        <v>0</v>
      </c>
      <c r="W138" s="27"/>
      <c r="X138" s="27"/>
      <c r="Y138" s="27"/>
      <c r="Z138" s="28">
        <f t="shared" si="84"/>
        <v>0</v>
      </c>
      <c r="AA138" s="27"/>
      <c r="AB138" s="27"/>
      <c r="AC138" s="27"/>
      <c r="AD138" s="28">
        <f t="shared" si="85"/>
        <v>0</v>
      </c>
      <c r="AE138" s="28">
        <f t="shared" si="80"/>
        <v>0</v>
      </c>
      <c r="AF138" s="29">
        <f t="shared" si="86"/>
        <v>0</v>
      </c>
      <c r="AG138" s="30">
        <f t="shared" si="81"/>
        <v>0</v>
      </c>
      <c r="AH138" s="10"/>
      <c r="AI138" s="10"/>
      <c r="AJ138" s="10"/>
      <c r="AK138" s="10"/>
      <c r="AL138" s="10"/>
      <c r="AM138" s="10"/>
      <c r="AN138" s="10"/>
      <c r="AO138" s="85"/>
    </row>
    <row r="139" spans="1:41" ht="12.75" customHeight="1" collapsed="1" x14ac:dyDescent="0.25">
      <c r="A139" s="239" t="s">
        <v>57</v>
      </c>
      <c r="B139" s="239"/>
      <c r="C139" s="239"/>
      <c r="D139" s="239"/>
      <c r="E139" s="239"/>
      <c r="F139" s="239"/>
      <c r="G139" s="239"/>
      <c r="H139" s="92">
        <f>SUM(H129:H138)</f>
        <v>0</v>
      </c>
      <c r="I139" s="92">
        <v>0</v>
      </c>
      <c r="J139" s="92"/>
      <c r="K139" s="92"/>
      <c r="L139" s="92">
        <f>SUM(L129:L138)</f>
        <v>0</v>
      </c>
      <c r="M139" s="92">
        <f>SUM(M129:M138)</f>
        <v>0</v>
      </c>
      <c r="N139" s="93"/>
      <c r="O139" s="92">
        <f t="shared" ref="O139:AE139" si="87">SUM(O129:O138)</f>
        <v>0</v>
      </c>
      <c r="P139" s="92">
        <f t="shared" si="87"/>
        <v>0</v>
      </c>
      <c r="Q139" s="92">
        <f t="shared" si="87"/>
        <v>0</v>
      </c>
      <c r="R139" s="92">
        <f t="shared" si="87"/>
        <v>0</v>
      </c>
      <c r="S139" s="92">
        <f t="shared" si="87"/>
        <v>0</v>
      </c>
      <c r="T139" s="92">
        <f t="shared" si="87"/>
        <v>0</v>
      </c>
      <c r="U139" s="92">
        <f t="shared" si="87"/>
        <v>0</v>
      </c>
      <c r="V139" s="92">
        <f t="shared" si="87"/>
        <v>0</v>
      </c>
      <c r="W139" s="92">
        <f t="shared" si="87"/>
        <v>0</v>
      </c>
      <c r="X139" s="92">
        <f t="shared" si="87"/>
        <v>0</v>
      </c>
      <c r="Y139" s="92">
        <f t="shared" si="87"/>
        <v>0</v>
      </c>
      <c r="Z139" s="92">
        <f t="shared" si="87"/>
        <v>0</v>
      </c>
      <c r="AA139" s="92">
        <f t="shared" si="87"/>
        <v>0</v>
      </c>
      <c r="AB139" s="92">
        <f t="shared" si="87"/>
        <v>0</v>
      </c>
      <c r="AC139" s="92">
        <f t="shared" si="87"/>
        <v>0</v>
      </c>
      <c r="AD139" s="92">
        <f t="shared" si="87"/>
        <v>0</v>
      </c>
      <c r="AE139" s="92">
        <f t="shared" si="87"/>
        <v>0</v>
      </c>
      <c r="AF139" s="95">
        <f>IF(ISERROR(AE139/H139),0,AE139/H139)</f>
        <v>0</v>
      </c>
      <c r="AG139" s="95">
        <f>IF(ISERROR(AE139/$AE$200),0,AE139/$AE$200)</f>
        <v>0</v>
      </c>
      <c r="AH139" s="10"/>
      <c r="AI139" s="10"/>
      <c r="AJ139" s="10"/>
      <c r="AK139" s="10"/>
      <c r="AL139" s="10"/>
      <c r="AM139" s="10"/>
      <c r="AN139" s="10"/>
      <c r="AO139" s="85"/>
    </row>
    <row r="140" spans="1:41" ht="12.75" customHeight="1" x14ac:dyDescent="0.25">
      <c r="A140" s="236" t="s">
        <v>58</v>
      </c>
      <c r="B140" s="237"/>
      <c r="C140" s="237"/>
      <c r="D140" s="237"/>
      <c r="E140" s="238"/>
      <c r="F140" s="38"/>
      <c r="G140" s="39"/>
      <c r="H140" s="88"/>
      <c r="I140" s="17"/>
      <c r="J140" s="17"/>
      <c r="K140" s="17"/>
      <c r="L140" s="18"/>
      <c r="M140" s="18"/>
      <c r="N140" s="16"/>
      <c r="O140" s="17"/>
      <c r="P140" s="17"/>
      <c r="Q140" s="17"/>
      <c r="R140" s="17"/>
      <c r="S140" s="17"/>
      <c r="T140" s="17"/>
      <c r="U140" s="17"/>
      <c r="V140" s="17"/>
      <c r="W140" s="17"/>
      <c r="X140" s="17"/>
      <c r="Y140" s="17"/>
      <c r="Z140" s="17"/>
      <c r="AA140" s="17"/>
      <c r="AB140" s="17"/>
      <c r="AC140" s="17"/>
      <c r="AD140" s="17"/>
      <c r="AE140" s="17"/>
      <c r="AF140" s="20"/>
      <c r="AG140" s="20"/>
    </row>
    <row r="141" spans="1:41" ht="12.75" hidden="1" customHeight="1" outlineLevel="1" x14ac:dyDescent="0.25">
      <c r="A141" s="21">
        <v>1</v>
      </c>
      <c r="B141" s="22"/>
      <c r="C141" s="23"/>
      <c r="D141" s="24"/>
      <c r="E141" s="25"/>
      <c r="F141" s="25"/>
      <c r="G141" s="25"/>
      <c r="H141" s="89"/>
      <c r="I141" s="26"/>
      <c r="J141" s="268"/>
      <c r="K141" s="268"/>
      <c r="L141" s="27"/>
      <c r="M141" s="27"/>
      <c r="N141" s="25"/>
      <c r="O141" s="27"/>
      <c r="P141" s="27"/>
      <c r="Q141" s="27"/>
      <c r="R141" s="28">
        <f>SUM(O141:Q141)</f>
        <v>0</v>
      </c>
      <c r="S141" s="27"/>
      <c r="T141" s="27"/>
      <c r="U141" s="27"/>
      <c r="V141" s="28">
        <f>SUM(S141:U141)</f>
        <v>0</v>
      </c>
      <c r="W141" s="27"/>
      <c r="X141" s="27"/>
      <c r="Y141" s="27"/>
      <c r="Z141" s="28">
        <f>SUM(W141:Y141)</f>
        <v>0</v>
      </c>
      <c r="AA141" s="27"/>
      <c r="AB141" s="27"/>
      <c r="AC141" s="27"/>
      <c r="AD141" s="28">
        <f>SUM(AA141:AC141)</f>
        <v>0</v>
      </c>
      <c r="AE141" s="28">
        <f t="shared" ref="AE141:AE150" si="88">SUM(R141,V141,Z141,AD141)</f>
        <v>0</v>
      </c>
      <c r="AF141" s="29">
        <f>IF(ISERROR(AE141/$H$151),0,AE141/$H$151)</f>
        <v>0</v>
      </c>
      <c r="AG141" s="30">
        <f t="shared" ref="AG141:AG150" si="89">IF(ISERROR(AE141/$AE$200),"-",AE141/$AE$200)</f>
        <v>0</v>
      </c>
      <c r="AH141" s="10"/>
      <c r="AI141" s="10"/>
      <c r="AJ141" s="10"/>
      <c r="AK141" s="10"/>
      <c r="AL141" s="10"/>
      <c r="AM141" s="10"/>
      <c r="AN141" s="10"/>
      <c r="AO141" s="85"/>
    </row>
    <row r="142" spans="1:41" ht="12.75" hidden="1" customHeight="1" outlineLevel="1" x14ac:dyDescent="0.25">
      <c r="A142" s="21">
        <v>2</v>
      </c>
      <c r="B142" s="22"/>
      <c r="C142" s="31"/>
      <c r="D142" s="32"/>
      <c r="E142" s="33"/>
      <c r="F142" s="33"/>
      <c r="G142" s="33"/>
      <c r="H142" s="89"/>
      <c r="I142" s="34"/>
      <c r="J142" s="268"/>
      <c r="K142" s="268"/>
      <c r="L142" s="27"/>
      <c r="M142" s="27"/>
      <c r="N142" s="33"/>
      <c r="O142" s="27"/>
      <c r="P142" s="27"/>
      <c r="Q142" s="27"/>
      <c r="R142" s="28">
        <f t="shared" ref="R142:R150" si="90">SUM(O142:Q142)</f>
        <v>0</v>
      </c>
      <c r="S142" s="27"/>
      <c r="T142" s="27"/>
      <c r="U142" s="27"/>
      <c r="V142" s="28">
        <f t="shared" ref="V142:V150" si="91">SUM(S142:U142)</f>
        <v>0</v>
      </c>
      <c r="W142" s="27"/>
      <c r="X142" s="27"/>
      <c r="Y142" s="27"/>
      <c r="Z142" s="28">
        <f t="shared" ref="Z142:Z150" si="92">SUM(W142:Y142)</f>
        <v>0</v>
      </c>
      <c r="AA142" s="27"/>
      <c r="AB142" s="27"/>
      <c r="AC142" s="27"/>
      <c r="AD142" s="28">
        <f t="shared" ref="AD142:AD150" si="93">SUM(AA142:AC142)</f>
        <v>0</v>
      </c>
      <c r="AE142" s="28">
        <f t="shared" si="88"/>
        <v>0</v>
      </c>
      <c r="AF142" s="29">
        <f t="shared" ref="AF142:AF150" si="94">IF(ISERROR(AE142/$H$151),0,AE142/$H$151)</f>
        <v>0</v>
      </c>
      <c r="AG142" s="30">
        <f t="shared" si="89"/>
        <v>0</v>
      </c>
      <c r="AH142" s="10"/>
      <c r="AI142" s="10"/>
      <c r="AJ142" s="10"/>
      <c r="AK142" s="10"/>
      <c r="AL142" s="10"/>
      <c r="AM142" s="10"/>
      <c r="AN142" s="10"/>
      <c r="AO142" s="85"/>
    </row>
    <row r="143" spans="1:41" ht="12.75" hidden="1" customHeight="1" outlineLevel="1" x14ac:dyDescent="0.25">
      <c r="A143" s="21">
        <v>3</v>
      </c>
      <c r="B143" s="22"/>
      <c r="C143" s="31"/>
      <c r="D143" s="32"/>
      <c r="E143" s="33"/>
      <c r="F143" s="33"/>
      <c r="G143" s="33"/>
      <c r="H143" s="89"/>
      <c r="I143" s="34"/>
      <c r="J143" s="268"/>
      <c r="K143" s="268"/>
      <c r="L143" s="27"/>
      <c r="M143" s="27"/>
      <c r="N143" s="33"/>
      <c r="O143" s="27"/>
      <c r="P143" s="27"/>
      <c r="Q143" s="27"/>
      <c r="R143" s="28">
        <f t="shared" si="90"/>
        <v>0</v>
      </c>
      <c r="S143" s="27"/>
      <c r="T143" s="27"/>
      <c r="U143" s="27"/>
      <c r="V143" s="28">
        <f t="shared" si="91"/>
        <v>0</v>
      </c>
      <c r="W143" s="27"/>
      <c r="X143" s="27"/>
      <c r="Y143" s="27"/>
      <c r="Z143" s="28">
        <f t="shared" si="92"/>
        <v>0</v>
      </c>
      <c r="AA143" s="27"/>
      <c r="AB143" s="27"/>
      <c r="AC143" s="27"/>
      <c r="AD143" s="28">
        <f t="shared" si="93"/>
        <v>0</v>
      </c>
      <c r="AE143" s="28">
        <f t="shared" si="88"/>
        <v>0</v>
      </c>
      <c r="AF143" s="29">
        <f t="shared" si="94"/>
        <v>0</v>
      </c>
      <c r="AG143" s="30">
        <f t="shared" si="89"/>
        <v>0</v>
      </c>
    </row>
    <row r="144" spans="1:41" ht="12.75" hidden="1" customHeight="1" outlineLevel="1" x14ac:dyDescent="0.25">
      <c r="A144" s="21">
        <v>4</v>
      </c>
      <c r="B144" s="22"/>
      <c r="C144" s="31"/>
      <c r="D144" s="32"/>
      <c r="E144" s="33"/>
      <c r="F144" s="33"/>
      <c r="G144" s="33"/>
      <c r="H144" s="89"/>
      <c r="I144" s="34"/>
      <c r="J144" s="268"/>
      <c r="K144" s="268"/>
      <c r="L144" s="27"/>
      <c r="M144" s="27"/>
      <c r="N144" s="33"/>
      <c r="O144" s="27"/>
      <c r="P144" s="27"/>
      <c r="Q144" s="27"/>
      <c r="R144" s="28">
        <f t="shared" si="90"/>
        <v>0</v>
      </c>
      <c r="S144" s="27"/>
      <c r="T144" s="27"/>
      <c r="U144" s="27"/>
      <c r="V144" s="28">
        <f t="shared" si="91"/>
        <v>0</v>
      </c>
      <c r="W144" s="27"/>
      <c r="X144" s="27"/>
      <c r="Y144" s="27"/>
      <c r="Z144" s="28">
        <f t="shared" si="92"/>
        <v>0</v>
      </c>
      <c r="AA144" s="27"/>
      <c r="AB144" s="27"/>
      <c r="AC144" s="27"/>
      <c r="AD144" s="28">
        <f t="shared" si="93"/>
        <v>0</v>
      </c>
      <c r="AE144" s="28">
        <f t="shared" si="88"/>
        <v>0</v>
      </c>
      <c r="AF144" s="29">
        <f t="shared" si="94"/>
        <v>0</v>
      </c>
      <c r="AG144" s="30">
        <f t="shared" si="89"/>
        <v>0</v>
      </c>
      <c r="AH144" s="10"/>
      <c r="AI144" s="10"/>
      <c r="AJ144" s="10"/>
      <c r="AK144" s="10"/>
      <c r="AL144" s="10"/>
      <c r="AM144" s="10"/>
      <c r="AN144" s="10"/>
      <c r="AO144" s="85"/>
    </row>
    <row r="145" spans="1:41" ht="12.75" hidden="1" customHeight="1" outlineLevel="1" x14ac:dyDescent="0.25">
      <c r="A145" s="21">
        <v>5</v>
      </c>
      <c r="B145" s="22"/>
      <c r="C145" s="31"/>
      <c r="D145" s="32"/>
      <c r="E145" s="33"/>
      <c r="F145" s="33"/>
      <c r="G145" s="33"/>
      <c r="H145" s="89"/>
      <c r="I145" s="34"/>
      <c r="J145" s="268"/>
      <c r="K145" s="268"/>
      <c r="L145" s="27"/>
      <c r="M145" s="27"/>
      <c r="N145" s="33"/>
      <c r="O145" s="27"/>
      <c r="P145" s="27"/>
      <c r="Q145" s="27"/>
      <c r="R145" s="28">
        <f t="shared" si="90"/>
        <v>0</v>
      </c>
      <c r="S145" s="27"/>
      <c r="T145" s="27"/>
      <c r="U145" s="27"/>
      <c r="V145" s="28">
        <f t="shared" si="91"/>
        <v>0</v>
      </c>
      <c r="W145" s="27"/>
      <c r="X145" s="27"/>
      <c r="Y145" s="27"/>
      <c r="Z145" s="28">
        <f t="shared" si="92"/>
        <v>0</v>
      </c>
      <c r="AA145" s="27"/>
      <c r="AB145" s="27"/>
      <c r="AC145" s="27"/>
      <c r="AD145" s="28">
        <f t="shared" si="93"/>
        <v>0</v>
      </c>
      <c r="AE145" s="28">
        <f t="shared" si="88"/>
        <v>0</v>
      </c>
      <c r="AF145" s="29">
        <f t="shared" si="94"/>
        <v>0</v>
      </c>
      <c r="AG145" s="30">
        <f t="shared" si="89"/>
        <v>0</v>
      </c>
      <c r="AH145" s="10"/>
      <c r="AI145" s="10"/>
      <c r="AJ145" s="10"/>
      <c r="AK145" s="10"/>
      <c r="AL145" s="10"/>
      <c r="AM145" s="10"/>
      <c r="AN145" s="10"/>
      <c r="AO145" s="85"/>
    </row>
    <row r="146" spans="1:41" ht="12.75" hidden="1" customHeight="1" outlineLevel="1" x14ac:dyDescent="0.25">
      <c r="A146" s="21">
        <v>6</v>
      </c>
      <c r="B146" s="22"/>
      <c r="C146" s="31"/>
      <c r="D146" s="32"/>
      <c r="E146" s="33"/>
      <c r="F146" s="33"/>
      <c r="G146" s="33"/>
      <c r="H146" s="89"/>
      <c r="I146" s="34"/>
      <c r="J146" s="268"/>
      <c r="K146" s="268"/>
      <c r="L146" s="27"/>
      <c r="M146" s="27"/>
      <c r="N146" s="33"/>
      <c r="O146" s="27"/>
      <c r="P146" s="27"/>
      <c r="Q146" s="27"/>
      <c r="R146" s="28">
        <f t="shared" si="90"/>
        <v>0</v>
      </c>
      <c r="S146" s="27"/>
      <c r="T146" s="27"/>
      <c r="U146" s="27"/>
      <c r="V146" s="28">
        <f t="shared" si="91"/>
        <v>0</v>
      </c>
      <c r="W146" s="27"/>
      <c r="X146" s="27"/>
      <c r="Y146" s="27"/>
      <c r="Z146" s="28">
        <f t="shared" si="92"/>
        <v>0</v>
      </c>
      <c r="AA146" s="27"/>
      <c r="AB146" s="27"/>
      <c r="AC146" s="27"/>
      <c r="AD146" s="28">
        <f t="shared" si="93"/>
        <v>0</v>
      </c>
      <c r="AE146" s="28">
        <f t="shared" si="88"/>
        <v>0</v>
      </c>
      <c r="AF146" s="29">
        <f t="shared" si="94"/>
        <v>0</v>
      </c>
      <c r="AG146" s="30">
        <f t="shared" si="89"/>
        <v>0</v>
      </c>
    </row>
    <row r="147" spans="1:41" ht="12.75" hidden="1" customHeight="1" outlineLevel="1" x14ac:dyDescent="0.25">
      <c r="A147" s="21">
        <v>7</v>
      </c>
      <c r="B147" s="22"/>
      <c r="C147" s="31"/>
      <c r="D147" s="32"/>
      <c r="E147" s="33"/>
      <c r="F147" s="33"/>
      <c r="G147" s="33"/>
      <c r="H147" s="89"/>
      <c r="I147" s="34"/>
      <c r="J147" s="268"/>
      <c r="K147" s="268"/>
      <c r="L147" s="27"/>
      <c r="M147" s="27"/>
      <c r="N147" s="33"/>
      <c r="O147" s="27"/>
      <c r="P147" s="27"/>
      <c r="Q147" s="27"/>
      <c r="R147" s="28">
        <f t="shared" si="90"/>
        <v>0</v>
      </c>
      <c r="S147" s="27"/>
      <c r="T147" s="27"/>
      <c r="U147" s="27"/>
      <c r="V147" s="28">
        <f t="shared" si="91"/>
        <v>0</v>
      </c>
      <c r="W147" s="27"/>
      <c r="X147" s="27"/>
      <c r="Y147" s="27"/>
      <c r="Z147" s="28">
        <f t="shared" si="92"/>
        <v>0</v>
      </c>
      <c r="AA147" s="27"/>
      <c r="AB147" s="27"/>
      <c r="AC147" s="27"/>
      <c r="AD147" s="28">
        <f t="shared" si="93"/>
        <v>0</v>
      </c>
      <c r="AE147" s="28">
        <f t="shared" si="88"/>
        <v>0</v>
      </c>
      <c r="AF147" s="29">
        <f t="shared" si="94"/>
        <v>0</v>
      </c>
      <c r="AG147" s="30">
        <f t="shared" si="89"/>
        <v>0</v>
      </c>
      <c r="AH147" s="10"/>
      <c r="AI147" s="10"/>
      <c r="AJ147" s="10"/>
      <c r="AK147" s="10"/>
      <c r="AL147" s="10"/>
      <c r="AM147" s="10"/>
      <c r="AN147" s="10"/>
      <c r="AO147" s="85"/>
    </row>
    <row r="148" spans="1:41" ht="12.75" hidden="1" customHeight="1" outlineLevel="1" x14ac:dyDescent="0.25">
      <c r="A148" s="21">
        <v>8</v>
      </c>
      <c r="B148" s="22"/>
      <c r="C148" s="31"/>
      <c r="D148" s="32"/>
      <c r="E148" s="33"/>
      <c r="F148" s="33"/>
      <c r="G148" s="33"/>
      <c r="H148" s="89"/>
      <c r="I148" s="34"/>
      <c r="J148" s="268"/>
      <c r="K148" s="268"/>
      <c r="L148" s="27"/>
      <c r="M148" s="27"/>
      <c r="N148" s="33"/>
      <c r="O148" s="27"/>
      <c r="P148" s="27"/>
      <c r="Q148" s="27"/>
      <c r="R148" s="28">
        <f t="shared" si="90"/>
        <v>0</v>
      </c>
      <c r="S148" s="27"/>
      <c r="T148" s="27"/>
      <c r="U148" s="27"/>
      <c r="V148" s="28">
        <f t="shared" si="91"/>
        <v>0</v>
      </c>
      <c r="W148" s="27"/>
      <c r="X148" s="27"/>
      <c r="Y148" s="27"/>
      <c r="Z148" s="28">
        <f t="shared" si="92"/>
        <v>0</v>
      </c>
      <c r="AA148" s="27"/>
      <c r="AB148" s="27"/>
      <c r="AC148" s="27"/>
      <c r="AD148" s="28">
        <f t="shared" si="93"/>
        <v>0</v>
      </c>
      <c r="AE148" s="28">
        <f t="shared" si="88"/>
        <v>0</v>
      </c>
      <c r="AF148" s="29">
        <f t="shared" si="94"/>
        <v>0</v>
      </c>
      <c r="AG148" s="30">
        <f t="shared" si="89"/>
        <v>0</v>
      </c>
      <c r="AH148" s="10"/>
      <c r="AI148" s="10"/>
      <c r="AJ148" s="10"/>
      <c r="AK148" s="10"/>
      <c r="AL148" s="10"/>
      <c r="AM148" s="10"/>
      <c r="AN148" s="10"/>
      <c r="AO148" s="85"/>
    </row>
    <row r="149" spans="1:41" ht="12.75" hidden="1" customHeight="1" outlineLevel="1" x14ac:dyDescent="0.25">
      <c r="A149" s="21">
        <v>9</v>
      </c>
      <c r="B149" s="22"/>
      <c r="C149" s="31"/>
      <c r="D149" s="32"/>
      <c r="E149" s="33"/>
      <c r="F149" s="33"/>
      <c r="G149" s="33"/>
      <c r="H149" s="89"/>
      <c r="I149" s="34"/>
      <c r="J149" s="268"/>
      <c r="K149" s="268"/>
      <c r="L149" s="27"/>
      <c r="M149" s="27"/>
      <c r="N149" s="33"/>
      <c r="O149" s="27"/>
      <c r="P149" s="27"/>
      <c r="Q149" s="27"/>
      <c r="R149" s="28">
        <f t="shared" si="90"/>
        <v>0</v>
      </c>
      <c r="S149" s="27"/>
      <c r="T149" s="27"/>
      <c r="U149" s="27"/>
      <c r="V149" s="28">
        <f t="shared" si="91"/>
        <v>0</v>
      </c>
      <c r="W149" s="27"/>
      <c r="X149" s="27"/>
      <c r="Y149" s="27"/>
      <c r="Z149" s="28">
        <f t="shared" si="92"/>
        <v>0</v>
      </c>
      <c r="AA149" s="27"/>
      <c r="AB149" s="27"/>
      <c r="AC149" s="27"/>
      <c r="AD149" s="28">
        <f t="shared" si="93"/>
        <v>0</v>
      </c>
      <c r="AE149" s="28">
        <f t="shared" si="88"/>
        <v>0</v>
      </c>
      <c r="AF149" s="29">
        <f t="shared" si="94"/>
        <v>0</v>
      </c>
      <c r="AG149" s="30">
        <f t="shared" si="89"/>
        <v>0</v>
      </c>
    </row>
    <row r="150" spans="1:41" ht="12.75" hidden="1" customHeight="1" outlineLevel="1" x14ac:dyDescent="0.25">
      <c r="A150" s="21">
        <v>10</v>
      </c>
      <c r="B150" s="22"/>
      <c r="C150" s="31"/>
      <c r="D150" s="32"/>
      <c r="E150" s="33"/>
      <c r="F150" s="33"/>
      <c r="G150" s="33"/>
      <c r="H150" s="90"/>
      <c r="I150" s="35"/>
      <c r="J150" s="268"/>
      <c r="K150" s="268"/>
      <c r="L150" s="27"/>
      <c r="M150" s="27"/>
      <c r="N150" s="33"/>
      <c r="O150" s="27"/>
      <c r="P150" s="27"/>
      <c r="Q150" s="27"/>
      <c r="R150" s="28">
        <f t="shared" si="90"/>
        <v>0</v>
      </c>
      <c r="S150" s="27"/>
      <c r="T150" s="27"/>
      <c r="U150" s="27"/>
      <c r="V150" s="28">
        <f t="shared" si="91"/>
        <v>0</v>
      </c>
      <c r="W150" s="27"/>
      <c r="X150" s="27"/>
      <c r="Y150" s="27"/>
      <c r="Z150" s="28">
        <f t="shared" si="92"/>
        <v>0</v>
      </c>
      <c r="AA150" s="27"/>
      <c r="AB150" s="27"/>
      <c r="AC150" s="27"/>
      <c r="AD150" s="28">
        <f t="shared" si="93"/>
        <v>0</v>
      </c>
      <c r="AE150" s="28">
        <f t="shared" si="88"/>
        <v>0</v>
      </c>
      <c r="AF150" s="29">
        <f t="shared" si="94"/>
        <v>0</v>
      </c>
      <c r="AG150" s="30">
        <f t="shared" si="89"/>
        <v>0</v>
      </c>
      <c r="AH150" s="10"/>
      <c r="AI150" s="10"/>
      <c r="AJ150" s="10"/>
      <c r="AK150" s="10"/>
      <c r="AL150" s="10"/>
      <c r="AM150" s="10"/>
      <c r="AN150" s="10"/>
      <c r="AO150" s="85"/>
    </row>
    <row r="151" spans="1:41" ht="12.75" customHeight="1" collapsed="1" x14ac:dyDescent="0.25">
      <c r="A151" s="228" t="s">
        <v>59</v>
      </c>
      <c r="B151" s="230"/>
      <c r="C151" s="230"/>
      <c r="D151" s="230"/>
      <c r="E151" s="230"/>
      <c r="F151" s="230"/>
      <c r="G151" s="230"/>
      <c r="H151" s="92">
        <f>SUM(H141:H150)</f>
        <v>0</v>
      </c>
      <c r="I151" s="92">
        <f>SUM(I141:I150)</f>
        <v>0</v>
      </c>
      <c r="J151" s="92"/>
      <c r="K151" s="92"/>
      <c r="L151" s="92">
        <f>SUM(L141:L150)</f>
        <v>0</v>
      </c>
      <c r="M151" s="92">
        <f>SUM(M141:M150)</f>
        <v>0</v>
      </c>
      <c r="N151" s="93"/>
      <c r="O151" s="92">
        <f t="shared" ref="O151:AE151" si="95">SUM(O141:O150)</f>
        <v>0</v>
      </c>
      <c r="P151" s="92">
        <f t="shared" si="95"/>
        <v>0</v>
      </c>
      <c r="Q151" s="92">
        <f t="shared" si="95"/>
        <v>0</v>
      </c>
      <c r="R151" s="92">
        <f t="shared" si="95"/>
        <v>0</v>
      </c>
      <c r="S151" s="92">
        <f t="shared" si="95"/>
        <v>0</v>
      </c>
      <c r="T151" s="92">
        <f t="shared" si="95"/>
        <v>0</v>
      </c>
      <c r="U151" s="92">
        <f t="shared" si="95"/>
        <v>0</v>
      </c>
      <c r="V151" s="92">
        <f t="shared" si="95"/>
        <v>0</v>
      </c>
      <c r="W151" s="92">
        <f t="shared" si="95"/>
        <v>0</v>
      </c>
      <c r="X151" s="92">
        <f t="shared" si="95"/>
        <v>0</v>
      </c>
      <c r="Y151" s="92">
        <f t="shared" si="95"/>
        <v>0</v>
      </c>
      <c r="Z151" s="92">
        <f t="shared" si="95"/>
        <v>0</v>
      </c>
      <c r="AA151" s="92">
        <f t="shared" si="95"/>
        <v>0</v>
      </c>
      <c r="AB151" s="92">
        <f t="shared" si="95"/>
        <v>0</v>
      </c>
      <c r="AC151" s="92">
        <f t="shared" si="95"/>
        <v>0</v>
      </c>
      <c r="AD151" s="92">
        <f t="shared" si="95"/>
        <v>0</v>
      </c>
      <c r="AE151" s="92">
        <f t="shared" si="95"/>
        <v>0</v>
      </c>
      <c r="AF151" s="95">
        <f>IF(ISERROR(AE151/H151),0,AE151/H151)</f>
        <v>0</v>
      </c>
      <c r="AG151" s="95">
        <f>IF(ISERROR(AE151/$AE$200),0,AE151/$AE$200)</f>
        <v>0</v>
      </c>
      <c r="AH151" s="10"/>
      <c r="AI151" s="10"/>
      <c r="AJ151" s="10"/>
      <c r="AK151" s="10"/>
      <c r="AL151" s="10"/>
      <c r="AM151" s="10"/>
      <c r="AN151" s="10"/>
      <c r="AO151" s="85"/>
    </row>
    <row r="152" spans="1:41" ht="12.75" customHeight="1" x14ac:dyDescent="0.25">
      <c r="A152" s="233" t="s">
        <v>60</v>
      </c>
      <c r="B152" s="234"/>
      <c r="C152" s="234"/>
      <c r="D152" s="234"/>
      <c r="E152" s="235"/>
      <c r="F152" s="15"/>
      <c r="G152" s="16"/>
      <c r="H152" s="88"/>
      <c r="I152" s="17"/>
      <c r="J152" s="17"/>
      <c r="K152" s="17"/>
      <c r="L152" s="18"/>
      <c r="M152" s="18"/>
      <c r="N152" s="16"/>
      <c r="O152" s="17"/>
      <c r="P152" s="17"/>
      <c r="Q152" s="17"/>
      <c r="R152" s="17"/>
      <c r="S152" s="17"/>
      <c r="T152" s="17"/>
      <c r="U152" s="17"/>
      <c r="V152" s="17"/>
      <c r="W152" s="17"/>
      <c r="X152" s="17"/>
      <c r="Y152" s="17"/>
      <c r="Z152" s="17"/>
      <c r="AA152" s="17"/>
      <c r="AB152" s="17"/>
      <c r="AC152" s="17"/>
      <c r="AD152" s="17"/>
      <c r="AE152" s="17"/>
      <c r="AF152" s="20"/>
      <c r="AG152" s="20"/>
    </row>
    <row r="153" spans="1:41" ht="12.75" hidden="1" customHeight="1" outlineLevel="1" x14ac:dyDescent="0.25">
      <c r="A153" s="21">
        <v>1</v>
      </c>
      <c r="B153" s="22"/>
      <c r="C153" s="23"/>
      <c r="D153" s="24"/>
      <c r="E153" s="25"/>
      <c r="F153" s="25"/>
      <c r="G153" s="25"/>
      <c r="H153" s="89"/>
      <c r="I153" s="26"/>
      <c r="J153" s="268"/>
      <c r="K153" s="268"/>
      <c r="L153" s="27"/>
      <c r="M153" s="27"/>
      <c r="N153" s="25"/>
      <c r="O153" s="27"/>
      <c r="P153" s="27"/>
      <c r="Q153" s="27"/>
      <c r="R153" s="28">
        <f>SUM(O153:Q153)</f>
        <v>0</v>
      </c>
      <c r="S153" s="27"/>
      <c r="T153" s="27"/>
      <c r="U153" s="27"/>
      <c r="V153" s="28">
        <f>SUM(S153:U153)</f>
        <v>0</v>
      </c>
      <c r="W153" s="27"/>
      <c r="X153" s="27"/>
      <c r="Y153" s="27"/>
      <c r="Z153" s="28">
        <f>SUM(W153:Y153)</f>
        <v>0</v>
      </c>
      <c r="AA153" s="27"/>
      <c r="AB153" s="27"/>
      <c r="AC153" s="27"/>
      <c r="AD153" s="28">
        <f>SUM(AA153:AC153)</f>
        <v>0</v>
      </c>
      <c r="AE153" s="28">
        <f t="shared" ref="AE153:AE162" si="96">SUM(R153,V153,Z153,AD153)</f>
        <v>0</v>
      </c>
      <c r="AF153" s="29">
        <f>IF(ISERROR(AE153/$H$163),0,AE153/$H$163)</f>
        <v>0</v>
      </c>
      <c r="AG153" s="30">
        <f t="shared" ref="AG153:AG162" si="97">IF(ISERROR(AE153/$AE$200),"-",AE153/$AE$200)</f>
        <v>0</v>
      </c>
      <c r="AH153" s="10"/>
      <c r="AI153" s="10"/>
      <c r="AJ153" s="10"/>
      <c r="AK153" s="10"/>
      <c r="AL153" s="10"/>
      <c r="AM153" s="10"/>
      <c r="AN153" s="10"/>
      <c r="AO153" s="85"/>
    </row>
    <row r="154" spans="1:41" ht="12.75" hidden="1" customHeight="1" outlineLevel="1" x14ac:dyDescent="0.25">
      <c r="A154" s="21">
        <v>2</v>
      </c>
      <c r="B154" s="22"/>
      <c r="C154" s="31"/>
      <c r="D154" s="32"/>
      <c r="E154" s="33"/>
      <c r="F154" s="33"/>
      <c r="G154" s="33"/>
      <c r="H154" s="89"/>
      <c r="I154" s="34"/>
      <c r="J154" s="268"/>
      <c r="K154" s="268"/>
      <c r="L154" s="27"/>
      <c r="M154" s="27"/>
      <c r="N154" s="33"/>
      <c r="O154" s="27"/>
      <c r="P154" s="27"/>
      <c r="Q154" s="27"/>
      <c r="R154" s="28">
        <f t="shared" ref="R154:R162" si="98">SUM(O154:Q154)</f>
        <v>0</v>
      </c>
      <c r="S154" s="27"/>
      <c r="T154" s="27"/>
      <c r="U154" s="27"/>
      <c r="V154" s="28">
        <f t="shared" ref="V154:V162" si="99">SUM(S154:U154)</f>
        <v>0</v>
      </c>
      <c r="W154" s="27"/>
      <c r="X154" s="27"/>
      <c r="Y154" s="27"/>
      <c r="Z154" s="28">
        <f t="shared" ref="Z154:Z162" si="100">SUM(W154:Y154)</f>
        <v>0</v>
      </c>
      <c r="AA154" s="27"/>
      <c r="AB154" s="27"/>
      <c r="AC154" s="27"/>
      <c r="AD154" s="28">
        <f t="shared" ref="AD154:AD162" si="101">SUM(AA154:AC154)</f>
        <v>0</v>
      </c>
      <c r="AE154" s="28">
        <f t="shared" si="96"/>
        <v>0</v>
      </c>
      <c r="AF154" s="29">
        <f t="shared" ref="AF154:AF162" si="102">IF(ISERROR(AE154/$H$163),0,AE154/$H$163)</f>
        <v>0</v>
      </c>
      <c r="AG154" s="30">
        <f t="shared" si="97"/>
        <v>0</v>
      </c>
      <c r="AH154" s="10"/>
      <c r="AI154" s="10"/>
      <c r="AJ154" s="10"/>
      <c r="AK154" s="10"/>
      <c r="AL154" s="10"/>
      <c r="AM154" s="10"/>
      <c r="AN154" s="10"/>
      <c r="AO154" s="85"/>
    </row>
    <row r="155" spans="1:41" ht="12.75" hidden="1" customHeight="1" outlineLevel="1" x14ac:dyDescent="0.25">
      <c r="A155" s="21">
        <v>3</v>
      </c>
      <c r="B155" s="22"/>
      <c r="C155" s="31"/>
      <c r="D155" s="32"/>
      <c r="E155" s="33"/>
      <c r="F155" s="33"/>
      <c r="G155" s="33"/>
      <c r="H155" s="89"/>
      <c r="I155" s="34"/>
      <c r="J155" s="268"/>
      <c r="K155" s="268"/>
      <c r="L155" s="27"/>
      <c r="M155" s="27"/>
      <c r="N155" s="33"/>
      <c r="O155" s="27"/>
      <c r="P155" s="27"/>
      <c r="Q155" s="27"/>
      <c r="R155" s="28">
        <f t="shared" si="98"/>
        <v>0</v>
      </c>
      <c r="S155" s="27"/>
      <c r="T155" s="27"/>
      <c r="U155" s="27"/>
      <c r="V155" s="28">
        <f t="shared" si="99"/>
        <v>0</v>
      </c>
      <c r="W155" s="27"/>
      <c r="X155" s="27"/>
      <c r="Y155" s="27"/>
      <c r="Z155" s="28">
        <f t="shared" si="100"/>
        <v>0</v>
      </c>
      <c r="AA155" s="27"/>
      <c r="AB155" s="27"/>
      <c r="AC155" s="27"/>
      <c r="AD155" s="28">
        <f t="shared" si="101"/>
        <v>0</v>
      </c>
      <c r="AE155" s="28">
        <f t="shared" si="96"/>
        <v>0</v>
      </c>
      <c r="AF155" s="29">
        <f t="shared" si="102"/>
        <v>0</v>
      </c>
      <c r="AG155" s="30">
        <f t="shared" si="97"/>
        <v>0</v>
      </c>
    </row>
    <row r="156" spans="1:41" ht="12.75" hidden="1" customHeight="1" outlineLevel="1" x14ac:dyDescent="0.25">
      <c r="A156" s="21">
        <v>4</v>
      </c>
      <c r="B156" s="22"/>
      <c r="C156" s="31"/>
      <c r="D156" s="32"/>
      <c r="E156" s="33"/>
      <c r="F156" s="33"/>
      <c r="G156" s="33"/>
      <c r="H156" s="89"/>
      <c r="I156" s="34"/>
      <c r="J156" s="268"/>
      <c r="K156" s="268"/>
      <c r="L156" s="27"/>
      <c r="M156" s="27"/>
      <c r="N156" s="33"/>
      <c r="O156" s="27"/>
      <c r="P156" s="27"/>
      <c r="Q156" s="27"/>
      <c r="R156" s="28">
        <f t="shared" si="98"/>
        <v>0</v>
      </c>
      <c r="S156" s="27"/>
      <c r="T156" s="27"/>
      <c r="U156" s="27"/>
      <c r="V156" s="28">
        <f t="shared" si="99"/>
        <v>0</v>
      </c>
      <c r="W156" s="27"/>
      <c r="X156" s="27"/>
      <c r="Y156" s="27"/>
      <c r="Z156" s="28">
        <f t="shared" si="100"/>
        <v>0</v>
      </c>
      <c r="AA156" s="27"/>
      <c r="AB156" s="27"/>
      <c r="AC156" s="27"/>
      <c r="AD156" s="28">
        <f t="shared" si="101"/>
        <v>0</v>
      </c>
      <c r="AE156" s="28">
        <f t="shared" si="96"/>
        <v>0</v>
      </c>
      <c r="AF156" s="29">
        <f t="shared" si="102"/>
        <v>0</v>
      </c>
      <c r="AG156" s="30">
        <f t="shared" si="97"/>
        <v>0</v>
      </c>
      <c r="AH156" s="10"/>
      <c r="AI156" s="10"/>
      <c r="AJ156" s="10"/>
      <c r="AK156" s="10"/>
      <c r="AL156" s="10"/>
      <c r="AM156" s="10"/>
      <c r="AN156" s="10"/>
      <c r="AO156" s="85"/>
    </row>
    <row r="157" spans="1:41" ht="12.75" hidden="1" customHeight="1" outlineLevel="1" x14ac:dyDescent="0.25">
      <c r="A157" s="21">
        <v>5</v>
      </c>
      <c r="B157" s="22"/>
      <c r="C157" s="31"/>
      <c r="D157" s="32"/>
      <c r="E157" s="33"/>
      <c r="F157" s="33"/>
      <c r="G157" s="33"/>
      <c r="H157" s="89"/>
      <c r="I157" s="34"/>
      <c r="J157" s="268"/>
      <c r="K157" s="268"/>
      <c r="L157" s="27"/>
      <c r="M157" s="27"/>
      <c r="N157" s="33"/>
      <c r="O157" s="27"/>
      <c r="P157" s="27"/>
      <c r="Q157" s="27"/>
      <c r="R157" s="28">
        <f t="shared" si="98"/>
        <v>0</v>
      </c>
      <c r="S157" s="27"/>
      <c r="T157" s="27"/>
      <c r="U157" s="27"/>
      <c r="V157" s="28">
        <f t="shared" si="99"/>
        <v>0</v>
      </c>
      <c r="W157" s="27"/>
      <c r="X157" s="27"/>
      <c r="Y157" s="27"/>
      <c r="Z157" s="28">
        <f t="shared" si="100"/>
        <v>0</v>
      </c>
      <c r="AA157" s="27"/>
      <c r="AB157" s="27"/>
      <c r="AC157" s="27"/>
      <c r="AD157" s="28">
        <f t="shared" si="101"/>
        <v>0</v>
      </c>
      <c r="AE157" s="28">
        <f t="shared" si="96"/>
        <v>0</v>
      </c>
      <c r="AF157" s="29">
        <f t="shared" si="102"/>
        <v>0</v>
      </c>
      <c r="AG157" s="30">
        <f t="shared" si="97"/>
        <v>0</v>
      </c>
      <c r="AH157" s="10"/>
      <c r="AI157" s="10"/>
      <c r="AJ157" s="10"/>
      <c r="AK157" s="10"/>
      <c r="AL157" s="10"/>
      <c r="AM157" s="10"/>
      <c r="AN157" s="10"/>
      <c r="AO157" s="85"/>
    </row>
    <row r="158" spans="1:41" ht="12.75" hidden="1" customHeight="1" outlineLevel="1" x14ac:dyDescent="0.25">
      <c r="A158" s="21">
        <v>6</v>
      </c>
      <c r="B158" s="22"/>
      <c r="C158" s="31"/>
      <c r="D158" s="32"/>
      <c r="E158" s="33"/>
      <c r="F158" s="33"/>
      <c r="G158" s="33"/>
      <c r="H158" s="89"/>
      <c r="I158" s="34"/>
      <c r="J158" s="268"/>
      <c r="K158" s="268"/>
      <c r="L158" s="27"/>
      <c r="M158" s="27"/>
      <c r="N158" s="33"/>
      <c r="O158" s="27"/>
      <c r="P158" s="27"/>
      <c r="Q158" s="27"/>
      <c r="R158" s="28">
        <f t="shared" si="98"/>
        <v>0</v>
      </c>
      <c r="S158" s="27"/>
      <c r="T158" s="27"/>
      <c r="U158" s="27"/>
      <c r="V158" s="28">
        <f t="shared" si="99"/>
        <v>0</v>
      </c>
      <c r="W158" s="27"/>
      <c r="X158" s="27"/>
      <c r="Y158" s="27"/>
      <c r="Z158" s="28">
        <f t="shared" si="100"/>
        <v>0</v>
      </c>
      <c r="AA158" s="27"/>
      <c r="AB158" s="27"/>
      <c r="AC158" s="27"/>
      <c r="AD158" s="28">
        <f t="shared" si="101"/>
        <v>0</v>
      </c>
      <c r="AE158" s="28">
        <f t="shared" si="96"/>
        <v>0</v>
      </c>
      <c r="AF158" s="29">
        <f t="shared" si="102"/>
        <v>0</v>
      </c>
      <c r="AG158" s="30">
        <f t="shared" si="97"/>
        <v>0</v>
      </c>
    </row>
    <row r="159" spans="1:41" ht="12.75" hidden="1" customHeight="1" outlineLevel="1" x14ac:dyDescent="0.25">
      <c r="A159" s="21">
        <v>7</v>
      </c>
      <c r="B159" s="22"/>
      <c r="C159" s="31"/>
      <c r="D159" s="32"/>
      <c r="E159" s="33"/>
      <c r="F159" s="33"/>
      <c r="G159" s="33"/>
      <c r="H159" s="89"/>
      <c r="I159" s="34"/>
      <c r="J159" s="268"/>
      <c r="K159" s="268"/>
      <c r="L159" s="27"/>
      <c r="M159" s="27"/>
      <c r="N159" s="33"/>
      <c r="O159" s="27"/>
      <c r="P159" s="27"/>
      <c r="Q159" s="27"/>
      <c r="R159" s="28">
        <f t="shared" si="98"/>
        <v>0</v>
      </c>
      <c r="S159" s="27"/>
      <c r="T159" s="27"/>
      <c r="U159" s="27"/>
      <c r="V159" s="28">
        <f t="shared" si="99"/>
        <v>0</v>
      </c>
      <c r="W159" s="27"/>
      <c r="X159" s="27"/>
      <c r="Y159" s="27"/>
      <c r="Z159" s="28">
        <f t="shared" si="100"/>
        <v>0</v>
      </c>
      <c r="AA159" s="27"/>
      <c r="AB159" s="27"/>
      <c r="AC159" s="27"/>
      <c r="AD159" s="28">
        <f t="shared" si="101"/>
        <v>0</v>
      </c>
      <c r="AE159" s="28">
        <f t="shared" si="96"/>
        <v>0</v>
      </c>
      <c r="AF159" s="29">
        <f t="shared" si="102"/>
        <v>0</v>
      </c>
      <c r="AG159" s="30">
        <f t="shared" si="97"/>
        <v>0</v>
      </c>
      <c r="AH159" s="10"/>
      <c r="AI159" s="10"/>
      <c r="AJ159" s="10"/>
      <c r="AK159" s="10"/>
      <c r="AL159" s="10"/>
      <c r="AM159" s="10"/>
      <c r="AN159" s="10"/>
      <c r="AO159" s="85"/>
    </row>
    <row r="160" spans="1:41" ht="12.75" hidden="1" customHeight="1" outlineLevel="1" x14ac:dyDescent="0.25">
      <c r="A160" s="21">
        <v>8</v>
      </c>
      <c r="B160" s="22"/>
      <c r="C160" s="31"/>
      <c r="D160" s="32"/>
      <c r="E160" s="33"/>
      <c r="F160" s="33"/>
      <c r="G160" s="33"/>
      <c r="H160" s="89"/>
      <c r="I160" s="34"/>
      <c r="J160" s="268"/>
      <c r="K160" s="268"/>
      <c r="L160" s="27"/>
      <c r="M160" s="27"/>
      <c r="N160" s="33"/>
      <c r="O160" s="27"/>
      <c r="P160" s="27"/>
      <c r="Q160" s="27"/>
      <c r="R160" s="28">
        <f t="shared" si="98"/>
        <v>0</v>
      </c>
      <c r="S160" s="27"/>
      <c r="T160" s="27"/>
      <c r="U160" s="27"/>
      <c r="V160" s="28">
        <f t="shared" si="99"/>
        <v>0</v>
      </c>
      <c r="W160" s="27"/>
      <c r="X160" s="27"/>
      <c r="Y160" s="27"/>
      <c r="Z160" s="28">
        <f t="shared" si="100"/>
        <v>0</v>
      </c>
      <c r="AA160" s="27"/>
      <c r="AB160" s="27"/>
      <c r="AC160" s="27"/>
      <c r="AD160" s="28">
        <f t="shared" si="101"/>
        <v>0</v>
      </c>
      <c r="AE160" s="28">
        <f t="shared" si="96"/>
        <v>0</v>
      </c>
      <c r="AF160" s="29">
        <f t="shared" si="102"/>
        <v>0</v>
      </c>
      <c r="AG160" s="30">
        <f t="shared" si="97"/>
        <v>0</v>
      </c>
      <c r="AH160" s="10"/>
      <c r="AI160" s="10"/>
      <c r="AJ160" s="10"/>
      <c r="AK160" s="10"/>
      <c r="AL160" s="10"/>
      <c r="AM160" s="10"/>
      <c r="AN160" s="10"/>
      <c r="AO160" s="85"/>
    </row>
    <row r="161" spans="1:41" ht="12.75" hidden="1" customHeight="1" outlineLevel="1" x14ac:dyDescent="0.25">
      <c r="A161" s="21">
        <v>9</v>
      </c>
      <c r="B161" s="22"/>
      <c r="C161" s="31"/>
      <c r="D161" s="32"/>
      <c r="E161" s="33"/>
      <c r="F161" s="33"/>
      <c r="G161" s="33"/>
      <c r="H161" s="89"/>
      <c r="I161" s="34"/>
      <c r="J161" s="268"/>
      <c r="K161" s="268"/>
      <c r="L161" s="27"/>
      <c r="M161" s="27"/>
      <c r="N161" s="33"/>
      <c r="O161" s="27"/>
      <c r="P161" s="27"/>
      <c r="Q161" s="27"/>
      <c r="R161" s="28">
        <f t="shared" si="98"/>
        <v>0</v>
      </c>
      <c r="S161" s="27"/>
      <c r="T161" s="27"/>
      <c r="U161" s="27"/>
      <c r="V161" s="28">
        <f t="shared" si="99"/>
        <v>0</v>
      </c>
      <c r="W161" s="27"/>
      <c r="X161" s="27"/>
      <c r="Y161" s="27"/>
      <c r="Z161" s="28">
        <f t="shared" si="100"/>
        <v>0</v>
      </c>
      <c r="AA161" s="27"/>
      <c r="AB161" s="27"/>
      <c r="AC161" s="27"/>
      <c r="AD161" s="28">
        <f t="shared" si="101"/>
        <v>0</v>
      </c>
      <c r="AE161" s="28">
        <f t="shared" si="96"/>
        <v>0</v>
      </c>
      <c r="AF161" s="29">
        <f t="shared" si="102"/>
        <v>0</v>
      </c>
      <c r="AG161" s="30">
        <f t="shared" si="97"/>
        <v>0</v>
      </c>
    </row>
    <row r="162" spans="1:41" ht="12.75" hidden="1" customHeight="1" outlineLevel="1" x14ac:dyDescent="0.25">
      <c r="A162" s="21">
        <v>10</v>
      </c>
      <c r="B162" s="22"/>
      <c r="C162" s="31"/>
      <c r="D162" s="32"/>
      <c r="E162" s="33"/>
      <c r="F162" s="33"/>
      <c r="G162" s="33"/>
      <c r="H162" s="90"/>
      <c r="I162" s="35"/>
      <c r="J162" s="268"/>
      <c r="K162" s="268"/>
      <c r="L162" s="27"/>
      <c r="M162" s="27"/>
      <c r="N162" s="33"/>
      <c r="O162" s="27"/>
      <c r="P162" s="27"/>
      <c r="Q162" s="27"/>
      <c r="R162" s="28">
        <f t="shared" si="98"/>
        <v>0</v>
      </c>
      <c r="S162" s="27"/>
      <c r="T162" s="27"/>
      <c r="U162" s="27"/>
      <c r="V162" s="28">
        <f t="shared" si="99"/>
        <v>0</v>
      </c>
      <c r="W162" s="27"/>
      <c r="X162" s="27"/>
      <c r="Y162" s="27"/>
      <c r="Z162" s="28">
        <f t="shared" si="100"/>
        <v>0</v>
      </c>
      <c r="AA162" s="27"/>
      <c r="AB162" s="27"/>
      <c r="AC162" s="27"/>
      <c r="AD162" s="28">
        <f t="shared" si="101"/>
        <v>0</v>
      </c>
      <c r="AE162" s="28">
        <f t="shared" si="96"/>
        <v>0</v>
      </c>
      <c r="AF162" s="29">
        <f t="shared" si="102"/>
        <v>0</v>
      </c>
      <c r="AG162" s="30">
        <f t="shared" si="97"/>
        <v>0</v>
      </c>
      <c r="AH162" s="10"/>
      <c r="AI162" s="10"/>
      <c r="AJ162" s="10"/>
      <c r="AK162" s="10"/>
      <c r="AL162" s="10"/>
      <c r="AM162" s="10"/>
      <c r="AN162" s="10"/>
      <c r="AO162" s="85"/>
    </row>
    <row r="163" spans="1:41" ht="12.75" customHeight="1" collapsed="1" x14ac:dyDescent="0.25">
      <c r="A163" s="228" t="s">
        <v>61</v>
      </c>
      <c r="B163" s="230"/>
      <c r="C163" s="230"/>
      <c r="D163" s="230"/>
      <c r="E163" s="230"/>
      <c r="F163" s="230"/>
      <c r="G163" s="230"/>
      <c r="H163" s="92">
        <f>SUM(H153:H162)</f>
        <v>0</v>
      </c>
      <c r="I163" s="92">
        <f>SUM(I153:I162)</f>
        <v>0</v>
      </c>
      <c r="J163" s="92"/>
      <c r="K163" s="92"/>
      <c r="L163" s="92">
        <f>SUM(L153:L162)</f>
        <v>0</v>
      </c>
      <c r="M163" s="92">
        <f>SUM(M153:M162)</f>
        <v>0</v>
      </c>
      <c r="N163" s="93"/>
      <c r="O163" s="92">
        <f t="shared" ref="O163:AE163" si="103">SUM(O153:O162)</f>
        <v>0</v>
      </c>
      <c r="P163" s="92">
        <f t="shared" si="103"/>
        <v>0</v>
      </c>
      <c r="Q163" s="92">
        <f t="shared" si="103"/>
        <v>0</v>
      </c>
      <c r="R163" s="92">
        <f t="shared" si="103"/>
        <v>0</v>
      </c>
      <c r="S163" s="92">
        <f t="shared" si="103"/>
        <v>0</v>
      </c>
      <c r="T163" s="92">
        <f t="shared" si="103"/>
        <v>0</v>
      </c>
      <c r="U163" s="92">
        <f t="shared" si="103"/>
        <v>0</v>
      </c>
      <c r="V163" s="92">
        <f t="shared" si="103"/>
        <v>0</v>
      </c>
      <c r="W163" s="92">
        <f t="shared" si="103"/>
        <v>0</v>
      </c>
      <c r="X163" s="92">
        <f t="shared" si="103"/>
        <v>0</v>
      </c>
      <c r="Y163" s="92">
        <f t="shared" si="103"/>
        <v>0</v>
      </c>
      <c r="Z163" s="92">
        <f t="shared" si="103"/>
        <v>0</v>
      </c>
      <c r="AA163" s="92">
        <f t="shared" si="103"/>
        <v>0</v>
      </c>
      <c r="AB163" s="92">
        <f t="shared" si="103"/>
        <v>0</v>
      </c>
      <c r="AC163" s="92">
        <f t="shared" si="103"/>
        <v>0</v>
      </c>
      <c r="AD163" s="92">
        <f t="shared" si="103"/>
        <v>0</v>
      </c>
      <c r="AE163" s="92">
        <f t="shared" si="103"/>
        <v>0</v>
      </c>
      <c r="AF163" s="95">
        <f>IF(ISERROR(AE163/H163),0,AE163/H163)</f>
        <v>0</v>
      </c>
      <c r="AG163" s="95">
        <f>IF(ISERROR(AE163/$AE$200),0,AE163/$AE$200)</f>
        <v>0</v>
      </c>
      <c r="AH163" s="10"/>
      <c r="AI163" s="10"/>
      <c r="AJ163" s="10"/>
      <c r="AK163" s="10"/>
      <c r="AL163" s="10"/>
      <c r="AM163" s="10"/>
      <c r="AN163" s="10"/>
      <c r="AO163" s="85"/>
    </row>
    <row r="164" spans="1:41" ht="12.75" customHeight="1" x14ac:dyDescent="0.25">
      <c r="A164" s="233" t="s">
        <v>62</v>
      </c>
      <c r="B164" s="234"/>
      <c r="C164" s="234"/>
      <c r="D164" s="234"/>
      <c r="E164" s="235"/>
      <c r="F164" s="15"/>
      <c r="G164" s="16"/>
      <c r="H164" s="88"/>
      <c r="I164" s="17"/>
      <c r="J164" s="17"/>
      <c r="K164" s="17"/>
      <c r="L164" s="18"/>
      <c r="M164" s="18"/>
      <c r="N164" s="16"/>
      <c r="O164" s="17"/>
      <c r="P164" s="17"/>
      <c r="Q164" s="17"/>
      <c r="R164" s="17"/>
      <c r="S164" s="17"/>
      <c r="T164" s="17"/>
      <c r="U164" s="17"/>
      <c r="V164" s="17"/>
      <c r="W164" s="17"/>
      <c r="X164" s="17"/>
      <c r="Y164" s="17"/>
      <c r="Z164" s="17"/>
      <c r="AA164" s="17"/>
      <c r="AB164" s="17"/>
      <c r="AC164" s="17"/>
      <c r="AD164" s="17"/>
      <c r="AE164" s="17"/>
      <c r="AF164" s="20"/>
      <c r="AG164" s="20"/>
    </row>
    <row r="165" spans="1:41" ht="12.75" hidden="1" customHeight="1" outlineLevel="1" x14ac:dyDescent="0.25">
      <c r="A165" s="21">
        <v>1</v>
      </c>
      <c r="B165" s="22"/>
      <c r="C165" s="23"/>
      <c r="D165" s="24"/>
      <c r="E165" s="25"/>
      <c r="F165" s="25"/>
      <c r="G165" s="25"/>
      <c r="H165" s="89"/>
      <c r="I165" s="26"/>
      <c r="J165" s="268"/>
      <c r="K165" s="268"/>
      <c r="L165" s="27"/>
      <c r="M165" s="27"/>
      <c r="N165" s="25"/>
      <c r="O165" s="27"/>
      <c r="P165" s="27"/>
      <c r="Q165" s="27"/>
      <c r="R165" s="28">
        <f>SUM(O165:Q165)</f>
        <v>0</v>
      </c>
      <c r="S165" s="27"/>
      <c r="T165" s="27"/>
      <c r="U165" s="27"/>
      <c r="V165" s="28">
        <f>SUM(S165:U165)</f>
        <v>0</v>
      </c>
      <c r="W165" s="27"/>
      <c r="X165" s="27"/>
      <c r="Y165" s="27"/>
      <c r="Z165" s="28">
        <f>SUM(W165:Y165)</f>
        <v>0</v>
      </c>
      <c r="AA165" s="27"/>
      <c r="AB165" s="27"/>
      <c r="AC165" s="27"/>
      <c r="AD165" s="28">
        <f>SUM(AA165:AC165)</f>
        <v>0</v>
      </c>
      <c r="AE165" s="28">
        <f t="shared" ref="AE165:AE174" si="104">SUM(R165,V165,Z165,AD165)</f>
        <v>0</v>
      </c>
      <c r="AF165" s="29">
        <f>IF(ISERROR(AE165/$H$175),0,AE165/$H$175)</f>
        <v>0</v>
      </c>
      <c r="AG165" s="30">
        <f t="shared" ref="AG165:AG174" si="105">IF(ISERROR(AE165/$AE$200),"-",AE165/$AE$200)</f>
        <v>0</v>
      </c>
      <c r="AH165" s="10"/>
      <c r="AI165" s="10"/>
      <c r="AJ165" s="10"/>
      <c r="AK165" s="10"/>
      <c r="AL165" s="10"/>
      <c r="AM165" s="10"/>
      <c r="AN165" s="10"/>
      <c r="AO165" s="85"/>
    </row>
    <row r="166" spans="1:41" ht="12.75" hidden="1" customHeight="1" outlineLevel="1" x14ac:dyDescent="0.25">
      <c r="A166" s="21">
        <v>2</v>
      </c>
      <c r="B166" s="22"/>
      <c r="C166" s="31"/>
      <c r="D166" s="32"/>
      <c r="E166" s="33"/>
      <c r="F166" s="33"/>
      <c r="G166" s="33"/>
      <c r="H166" s="89"/>
      <c r="I166" s="34"/>
      <c r="J166" s="268"/>
      <c r="K166" s="268"/>
      <c r="L166" s="27"/>
      <c r="M166" s="27"/>
      <c r="N166" s="33"/>
      <c r="O166" s="27"/>
      <c r="P166" s="27"/>
      <c r="Q166" s="27"/>
      <c r="R166" s="28">
        <f t="shared" ref="R166:R174" si="106">SUM(O166:Q166)</f>
        <v>0</v>
      </c>
      <c r="S166" s="27"/>
      <c r="T166" s="27"/>
      <c r="U166" s="27"/>
      <c r="V166" s="28">
        <f t="shared" ref="V166:V174" si="107">SUM(S166:U166)</f>
        <v>0</v>
      </c>
      <c r="W166" s="27"/>
      <c r="X166" s="27"/>
      <c r="Y166" s="27"/>
      <c r="Z166" s="28">
        <f t="shared" ref="Z166:Z174" si="108">SUM(W166:Y166)</f>
        <v>0</v>
      </c>
      <c r="AA166" s="27"/>
      <c r="AB166" s="27"/>
      <c r="AC166" s="27"/>
      <c r="AD166" s="28">
        <f t="shared" ref="AD166:AD174" si="109">SUM(AA166:AC166)</f>
        <v>0</v>
      </c>
      <c r="AE166" s="28">
        <f t="shared" si="104"/>
        <v>0</v>
      </c>
      <c r="AF166" s="29">
        <f t="shared" ref="AF166:AF174" si="110">IF(ISERROR(AE166/$H$175),0,AE166/$H$175)</f>
        <v>0</v>
      </c>
      <c r="AG166" s="30">
        <f t="shared" si="105"/>
        <v>0</v>
      </c>
      <c r="AH166" s="10"/>
      <c r="AI166" s="10"/>
      <c r="AJ166" s="10"/>
      <c r="AK166" s="10"/>
      <c r="AL166" s="10"/>
      <c r="AM166" s="10"/>
      <c r="AN166" s="10"/>
      <c r="AO166" s="85"/>
    </row>
    <row r="167" spans="1:41" ht="12.75" hidden="1" customHeight="1" outlineLevel="1" x14ac:dyDescent="0.25">
      <c r="A167" s="21">
        <v>3</v>
      </c>
      <c r="B167" s="22"/>
      <c r="C167" s="31"/>
      <c r="D167" s="32"/>
      <c r="E167" s="33"/>
      <c r="F167" s="33"/>
      <c r="G167" s="33"/>
      <c r="H167" s="89"/>
      <c r="I167" s="34"/>
      <c r="J167" s="268"/>
      <c r="K167" s="268"/>
      <c r="L167" s="27"/>
      <c r="M167" s="27"/>
      <c r="N167" s="33"/>
      <c r="O167" s="27"/>
      <c r="P167" s="27"/>
      <c r="Q167" s="27"/>
      <c r="R167" s="28">
        <f t="shared" si="106"/>
        <v>0</v>
      </c>
      <c r="S167" s="27"/>
      <c r="T167" s="27"/>
      <c r="U167" s="27"/>
      <c r="V167" s="28">
        <f t="shared" si="107"/>
        <v>0</v>
      </c>
      <c r="W167" s="27"/>
      <c r="X167" s="27"/>
      <c r="Y167" s="27"/>
      <c r="Z167" s="28">
        <f t="shared" si="108"/>
        <v>0</v>
      </c>
      <c r="AA167" s="27"/>
      <c r="AB167" s="27"/>
      <c r="AC167" s="27"/>
      <c r="AD167" s="28">
        <f t="shared" si="109"/>
        <v>0</v>
      </c>
      <c r="AE167" s="28">
        <f t="shared" si="104"/>
        <v>0</v>
      </c>
      <c r="AF167" s="29">
        <f t="shared" si="110"/>
        <v>0</v>
      </c>
      <c r="AG167" s="30">
        <f t="shared" si="105"/>
        <v>0</v>
      </c>
    </row>
    <row r="168" spans="1:41" ht="12.75" hidden="1" customHeight="1" outlineLevel="1" x14ac:dyDescent="0.25">
      <c r="A168" s="21">
        <v>4</v>
      </c>
      <c r="B168" s="22"/>
      <c r="C168" s="31"/>
      <c r="D168" s="32"/>
      <c r="E168" s="33"/>
      <c r="F168" s="33"/>
      <c r="G168" s="33"/>
      <c r="H168" s="89"/>
      <c r="I168" s="34"/>
      <c r="J168" s="268"/>
      <c r="K168" s="268"/>
      <c r="L168" s="27"/>
      <c r="M168" s="27"/>
      <c r="N168" s="33"/>
      <c r="O168" s="27"/>
      <c r="P168" s="27"/>
      <c r="Q168" s="27"/>
      <c r="R168" s="28">
        <f t="shared" si="106"/>
        <v>0</v>
      </c>
      <c r="S168" s="27"/>
      <c r="T168" s="27"/>
      <c r="U168" s="27"/>
      <c r="V168" s="28">
        <f t="shared" si="107"/>
        <v>0</v>
      </c>
      <c r="W168" s="27"/>
      <c r="X168" s="27"/>
      <c r="Y168" s="27"/>
      <c r="Z168" s="28">
        <f t="shared" si="108"/>
        <v>0</v>
      </c>
      <c r="AA168" s="27"/>
      <c r="AB168" s="27"/>
      <c r="AC168" s="27"/>
      <c r="AD168" s="28">
        <f t="shared" si="109"/>
        <v>0</v>
      </c>
      <c r="AE168" s="28">
        <f t="shared" si="104"/>
        <v>0</v>
      </c>
      <c r="AF168" s="29">
        <f t="shared" si="110"/>
        <v>0</v>
      </c>
      <c r="AG168" s="30">
        <f t="shared" si="105"/>
        <v>0</v>
      </c>
      <c r="AH168" s="10"/>
      <c r="AI168" s="10"/>
      <c r="AJ168" s="10"/>
      <c r="AK168" s="10"/>
      <c r="AL168" s="10"/>
      <c r="AM168" s="10"/>
      <c r="AN168" s="10"/>
      <c r="AO168" s="85"/>
    </row>
    <row r="169" spans="1:41" ht="12.75" hidden="1" customHeight="1" outlineLevel="1" x14ac:dyDescent="0.25">
      <c r="A169" s="21">
        <v>5</v>
      </c>
      <c r="B169" s="22"/>
      <c r="C169" s="31"/>
      <c r="D169" s="32"/>
      <c r="E169" s="33"/>
      <c r="F169" s="33"/>
      <c r="G169" s="33"/>
      <c r="H169" s="89"/>
      <c r="I169" s="34"/>
      <c r="J169" s="268"/>
      <c r="K169" s="268"/>
      <c r="L169" s="27"/>
      <c r="M169" s="27"/>
      <c r="N169" s="33"/>
      <c r="O169" s="27"/>
      <c r="P169" s="27"/>
      <c r="Q169" s="27"/>
      <c r="R169" s="28">
        <f t="shared" si="106"/>
        <v>0</v>
      </c>
      <c r="S169" s="27"/>
      <c r="T169" s="27"/>
      <c r="U169" s="27"/>
      <c r="V169" s="28">
        <f t="shared" si="107"/>
        <v>0</v>
      </c>
      <c r="W169" s="27"/>
      <c r="X169" s="27"/>
      <c r="Y169" s="27"/>
      <c r="Z169" s="28">
        <f t="shared" si="108"/>
        <v>0</v>
      </c>
      <c r="AA169" s="27"/>
      <c r="AB169" s="27"/>
      <c r="AC169" s="27"/>
      <c r="AD169" s="28">
        <f t="shared" si="109"/>
        <v>0</v>
      </c>
      <c r="AE169" s="28">
        <f t="shared" si="104"/>
        <v>0</v>
      </c>
      <c r="AF169" s="29">
        <f t="shared" si="110"/>
        <v>0</v>
      </c>
      <c r="AG169" s="30">
        <f t="shared" si="105"/>
        <v>0</v>
      </c>
      <c r="AH169" s="10"/>
      <c r="AI169" s="10"/>
      <c r="AJ169" s="10"/>
      <c r="AK169" s="10"/>
      <c r="AL169" s="10"/>
      <c r="AM169" s="10"/>
      <c r="AN169" s="10"/>
      <c r="AO169" s="85"/>
    </row>
    <row r="170" spans="1:41" ht="12.75" hidden="1" customHeight="1" outlineLevel="1" x14ac:dyDescent="0.25">
      <c r="A170" s="21">
        <v>6</v>
      </c>
      <c r="B170" s="22"/>
      <c r="C170" s="31"/>
      <c r="D170" s="32"/>
      <c r="E170" s="33"/>
      <c r="F170" s="33"/>
      <c r="G170" s="33"/>
      <c r="H170" s="89"/>
      <c r="I170" s="34"/>
      <c r="J170" s="268"/>
      <c r="K170" s="268"/>
      <c r="L170" s="27"/>
      <c r="M170" s="27"/>
      <c r="N170" s="33"/>
      <c r="O170" s="27"/>
      <c r="P170" s="27"/>
      <c r="Q170" s="27"/>
      <c r="R170" s="28">
        <f t="shared" si="106"/>
        <v>0</v>
      </c>
      <c r="S170" s="27"/>
      <c r="T170" s="27"/>
      <c r="U170" s="27"/>
      <c r="V170" s="28">
        <f t="shared" si="107"/>
        <v>0</v>
      </c>
      <c r="W170" s="27"/>
      <c r="X170" s="27"/>
      <c r="Y170" s="27"/>
      <c r="Z170" s="28">
        <f t="shared" si="108"/>
        <v>0</v>
      </c>
      <c r="AA170" s="27"/>
      <c r="AB170" s="27"/>
      <c r="AC170" s="27"/>
      <c r="AD170" s="28">
        <f t="shared" si="109"/>
        <v>0</v>
      </c>
      <c r="AE170" s="28">
        <f t="shared" si="104"/>
        <v>0</v>
      </c>
      <c r="AF170" s="29">
        <f t="shared" si="110"/>
        <v>0</v>
      </c>
      <c r="AG170" s="30">
        <f t="shared" si="105"/>
        <v>0</v>
      </c>
    </row>
    <row r="171" spans="1:41" ht="12.75" hidden="1" customHeight="1" outlineLevel="1" x14ac:dyDescent="0.25">
      <c r="A171" s="21">
        <v>7</v>
      </c>
      <c r="B171" s="22"/>
      <c r="C171" s="31"/>
      <c r="D171" s="32"/>
      <c r="E171" s="33"/>
      <c r="F171" s="33"/>
      <c r="G171" s="33"/>
      <c r="H171" s="89"/>
      <c r="I171" s="34"/>
      <c r="J171" s="268"/>
      <c r="K171" s="268"/>
      <c r="L171" s="27"/>
      <c r="M171" s="27"/>
      <c r="N171" s="33"/>
      <c r="O171" s="27"/>
      <c r="P171" s="27"/>
      <c r="Q171" s="27"/>
      <c r="R171" s="28">
        <f t="shared" si="106"/>
        <v>0</v>
      </c>
      <c r="S171" s="27"/>
      <c r="T171" s="27"/>
      <c r="U171" s="27"/>
      <c r="V171" s="28">
        <f t="shared" si="107"/>
        <v>0</v>
      </c>
      <c r="W171" s="27"/>
      <c r="X171" s="27"/>
      <c r="Y171" s="27"/>
      <c r="Z171" s="28">
        <f t="shared" si="108"/>
        <v>0</v>
      </c>
      <c r="AA171" s="27"/>
      <c r="AB171" s="27"/>
      <c r="AC171" s="27"/>
      <c r="AD171" s="28">
        <f t="shared" si="109"/>
        <v>0</v>
      </c>
      <c r="AE171" s="28">
        <f t="shared" si="104"/>
        <v>0</v>
      </c>
      <c r="AF171" s="29">
        <f t="shared" si="110"/>
        <v>0</v>
      </c>
      <c r="AG171" s="30">
        <f t="shared" si="105"/>
        <v>0</v>
      </c>
      <c r="AH171" s="10"/>
      <c r="AI171" s="10"/>
      <c r="AJ171" s="10"/>
      <c r="AK171" s="10"/>
      <c r="AL171" s="10"/>
      <c r="AM171" s="10"/>
      <c r="AN171" s="10"/>
      <c r="AO171" s="85"/>
    </row>
    <row r="172" spans="1:41" ht="12.75" hidden="1" customHeight="1" outlineLevel="1" x14ac:dyDescent="0.25">
      <c r="A172" s="21">
        <v>8</v>
      </c>
      <c r="B172" s="22"/>
      <c r="C172" s="31"/>
      <c r="D172" s="32"/>
      <c r="E172" s="33"/>
      <c r="F172" s="33"/>
      <c r="G172" s="33"/>
      <c r="H172" s="89"/>
      <c r="I172" s="34"/>
      <c r="J172" s="268"/>
      <c r="K172" s="268"/>
      <c r="L172" s="27"/>
      <c r="M172" s="27"/>
      <c r="N172" s="33"/>
      <c r="O172" s="27"/>
      <c r="P172" s="27"/>
      <c r="Q172" s="27"/>
      <c r="R172" s="28">
        <f t="shared" si="106"/>
        <v>0</v>
      </c>
      <c r="S172" s="27"/>
      <c r="T172" s="27"/>
      <c r="U172" s="27"/>
      <c r="V172" s="28">
        <f t="shared" si="107"/>
        <v>0</v>
      </c>
      <c r="W172" s="27"/>
      <c r="X172" s="27"/>
      <c r="Y172" s="27"/>
      <c r="Z172" s="28">
        <f t="shared" si="108"/>
        <v>0</v>
      </c>
      <c r="AA172" s="27"/>
      <c r="AB172" s="27"/>
      <c r="AC172" s="27"/>
      <c r="AD172" s="28">
        <f t="shared" si="109"/>
        <v>0</v>
      </c>
      <c r="AE172" s="28">
        <f t="shared" si="104"/>
        <v>0</v>
      </c>
      <c r="AF172" s="29">
        <f t="shared" si="110"/>
        <v>0</v>
      </c>
      <c r="AG172" s="30">
        <f t="shared" si="105"/>
        <v>0</v>
      </c>
      <c r="AH172" s="10"/>
      <c r="AI172" s="10"/>
      <c r="AJ172" s="10"/>
      <c r="AK172" s="10"/>
      <c r="AL172" s="10"/>
      <c r="AM172" s="10"/>
      <c r="AN172" s="10"/>
      <c r="AO172" s="85"/>
    </row>
    <row r="173" spans="1:41" ht="12.75" hidden="1" customHeight="1" outlineLevel="1" x14ac:dyDescent="0.25">
      <c r="A173" s="21">
        <v>9</v>
      </c>
      <c r="B173" s="22"/>
      <c r="C173" s="31"/>
      <c r="D173" s="32"/>
      <c r="E173" s="33"/>
      <c r="F173" s="33"/>
      <c r="G173" s="33"/>
      <c r="H173" s="89"/>
      <c r="I173" s="34"/>
      <c r="J173" s="268"/>
      <c r="K173" s="268"/>
      <c r="L173" s="27"/>
      <c r="M173" s="27"/>
      <c r="N173" s="33"/>
      <c r="O173" s="27"/>
      <c r="P173" s="27"/>
      <c r="Q173" s="27"/>
      <c r="R173" s="28">
        <f t="shared" si="106"/>
        <v>0</v>
      </c>
      <c r="S173" s="27"/>
      <c r="T173" s="27"/>
      <c r="U173" s="27"/>
      <c r="V173" s="28">
        <f t="shared" si="107"/>
        <v>0</v>
      </c>
      <c r="W173" s="27"/>
      <c r="X173" s="27"/>
      <c r="Y173" s="27"/>
      <c r="Z173" s="28">
        <f t="shared" si="108"/>
        <v>0</v>
      </c>
      <c r="AA173" s="27"/>
      <c r="AB173" s="27"/>
      <c r="AC173" s="27"/>
      <c r="AD173" s="28">
        <f t="shared" si="109"/>
        <v>0</v>
      </c>
      <c r="AE173" s="28">
        <f t="shared" si="104"/>
        <v>0</v>
      </c>
      <c r="AF173" s="29">
        <f t="shared" si="110"/>
        <v>0</v>
      </c>
      <c r="AG173" s="30">
        <f t="shared" si="105"/>
        <v>0</v>
      </c>
    </row>
    <row r="174" spans="1:41" ht="12.75" hidden="1" customHeight="1" outlineLevel="1" x14ac:dyDescent="0.25">
      <c r="A174" s="21">
        <v>10</v>
      </c>
      <c r="B174" s="22"/>
      <c r="C174" s="31"/>
      <c r="D174" s="32"/>
      <c r="E174" s="33"/>
      <c r="F174" s="33"/>
      <c r="G174" s="33"/>
      <c r="H174" s="90"/>
      <c r="I174" s="35"/>
      <c r="J174" s="268"/>
      <c r="K174" s="268"/>
      <c r="L174" s="27"/>
      <c r="M174" s="27"/>
      <c r="N174" s="33"/>
      <c r="O174" s="27"/>
      <c r="P174" s="27"/>
      <c r="Q174" s="27"/>
      <c r="R174" s="28">
        <f t="shared" si="106"/>
        <v>0</v>
      </c>
      <c r="S174" s="27"/>
      <c r="T174" s="27"/>
      <c r="U174" s="27"/>
      <c r="V174" s="28">
        <f t="shared" si="107"/>
        <v>0</v>
      </c>
      <c r="W174" s="27"/>
      <c r="X174" s="27"/>
      <c r="Y174" s="27"/>
      <c r="Z174" s="28">
        <f t="shared" si="108"/>
        <v>0</v>
      </c>
      <c r="AA174" s="27"/>
      <c r="AB174" s="27"/>
      <c r="AC174" s="27"/>
      <c r="AD174" s="28">
        <f t="shared" si="109"/>
        <v>0</v>
      </c>
      <c r="AE174" s="28">
        <f t="shared" si="104"/>
        <v>0</v>
      </c>
      <c r="AF174" s="29">
        <f t="shared" si="110"/>
        <v>0</v>
      </c>
      <c r="AG174" s="30">
        <f t="shared" si="105"/>
        <v>0</v>
      </c>
      <c r="AH174" s="10"/>
      <c r="AI174" s="10"/>
      <c r="AJ174" s="10"/>
      <c r="AK174" s="10"/>
      <c r="AL174" s="10"/>
      <c r="AM174" s="10"/>
      <c r="AN174" s="10"/>
      <c r="AO174" s="85"/>
    </row>
    <row r="175" spans="1:41" ht="12.75" customHeight="1" collapsed="1" x14ac:dyDescent="0.25">
      <c r="A175" s="228" t="s">
        <v>63</v>
      </c>
      <c r="B175" s="230"/>
      <c r="C175" s="230"/>
      <c r="D175" s="230"/>
      <c r="E175" s="230"/>
      <c r="F175" s="230"/>
      <c r="G175" s="230"/>
      <c r="H175" s="92">
        <f>SUM(H165:H174)</f>
        <v>0</v>
      </c>
      <c r="I175" s="92">
        <f>SUM(I165:I174)</f>
        <v>0</v>
      </c>
      <c r="J175" s="92"/>
      <c r="K175" s="92"/>
      <c r="L175" s="92">
        <f>SUM(L165:L174)</f>
        <v>0</v>
      </c>
      <c r="M175" s="92">
        <f>SUM(M165:M174)</f>
        <v>0</v>
      </c>
      <c r="N175" s="93"/>
      <c r="O175" s="92">
        <f t="shared" ref="O175:AE175" si="111">SUM(O165:O174)</f>
        <v>0</v>
      </c>
      <c r="P175" s="92">
        <f t="shared" si="111"/>
        <v>0</v>
      </c>
      <c r="Q175" s="92">
        <f t="shared" si="111"/>
        <v>0</v>
      </c>
      <c r="R175" s="92">
        <f t="shared" si="111"/>
        <v>0</v>
      </c>
      <c r="S175" s="92">
        <f t="shared" si="111"/>
        <v>0</v>
      </c>
      <c r="T175" s="92">
        <f t="shared" si="111"/>
        <v>0</v>
      </c>
      <c r="U175" s="92">
        <f t="shared" si="111"/>
        <v>0</v>
      </c>
      <c r="V175" s="92">
        <f t="shared" si="111"/>
        <v>0</v>
      </c>
      <c r="W175" s="92">
        <f t="shared" si="111"/>
        <v>0</v>
      </c>
      <c r="X175" s="92">
        <f t="shared" si="111"/>
        <v>0</v>
      </c>
      <c r="Y175" s="92">
        <f t="shared" si="111"/>
        <v>0</v>
      </c>
      <c r="Z175" s="92">
        <f t="shared" si="111"/>
        <v>0</v>
      </c>
      <c r="AA175" s="92">
        <f t="shared" si="111"/>
        <v>0</v>
      </c>
      <c r="AB175" s="92">
        <f t="shared" si="111"/>
        <v>0</v>
      </c>
      <c r="AC175" s="92">
        <f t="shared" si="111"/>
        <v>0</v>
      </c>
      <c r="AD175" s="92">
        <f t="shared" si="111"/>
        <v>0</v>
      </c>
      <c r="AE175" s="92">
        <f t="shared" si="111"/>
        <v>0</v>
      </c>
      <c r="AF175" s="95">
        <f>IF(ISERROR(AE175/H175),0,AE175/H175)</f>
        <v>0</v>
      </c>
      <c r="AG175" s="95">
        <f>IF(ISERROR(AE175/$AE$200),0,AE175/$AE$200)</f>
        <v>0</v>
      </c>
      <c r="AH175" s="10"/>
      <c r="AI175" s="10"/>
      <c r="AJ175" s="10"/>
      <c r="AK175" s="10"/>
      <c r="AL175" s="10"/>
      <c r="AM175" s="10"/>
      <c r="AN175" s="10"/>
      <c r="AO175" s="85"/>
    </row>
    <row r="176" spans="1:41" ht="12.75" customHeight="1" x14ac:dyDescent="0.25">
      <c r="A176" s="233" t="s">
        <v>64</v>
      </c>
      <c r="B176" s="234"/>
      <c r="C176" s="234"/>
      <c r="D176" s="234"/>
      <c r="E176" s="235"/>
      <c r="F176" s="15"/>
      <c r="G176" s="16"/>
      <c r="H176" s="124"/>
      <c r="I176" s="17"/>
      <c r="J176" s="17"/>
      <c r="K176" s="17"/>
      <c r="L176" s="18"/>
      <c r="M176" s="18"/>
      <c r="N176" s="16"/>
      <c r="O176" s="17"/>
      <c r="P176" s="17"/>
      <c r="Q176" s="17"/>
      <c r="R176" s="17"/>
      <c r="S176" s="17"/>
      <c r="T176" s="17"/>
      <c r="U176" s="17"/>
      <c r="V176" s="17"/>
      <c r="W176" s="17"/>
      <c r="X176" s="17"/>
      <c r="Y176" s="17"/>
      <c r="Z176" s="17"/>
      <c r="AA176" s="17"/>
      <c r="AB176" s="17"/>
      <c r="AC176" s="17"/>
      <c r="AD176" s="17"/>
      <c r="AE176" s="17"/>
      <c r="AF176" s="20"/>
      <c r="AG176" s="20"/>
    </row>
    <row r="177" spans="1:41" ht="12.75" hidden="1" customHeight="1" outlineLevel="1" x14ac:dyDescent="0.25">
      <c r="A177" s="21">
        <v>1</v>
      </c>
      <c r="B177" s="22"/>
      <c r="C177" s="23"/>
      <c r="D177" s="24"/>
      <c r="E177" s="25"/>
      <c r="F177" s="25"/>
      <c r="G177" s="25"/>
      <c r="H177" s="124"/>
      <c r="I177" s="26"/>
      <c r="J177" s="268"/>
      <c r="K177" s="268"/>
      <c r="L177" s="27"/>
      <c r="M177" s="27"/>
      <c r="N177" s="25"/>
      <c r="O177" s="27"/>
      <c r="P177" s="27"/>
      <c r="Q177" s="27"/>
      <c r="R177" s="28">
        <f>SUM(O177:Q177)</f>
        <v>0</v>
      </c>
      <c r="S177" s="27"/>
      <c r="T177" s="27"/>
      <c r="U177" s="27"/>
      <c r="V177" s="28">
        <f>SUM(S177:U177)</f>
        <v>0</v>
      </c>
      <c r="W177" s="27"/>
      <c r="X177" s="27"/>
      <c r="Y177" s="27"/>
      <c r="Z177" s="28">
        <f>SUM(W177:Y177)</f>
        <v>0</v>
      </c>
      <c r="AA177" s="27"/>
      <c r="AB177" s="27"/>
      <c r="AC177" s="27"/>
      <c r="AD177" s="28">
        <f>SUM(AA177:AC177)</f>
        <v>0</v>
      </c>
      <c r="AE177" s="28">
        <f t="shared" ref="AE177:AE186" si="112">SUM(R177,V177,Z177,AD177)</f>
        <v>0</v>
      </c>
      <c r="AF177" s="29">
        <f>IF(ISERROR(AE177/$H$187),0,AE177/$H$187)</f>
        <v>0</v>
      </c>
      <c r="AG177" s="30">
        <f t="shared" ref="AG177:AG186" si="113">IF(ISERROR(AE177/$AE$200),"-",AE177/$AE$200)</f>
        <v>0</v>
      </c>
      <c r="AH177" s="10"/>
      <c r="AI177" s="10"/>
      <c r="AJ177" s="10"/>
      <c r="AK177" s="10"/>
      <c r="AL177" s="10"/>
      <c r="AM177" s="10"/>
      <c r="AN177" s="10"/>
      <c r="AO177" s="85"/>
    </row>
    <row r="178" spans="1:41" ht="12.75" hidden="1" customHeight="1" outlineLevel="1" x14ac:dyDescent="0.25">
      <c r="A178" s="21">
        <v>2</v>
      </c>
      <c r="B178" s="22"/>
      <c r="C178" s="31"/>
      <c r="D178" s="32"/>
      <c r="E178" s="33"/>
      <c r="F178" s="33"/>
      <c r="G178" s="33"/>
      <c r="H178" s="124"/>
      <c r="I178" s="34"/>
      <c r="J178" s="268"/>
      <c r="K178" s="268"/>
      <c r="L178" s="27"/>
      <c r="M178" s="27"/>
      <c r="N178" s="33"/>
      <c r="O178" s="27"/>
      <c r="P178" s="27"/>
      <c r="Q178" s="27"/>
      <c r="R178" s="28">
        <f t="shared" ref="R178:R186" si="114">SUM(O178:Q178)</f>
        <v>0</v>
      </c>
      <c r="S178" s="27"/>
      <c r="T178" s="27"/>
      <c r="U178" s="27"/>
      <c r="V178" s="28">
        <f t="shared" ref="V178:V186" si="115">SUM(S178:U178)</f>
        <v>0</v>
      </c>
      <c r="W178" s="27"/>
      <c r="X178" s="27"/>
      <c r="Y178" s="27"/>
      <c r="Z178" s="28">
        <f t="shared" ref="Z178:Z186" si="116">SUM(W178:Y178)</f>
        <v>0</v>
      </c>
      <c r="AA178" s="27"/>
      <c r="AB178" s="27"/>
      <c r="AC178" s="27"/>
      <c r="AD178" s="28">
        <f t="shared" ref="AD178:AD186" si="117">SUM(AA178:AC178)</f>
        <v>0</v>
      </c>
      <c r="AE178" s="28">
        <f t="shared" si="112"/>
        <v>0</v>
      </c>
      <c r="AF178" s="29">
        <f t="shared" ref="AF178:AF186" si="118">IF(ISERROR(AE178/$H$187),0,AE178/$H$187)</f>
        <v>0</v>
      </c>
      <c r="AG178" s="30">
        <f t="shared" si="113"/>
        <v>0</v>
      </c>
      <c r="AH178" s="10"/>
      <c r="AI178" s="10"/>
      <c r="AJ178" s="10"/>
      <c r="AK178" s="10"/>
      <c r="AL178" s="10"/>
      <c r="AM178" s="10"/>
      <c r="AN178" s="10"/>
      <c r="AO178" s="85"/>
    </row>
    <row r="179" spans="1:41" ht="12.75" hidden="1" customHeight="1" outlineLevel="1" x14ac:dyDescent="0.25">
      <c r="A179" s="21">
        <v>3</v>
      </c>
      <c r="B179" s="22"/>
      <c r="C179" s="31"/>
      <c r="D179" s="32"/>
      <c r="E179" s="33"/>
      <c r="F179" s="33"/>
      <c r="G179" s="33"/>
      <c r="H179" s="124"/>
      <c r="I179" s="34"/>
      <c r="J179" s="268"/>
      <c r="K179" s="268"/>
      <c r="L179" s="27"/>
      <c r="M179" s="27"/>
      <c r="N179" s="33"/>
      <c r="O179" s="27"/>
      <c r="P179" s="27"/>
      <c r="Q179" s="27"/>
      <c r="R179" s="28">
        <f t="shared" si="114"/>
        <v>0</v>
      </c>
      <c r="S179" s="27"/>
      <c r="T179" s="27"/>
      <c r="U179" s="27"/>
      <c r="V179" s="28">
        <f t="shared" si="115"/>
        <v>0</v>
      </c>
      <c r="W179" s="27"/>
      <c r="X179" s="27"/>
      <c r="Y179" s="27"/>
      <c r="Z179" s="28">
        <f t="shared" si="116"/>
        <v>0</v>
      </c>
      <c r="AA179" s="27"/>
      <c r="AB179" s="27"/>
      <c r="AC179" s="27"/>
      <c r="AD179" s="28">
        <f t="shared" si="117"/>
        <v>0</v>
      </c>
      <c r="AE179" s="28">
        <f t="shared" si="112"/>
        <v>0</v>
      </c>
      <c r="AF179" s="29">
        <f t="shared" si="118"/>
        <v>0</v>
      </c>
      <c r="AG179" s="30">
        <f t="shared" si="113"/>
        <v>0</v>
      </c>
    </row>
    <row r="180" spans="1:41" ht="12.75" hidden="1" customHeight="1" outlineLevel="1" x14ac:dyDescent="0.25">
      <c r="A180" s="21">
        <v>4</v>
      </c>
      <c r="B180" s="22"/>
      <c r="C180" s="31"/>
      <c r="D180" s="32"/>
      <c r="E180" s="33"/>
      <c r="F180" s="33"/>
      <c r="G180" s="33"/>
      <c r="H180" s="124"/>
      <c r="I180" s="34"/>
      <c r="J180" s="268"/>
      <c r="K180" s="268"/>
      <c r="L180" s="27"/>
      <c r="M180" s="27"/>
      <c r="N180" s="33"/>
      <c r="O180" s="27"/>
      <c r="P180" s="27"/>
      <c r="Q180" s="27"/>
      <c r="R180" s="28">
        <f t="shared" si="114"/>
        <v>0</v>
      </c>
      <c r="S180" s="27"/>
      <c r="T180" s="27"/>
      <c r="U180" s="27"/>
      <c r="V180" s="28">
        <f t="shared" si="115"/>
        <v>0</v>
      </c>
      <c r="W180" s="27"/>
      <c r="X180" s="27"/>
      <c r="Y180" s="27"/>
      <c r="Z180" s="28">
        <f t="shared" si="116"/>
        <v>0</v>
      </c>
      <c r="AA180" s="27"/>
      <c r="AB180" s="27"/>
      <c r="AC180" s="27"/>
      <c r="AD180" s="28">
        <f t="shared" si="117"/>
        <v>0</v>
      </c>
      <c r="AE180" s="28">
        <f t="shared" si="112"/>
        <v>0</v>
      </c>
      <c r="AF180" s="29">
        <f t="shared" si="118"/>
        <v>0</v>
      </c>
      <c r="AG180" s="30">
        <f t="shared" si="113"/>
        <v>0</v>
      </c>
      <c r="AH180" s="10"/>
      <c r="AI180" s="10"/>
      <c r="AJ180" s="10"/>
      <c r="AK180" s="10"/>
      <c r="AL180" s="10"/>
      <c r="AM180" s="10"/>
      <c r="AN180" s="10"/>
      <c r="AO180" s="85"/>
    </row>
    <row r="181" spans="1:41" ht="12.75" hidden="1" customHeight="1" outlineLevel="1" x14ac:dyDescent="0.25">
      <c r="A181" s="21">
        <v>5</v>
      </c>
      <c r="B181" s="22"/>
      <c r="C181" s="31"/>
      <c r="D181" s="32"/>
      <c r="E181" s="33"/>
      <c r="F181" s="33"/>
      <c r="G181" s="33"/>
      <c r="H181" s="124"/>
      <c r="I181" s="34"/>
      <c r="J181" s="268"/>
      <c r="K181" s="268"/>
      <c r="L181" s="27"/>
      <c r="M181" s="27"/>
      <c r="N181" s="33"/>
      <c r="O181" s="27"/>
      <c r="P181" s="27"/>
      <c r="Q181" s="27"/>
      <c r="R181" s="28">
        <f t="shared" si="114"/>
        <v>0</v>
      </c>
      <c r="S181" s="27"/>
      <c r="T181" s="27"/>
      <c r="U181" s="27"/>
      <c r="V181" s="28">
        <f t="shared" si="115"/>
        <v>0</v>
      </c>
      <c r="W181" s="27"/>
      <c r="X181" s="27"/>
      <c r="Y181" s="27"/>
      <c r="Z181" s="28">
        <f t="shared" si="116"/>
        <v>0</v>
      </c>
      <c r="AA181" s="27"/>
      <c r="AB181" s="27"/>
      <c r="AC181" s="27"/>
      <c r="AD181" s="28">
        <f t="shared" si="117"/>
        <v>0</v>
      </c>
      <c r="AE181" s="28">
        <f t="shared" si="112"/>
        <v>0</v>
      </c>
      <c r="AF181" s="29">
        <f t="shared" si="118"/>
        <v>0</v>
      </c>
      <c r="AG181" s="30">
        <f t="shared" si="113"/>
        <v>0</v>
      </c>
      <c r="AH181" s="10"/>
      <c r="AI181" s="10"/>
      <c r="AJ181" s="10"/>
      <c r="AK181" s="10"/>
      <c r="AL181" s="10"/>
      <c r="AM181" s="10"/>
      <c r="AN181" s="10"/>
      <c r="AO181" s="85"/>
    </row>
    <row r="182" spans="1:41" ht="12.75" hidden="1" customHeight="1" outlineLevel="1" x14ac:dyDescent="0.25">
      <c r="A182" s="21">
        <v>6</v>
      </c>
      <c r="B182" s="22"/>
      <c r="C182" s="31"/>
      <c r="D182" s="32"/>
      <c r="E182" s="33"/>
      <c r="F182" s="33"/>
      <c r="G182" s="33"/>
      <c r="H182" s="124"/>
      <c r="I182" s="34"/>
      <c r="J182" s="268"/>
      <c r="K182" s="268"/>
      <c r="L182" s="27"/>
      <c r="M182" s="27"/>
      <c r="N182" s="33"/>
      <c r="O182" s="27"/>
      <c r="P182" s="27"/>
      <c r="Q182" s="27"/>
      <c r="R182" s="28">
        <f t="shared" si="114"/>
        <v>0</v>
      </c>
      <c r="S182" s="27"/>
      <c r="T182" s="27"/>
      <c r="U182" s="27"/>
      <c r="V182" s="28">
        <f t="shared" si="115"/>
        <v>0</v>
      </c>
      <c r="W182" s="27"/>
      <c r="X182" s="27"/>
      <c r="Y182" s="27"/>
      <c r="Z182" s="28">
        <f t="shared" si="116"/>
        <v>0</v>
      </c>
      <c r="AA182" s="27"/>
      <c r="AB182" s="27"/>
      <c r="AC182" s="27"/>
      <c r="AD182" s="28">
        <f t="shared" si="117"/>
        <v>0</v>
      </c>
      <c r="AE182" s="28">
        <f t="shared" si="112"/>
        <v>0</v>
      </c>
      <c r="AF182" s="29">
        <f t="shared" si="118"/>
        <v>0</v>
      </c>
      <c r="AG182" s="30">
        <f t="shared" si="113"/>
        <v>0</v>
      </c>
    </row>
    <row r="183" spans="1:41" ht="12.75" hidden="1" customHeight="1" outlineLevel="1" x14ac:dyDescent="0.25">
      <c r="A183" s="21">
        <v>7</v>
      </c>
      <c r="B183" s="22"/>
      <c r="C183" s="31"/>
      <c r="D183" s="32"/>
      <c r="E183" s="33"/>
      <c r="F183" s="33"/>
      <c r="G183" s="33"/>
      <c r="H183" s="124"/>
      <c r="I183" s="34"/>
      <c r="J183" s="268"/>
      <c r="K183" s="268"/>
      <c r="L183" s="27"/>
      <c r="M183" s="27"/>
      <c r="N183" s="33"/>
      <c r="O183" s="27"/>
      <c r="P183" s="27"/>
      <c r="Q183" s="27"/>
      <c r="R183" s="28">
        <f t="shared" si="114"/>
        <v>0</v>
      </c>
      <c r="S183" s="27"/>
      <c r="T183" s="27"/>
      <c r="U183" s="27"/>
      <c r="V183" s="28">
        <f t="shared" si="115"/>
        <v>0</v>
      </c>
      <c r="W183" s="27"/>
      <c r="X183" s="27"/>
      <c r="Y183" s="27"/>
      <c r="Z183" s="28">
        <f t="shared" si="116"/>
        <v>0</v>
      </c>
      <c r="AA183" s="27"/>
      <c r="AB183" s="27"/>
      <c r="AC183" s="27"/>
      <c r="AD183" s="28">
        <f t="shared" si="117"/>
        <v>0</v>
      </c>
      <c r="AE183" s="28">
        <f t="shared" si="112"/>
        <v>0</v>
      </c>
      <c r="AF183" s="29">
        <f t="shared" si="118"/>
        <v>0</v>
      </c>
      <c r="AG183" s="30">
        <f t="shared" si="113"/>
        <v>0</v>
      </c>
      <c r="AH183" s="10"/>
      <c r="AI183" s="10"/>
      <c r="AJ183" s="10"/>
      <c r="AK183" s="10"/>
      <c r="AL183" s="10"/>
      <c r="AM183" s="10"/>
      <c r="AN183" s="10"/>
      <c r="AO183" s="85"/>
    </row>
    <row r="184" spans="1:41" ht="12.75" hidden="1" customHeight="1" outlineLevel="1" x14ac:dyDescent="0.25">
      <c r="A184" s="21">
        <v>8</v>
      </c>
      <c r="B184" s="22"/>
      <c r="C184" s="31"/>
      <c r="D184" s="32"/>
      <c r="E184" s="33"/>
      <c r="F184" s="33"/>
      <c r="G184" s="33"/>
      <c r="H184" s="124"/>
      <c r="I184" s="34"/>
      <c r="J184" s="268"/>
      <c r="K184" s="268"/>
      <c r="L184" s="27"/>
      <c r="M184" s="27"/>
      <c r="N184" s="33"/>
      <c r="O184" s="27"/>
      <c r="P184" s="27"/>
      <c r="Q184" s="27"/>
      <c r="R184" s="28">
        <f t="shared" si="114"/>
        <v>0</v>
      </c>
      <c r="S184" s="27"/>
      <c r="T184" s="27"/>
      <c r="U184" s="27"/>
      <c r="V184" s="28">
        <f t="shared" si="115"/>
        <v>0</v>
      </c>
      <c r="W184" s="27"/>
      <c r="X184" s="27"/>
      <c r="Y184" s="27"/>
      <c r="Z184" s="28">
        <f t="shared" si="116"/>
        <v>0</v>
      </c>
      <c r="AA184" s="27"/>
      <c r="AB184" s="27"/>
      <c r="AC184" s="27"/>
      <c r="AD184" s="28">
        <f t="shared" si="117"/>
        <v>0</v>
      </c>
      <c r="AE184" s="28">
        <f t="shared" si="112"/>
        <v>0</v>
      </c>
      <c r="AF184" s="29">
        <f t="shared" si="118"/>
        <v>0</v>
      </c>
      <c r="AG184" s="30">
        <f t="shared" si="113"/>
        <v>0</v>
      </c>
      <c r="AH184" s="10"/>
      <c r="AI184" s="10"/>
      <c r="AJ184" s="10"/>
      <c r="AK184" s="10"/>
      <c r="AL184" s="10"/>
      <c r="AM184" s="10"/>
      <c r="AN184" s="10"/>
      <c r="AO184" s="85"/>
    </row>
    <row r="185" spans="1:41" ht="12.75" hidden="1" customHeight="1" outlineLevel="1" x14ac:dyDescent="0.25">
      <c r="A185" s="21">
        <v>9</v>
      </c>
      <c r="B185" s="22"/>
      <c r="C185" s="31"/>
      <c r="D185" s="32"/>
      <c r="E185" s="33"/>
      <c r="F185" s="33"/>
      <c r="G185" s="33"/>
      <c r="H185" s="124"/>
      <c r="I185" s="34"/>
      <c r="J185" s="268"/>
      <c r="K185" s="268"/>
      <c r="L185" s="27"/>
      <c r="M185" s="27"/>
      <c r="N185" s="33"/>
      <c r="O185" s="27"/>
      <c r="P185" s="27"/>
      <c r="Q185" s="27"/>
      <c r="R185" s="28">
        <f t="shared" si="114"/>
        <v>0</v>
      </c>
      <c r="S185" s="27"/>
      <c r="T185" s="27"/>
      <c r="U185" s="27"/>
      <c r="V185" s="28">
        <f t="shared" si="115"/>
        <v>0</v>
      </c>
      <c r="W185" s="27"/>
      <c r="X185" s="27"/>
      <c r="Y185" s="27"/>
      <c r="Z185" s="28">
        <f t="shared" si="116"/>
        <v>0</v>
      </c>
      <c r="AA185" s="27"/>
      <c r="AB185" s="27"/>
      <c r="AC185" s="27"/>
      <c r="AD185" s="28">
        <f t="shared" si="117"/>
        <v>0</v>
      </c>
      <c r="AE185" s="28">
        <f t="shared" si="112"/>
        <v>0</v>
      </c>
      <c r="AF185" s="29">
        <f t="shared" si="118"/>
        <v>0</v>
      </c>
      <c r="AG185" s="30">
        <f t="shared" si="113"/>
        <v>0</v>
      </c>
    </row>
    <row r="186" spans="1:41" ht="12.75" hidden="1" customHeight="1" outlineLevel="1" x14ac:dyDescent="0.25">
      <c r="A186" s="21">
        <v>10</v>
      </c>
      <c r="B186" s="22"/>
      <c r="C186" s="31"/>
      <c r="D186" s="32"/>
      <c r="E186" s="33"/>
      <c r="F186" s="33"/>
      <c r="G186" s="33"/>
      <c r="H186" s="124"/>
      <c r="I186" s="35"/>
      <c r="J186" s="268"/>
      <c r="K186" s="268"/>
      <c r="L186" s="27"/>
      <c r="M186" s="27"/>
      <c r="N186" s="33"/>
      <c r="O186" s="27"/>
      <c r="P186" s="27"/>
      <c r="Q186" s="27"/>
      <c r="R186" s="28">
        <f t="shared" si="114"/>
        <v>0</v>
      </c>
      <c r="S186" s="27"/>
      <c r="T186" s="27"/>
      <c r="U186" s="27"/>
      <c r="V186" s="28">
        <f t="shared" si="115"/>
        <v>0</v>
      </c>
      <c r="W186" s="27"/>
      <c r="X186" s="27"/>
      <c r="Y186" s="27"/>
      <c r="Z186" s="28">
        <f t="shared" si="116"/>
        <v>0</v>
      </c>
      <c r="AA186" s="27"/>
      <c r="AB186" s="27"/>
      <c r="AC186" s="27"/>
      <c r="AD186" s="28">
        <f t="shared" si="117"/>
        <v>0</v>
      </c>
      <c r="AE186" s="28">
        <f t="shared" si="112"/>
        <v>0</v>
      </c>
      <c r="AF186" s="29">
        <f t="shared" si="118"/>
        <v>0</v>
      </c>
      <c r="AG186" s="30">
        <f t="shared" si="113"/>
        <v>0</v>
      </c>
      <c r="AH186" s="10"/>
      <c r="AI186" s="10"/>
      <c r="AJ186" s="10"/>
      <c r="AK186" s="10"/>
      <c r="AL186" s="10"/>
      <c r="AM186" s="10"/>
      <c r="AN186" s="10"/>
      <c r="AO186" s="85"/>
    </row>
    <row r="187" spans="1:41" ht="12.75" customHeight="1" collapsed="1" x14ac:dyDescent="0.25">
      <c r="A187" s="228" t="s">
        <v>65</v>
      </c>
      <c r="B187" s="230"/>
      <c r="C187" s="230"/>
      <c r="D187" s="230"/>
      <c r="E187" s="230"/>
      <c r="F187" s="230"/>
      <c r="G187" s="230"/>
      <c r="H187" s="92">
        <f>SUM(H177:H186)</f>
        <v>0</v>
      </c>
      <c r="I187" s="92">
        <f>SUM(I177:I186)</f>
        <v>0</v>
      </c>
      <c r="J187" s="92"/>
      <c r="K187" s="92"/>
      <c r="L187" s="92">
        <f>SUM(L177:L186)</f>
        <v>0</v>
      </c>
      <c r="M187" s="92">
        <f>SUM(M177:M186)</f>
        <v>0</v>
      </c>
      <c r="N187" s="93"/>
      <c r="O187" s="92">
        <f t="shared" ref="O187:AE187" si="119">SUM(O177:O186)</f>
        <v>0</v>
      </c>
      <c r="P187" s="92">
        <f t="shared" si="119"/>
        <v>0</v>
      </c>
      <c r="Q187" s="92">
        <f t="shared" si="119"/>
        <v>0</v>
      </c>
      <c r="R187" s="92">
        <f t="shared" si="119"/>
        <v>0</v>
      </c>
      <c r="S187" s="92">
        <f t="shared" si="119"/>
        <v>0</v>
      </c>
      <c r="T187" s="92">
        <f t="shared" si="119"/>
        <v>0</v>
      </c>
      <c r="U187" s="92">
        <f t="shared" si="119"/>
        <v>0</v>
      </c>
      <c r="V187" s="92">
        <f t="shared" si="119"/>
        <v>0</v>
      </c>
      <c r="W187" s="92">
        <f t="shared" si="119"/>
        <v>0</v>
      </c>
      <c r="X187" s="92">
        <f t="shared" si="119"/>
        <v>0</v>
      </c>
      <c r="Y187" s="92">
        <f t="shared" si="119"/>
        <v>0</v>
      </c>
      <c r="Z187" s="92">
        <f t="shared" si="119"/>
        <v>0</v>
      </c>
      <c r="AA187" s="92">
        <f t="shared" si="119"/>
        <v>0</v>
      </c>
      <c r="AB187" s="92">
        <f t="shared" si="119"/>
        <v>0</v>
      </c>
      <c r="AC187" s="92">
        <f t="shared" si="119"/>
        <v>0</v>
      </c>
      <c r="AD187" s="92">
        <f t="shared" si="119"/>
        <v>0</v>
      </c>
      <c r="AE187" s="92">
        <f t="shared" si="119"/>
        <v>0</v>
      </c>
      <c r="AF187" s="95">
        <f>IF(ISERROR(AE187/H187),0,AE187/H187)</f>
        <v>0</v>
      </c>
      <c r="AG187" s="95">
        <f>IF(ISERROR(AE187/$AE$200),0,AE187/$AE$200)</f>
        <v>0</v>
      </c>
      <c r="AH187" s="10"/>
      <c r="AI187" s="10"/>
      <c r="AJ187" s="10"/>
      <c r="AK187" s="10"/>
      <c r="AL187" s="10"/>
      <c r="AM187" s="10"/>
      <c r="AN187" s="10"/>
      <c r="AO187" s="85"/>
    </row>
    <row r="188" spans="1:41" ht="12.75" customHeight="1" x14ac:dyDescent="0.25">
      <c r="A188" s="233" t="s">
        <v>66</v>
      </c>
      <c r="B188" s="234"/>
      <c r="C188" s="234"/>
      <c r="D188" s="234"/>
      <c r="E188" s="235"/>
      <c r="F188" s="57"/>
      <c r="G188" s="58"/>
      <c r="H188" s="174"/>
      <c r="I188" s="59"/>
      <c r="J188" s="59"/>
      <c r="K188" s="59"/>
      <c r="L188" s="60"/>
      <c r="M188" s="60"/>
      <c r="N188" s="58"/>
      <c r="O188" s="59"/>
      <c r="P188" s="59"/>
      <c r="Q188" s="59"/>
      <c r="R188" s="59"/>
      <c r="S188" s="59"/>
      <c r="T188" s="59"/>
      <c r="U188" s="59"/>
      <c r="V188" s="59"/>
      <c r="W188" s="59"/>
      <c r="X188" s="59"/>
      <c r="Y188" s="59"/>
      <c r="Z188" s="59"/>
      <c r="AA188" s="59"/>
      <c r="AB188" s="59"/>
      <c r="AC188" s="59"/>
      <c r="AD188" s="59"/>
      <c r="AE188" s="59"/>
      <c r="AF188" s="62"/>
      <c r="AG188" s="62"/>
    </row>
    <row r="189" spans="1:41" ht="50.25" customHeight="1" outlineLevel="1" x14ac:dyDescent="0.25">
      <c r="A189" s="79">
        <v>1</v>
      </c>
      <c r="B189" s="79"/>
      <c r="C189" s="65">
        <v>1</v>
      </c>
      <c r="D189" s="73">
        <v>43854</v>
      </c>
      <c r="E189" s="227" t="s">
        <v>95</v>
      </c>
      <c r="F189" s="167" t="s">
        <v>72</v>
      </c>
      <c r="G189" s="106" t="s">
        <v>828</v>
      </c>
      <c r="H189" s="174">
        <v>19998773000</v>
      </c>
      <c r="I189" s="174">
        <v>19998773000</v>
      </c>
      <c r="J189" s="91" t="s">
        <v>706</v>
      </c>
      <c r="K189" s="91" t="s">
        <v>706</v>
      </c>
      <c r="L189" s="66">
        <v>1007796</v>
      </c>
      <c r="M189" s="219" t="s">
        <v>833</v>
      </c>
      <c r="N189" s="68" t="s">
        <v>106</v>
      </c>
      <c r="O189" s="173">
        <v>0</v>
      </c>
      <c r="P189" s="173">
        <v>0</v>
      </c>
      <c r="Q189" s="173">
        <v>9999387000</v>
      </c>
      <c r="R189" s="70">
        <f>Q189</f>
        <v>9999387000</v>
      </c>
      <c r="S189" s="173">
        <v>0</v>
      </c>
      <c r="T189" s="173">
        <v>0</v>
      </c>
      <c r="U189" s="173">
        <v>0</v>
      </c>
      <c r="V189" s="70">
        <f>SUM(S189:U189)</f>
        <v>0</v>
      </c>
      <c r="W189" s="173"/>
      <c r="X189" s="173"/>
      <c r="Y189" s="173"/>
      <c r="Z189" s="70">
        <f>SUM(W189:Y189)</f>
        <v>0</v>
      </c>
      <c r="AA189" s="173">
        <v>0</v>
      </c>
      <c r="AB189" s="173">
        <v>0</v>
      </c>
      <c r="AC189" s="173">
        <v>0</v>
      </c>
      <c r="AD189" s="70">
        <f>SUM(AA189:AC189)</f>
        <v>0</v>
      </c>
      <c r="AE189" s="70">
        <f>SUM(R189,V189,Z189,AD189)</f>
        <v>9999387000</v>
      </c>
      <c r="AF189" s="29">
        <f>IF(ISERROR(AE189/$H$199),0,AE189/$H$199)</f>
        <v>0.50000002500153384</v>
      </c>
      <c r="AG189" s="30">
        <f t="shared" ref="AG189:AG198" si="120">IF(ISERROR(AE189/$AE$200),"-",AE189/$AE$200)</f>
        <v>1</v>
      </c>
      <c r="AH189" s="10"/>
      <c r="AI189" s="10"/>
      <c r="AJ189" s="10"/>
      <c r="AK189" s="10"/>
      <c r="AL189" s="10"/>
      <c r="AM189" s="10"/>
      <c r="AN189" s="10"/>
      <c r="AO189" s="85"/>
    </row>
    <row r="190" spans="1:41" hidden="1" outlineLevel="1" x14ac:dyDescent="0.25">
      <c r="A190" s="79">
        <v>2</v>
      </c>
      <c r="B190" s="79"/>
      <c r="C190" s="65"/>
      <c r="D190" s="73"/>
      <c r="E190" s="227"/>
      <c r="F190" s="167"/>
      <c r="G190" s="106"/>
      <c r="H190" s="91"/>
      <c r="I190" s="168"/>
      <c r="J190" s="272"/>
      <c r="K190" s="272"/>
      <c r="L190" s="66"/>
      <c r="M190" s="66"/>
      <c r="N190" s="68"/>
      <c r="O190" s="173"/>
      <c r="P190" s="173"/>
      <c r="Q190" s="173"/>
      <c r="R190" s="70">
        <f t="shared" ref="R190:R198" si="121">SUM(O190:Q190)</f>
        <v>0</v>
      </c>
      <c r="S190" s="173"/>
      <c r="T190" s="173"/>
      <c r="U190" s="173"/>
      <c r="V190" s="70">
        <f t="shared" ref="V190:V198" si="122">SUM(S190:U190)</f>
        <v>0</v>
      </c>
      <c r="W190" s="173"/>
      <c r="X190" s="173"/>
      <c r="Y190" s="173"/>
      <c r="Z190" s="70">
        <f t="shared" ref="Z190:Z198" si="123">SUM(W190:Y190)</f>
        <v>0</v>
      </c>
      <c r="AA190" s="173"/>
      <c r="AB190" s="173"/>
      <c r="AC190" s="173"/>
      <c r="AD190" s="70">
        <f t="shared" ref="AD190:AD198" si="124">SUM(AA190:AC190)</f>
        <v>0</v>
      </c>
      <c r="AE190" s="70">
        <f t="shared" ref="AE190:AE198" si="125">SUM(R190,V190,Z190,AD190)</f>
        <v>0</v>
      </c>
      <c r="AF190" s="29">
        <f t="shared" ref="AF190:AF198" si="126">IF(ISERROR(AE190/$H$199),0,AE190/$H$199)</f>
        <v>0</v>
      </c>
      <c r="AG190" s="30">
        <f t="shared" si="120"/>
        <v>0</v>
      </c>
      <c r="AH190" s="10"/>
      <c r="AI190" s="10"/>
      <c r="AJ190" s="10"/>
      <c r="AK190" s="10"/>
      <c r="AL190" s="10"/>
      <c r="AM190" s="10"/>
      <c r="AN190" s="10"/>
      <c r="AO190" s="85"/>
    </row>
    <row r="191" spans="1:41" hidden="1" outlineLevel="1" x14ac:dyDescent="0.25">
      <c r="A191" s="79">
        <v>3</v>
      </c>
      <c r="B191" s="79"/>
      <c r="C191" s="65"/>
      <c r="D191" s="73"/>
      <c r="E191" s="81"/>
      <c r="F191" s="227"/>
      <c r="G191" s="105"/>
      <c r="H191" s="174"/>
      <c r="I191" s="64"/>
      <c r="J191" s="270"/>
      <c r="K191" s="270"/>
      <c r="L191" s="66"/>
      <c r="M191" s="66"/>
      <c r="N191" s="68"/>
      <c r="O191" s="173"/>
      <c r="P191" s="173"/>
      <c r="Q191" s="173"/>
      <c r="R191" s="70">
        <f t="shared" si="121"/>
        <v>0</v>
      </c>
      <c r="S191" s="173"/>
      <c r="T191" s="173"/>
      <c r="U191" s="173"/>
      <c r="V191" s="70">
        <f t="shared" si="122"/>
        <v>0</v>
      </c>
      <c r="W191" s="173"/>
      <c r="X191" s="173"/>
      <c r="Y191" s="173"/>
      <c r="Z191" s="70">
        <f t="shared" si="123"/>
        <v>0</v>
      </c>
      <c r="AA191" s="173"/>
      <c r="AB191" s="173"/>
      <c r="AC191" s="173"/>
      <c r="AD191" s="70">
        <f t="shared" si="124"/>
        <v>0</v>
      </c>
      <c r="AE191" s="70">
        <f t="shared" si="125"/>
        <v>0</v>
      </c>
      <c r="AF191" s="29">
        <f t="shared" si="126"/>
        <v>0</v>
      </c>
      <c r="AG191" s="30">
        <f t="shared" si="120"/>
        <v>0</v>
      </c>
    </row>
    <row r="192" spans="1:41" ht="12.75" hidden="1" customHeight="1" outlineLevel="1" x14ac:dyDescent="0.25">
      <c r="A192" s="79">
        <v>4</v>
      </c>
      <c r="B192" s="79"/>
      <c r="C192" s="82"/>
      <c r="D192" s="83"/>
      <c r="E192" s="75"/>
      <c r="F192" s="75"/>
      <c r="G192" s="75"/>
      <c r="H192" s="174"/>
      <c r="I192" s="77"/>
      <c r="J192" s="271"/>
      <c r="K192" s="271"/>
      <c r="L192" s="173"/>
      <c r="M192" s="173"/>
      <c r="N192" s="75"/>
      <c r="O192" s="173"/>
      <c r="P192" s="173"/>
      <c r="Q192" s="173"/>
      <c r="R192" s="70">
        <f t="shared" si="121"/>
        <v>0</v>
      </c>
      <c r="S192" s="173"/>
      <c r="T192" s="173"/>
      <c r="U192" s="173"/>
      <c r="V192" s="70">
        <f t="shared" si="122"/>
        <v>0</v>
      </c>
      <c r="W192" s="173"/>
      <c r="X192" s="173"/>
      <c r="Y192" s="173"/>
      <c r="Z192" s="70">
        <f t="shared" si="123"/>
        <v>0</v>
      </c>
      <c r="AA192" s="173"/>
      <c r="AB192" s="173"/>
      <c r="AC192" s="173"/>
      <c r="AD192" s="70">
        <f t="shared" si="124"/>
        <v>0</v>
      </c>
      <c r="AE192" s="70">
        <f t="shared" si="125"/>
        <v>0</v>
      </c>
      <c r="AF192" s="29">
        <f t="shared" si="126"/>
        <v>0</v>
      </c>
      <c r="AG192" s="71">
        <f t="shared" si="120"/>
        <v>0</v>
      </c>
      <c r="AH192" s="10"/>
      <c r="AI192" s="10"/>
      <c r="AJ192" s="10"/>
      <c r="AK192" s="10"/>
      <c r="AL192" s="10"/>
      <c r="AM192" s="10"/>
      <c r="AN192" s="10"/>
      <c r="AO192" s="85"/>
    </row>
    <row r="193" spans="1:41" ht="12.75" hidden="1" customHeight="1" outlineLevel="1" x14ac:dyDescent="0.25">
      <c r="A193" s="79">
        <v>5</v>
      </c>
      <c r="B193" s="79"/>
      <c r="C193" s="84"/>
      <c r="D193" s="76"/>
      <c r="E193" s="75"/>
      <c r="F193" s="75"/>
      <c r="G193" s="75"/>
      <c r="H193" s="174"/>
      <c r="I193" s="77"/>
      <c r="J193" s="271"/>
      <c r="K193" s="271"/>
      <c r="L193" s="173"/>
      <c r="M193" s="173"/>
      <c r="N193" s="75"/>
      <c r="O193" s="173"/>
      <c r="P193" s="173"/>
      <c r="Q193" s="173"/>
      <c r="R193" s="70">
        <f t="shared" si="121"/>
        <v>0</v>
      </c>
      <c r="S193" s="173"/>
      <c r="T193" s="173"/>
      <c r="U193" s="173"/>
      <c r="V193" s="70">
        <f t="shared" si="122"/>
        <v>0</v>
      </c>
      <c r="W193" s="173"/>
      <c r="X193" s="173"/>
      <c r="Y193" s="173"/>
      <c r="Z193" s="70">
        <f t="shared" si="123"/>
        <v>0</v>
      </c>
      <c r="AA193" s="173"/>
      <c r="AB193" s="173"/>
      <c r="AC193" s="173"/>
      <c r="AD193" s="70">
        <f t="shared" si="124"/>
        <v>0</v>
      </c>
      <c r="AE193" s="70">
        <f t="shared" si="125"/>
        <v>0</v>
      </c>
      <c r="AF193" s="29">
        <f t="shared" si="126"/>
        <v>0</v>
      </c>
      <c r="AG193" s="71">
        <f t="shared" si="120"/>
        <v>0</v>
      </c>
      <c r="AH193" s="10"/>
      <c r="AI193" s="10"/>
      <c r="AJ193" s="10"/>
      <c r="AK193" s="10"/>
      <c r="AL193" s="10"/>
      <c r="AM193" s="10"/>
      <c r="AN193" s="10"/>
      <c r="AO193" s="85"/>
    </row>
    <row r="194" spans="1:41" ht="12.75" hidden="1" customHeight="1" outlineLevel="1" x14ac:dyDescent="0.25">
      <c r="A194" s="79">
        <v>6</v>
      </c>
      <c r="B194" s="79"/>
      <c r="C194" s="84"/>
      <c r="D194" s="76"/>
      <c r="E194" s="75"/>
      <c r="F194" s="75"/>
      <c r="G194" s="75"/>
      <c r="H194" s="174"/>
      <c r="I194" s="77"/>
      <c r="J194" s="271"/>
      <c r="K194" s="271"/>
      <c r="L194" s="173"/>
      <c r="M194" s="173"/>
      <c r="N194" s="75"/>
      <c r="O194" s="173"/>
      <c r="P194" s="173"/>
      <c r="Q194" s="173"/>
      <c r="R194" s="70">
        <f t="shared" si="121"/>
        <v>0</v>
      </c>
      <c r="S194" s="173"/>
      <c r="T194" s="173"/>
      <c r="U194" s="173"/>
      <c r="V194" s="70">
        <f t="shared" si="122"/>
        <v>0</v>
      </c>
      <c r="W194" s="173"/>
      <c r="X194" s="173"/>
      <c r="Y194" s="173"/>
      <c r="Z194" s="70">
        <f t="shared" si="123"/>
        <v>0</v>
      </c>
      <c r="AA194" s="173"/>
      <c r="AB194" s="173"/>
      <c r="AC194" s="173"/>
      <c r="AD194" s="70">
        <f t="shared" si="124"/>
        <v>0</v>
      </c>
      <c r="AE194" s="70">
        <f t="shared" si="125"/>
        <v>0</v>
      </c>
      <c r="AF194" s="29">
        <f t="shared" si="126"/>
        <v>0</v>
      </c>
      <c r="AG194" s="71">
        <f t="shared" si="120"/>
        <v>0</v>
      </c>
    </row>
    <row r="195" spans="1:41" ht="12.75" hidden="1" customHeight="1" outlineLevel="1" x14ac:dyDescent="0.25">
      <c r="A195" s="79">
        <v>7</v>
      </c>
      <c r="B195" s="79"/>
      <c r="C195" s="84"/>
      <c r="D195" s="76"/>
      <c r="E195" s="75"/>
      <c r="F195" s="75"/>
      <c r="G195" s="75"/>
      <c r="H195" s="174"/>
      <c r="I195" s="77"/>
      <c r="J195" s="271"/>
      <c r="K195" s="271"/>
      <c r="L195" s="173"/>
      <c r="M195" s="173"/>
      <c r="N195" s="75"/>
      <c r="O195" s="173"/>
      <c r="P195" s="173"/>
      <c r="Q195" s="173"/>
      <c r="R195" s="70">
        <f t="shared" si="121"/>
        <v>0</v>
      </c>
      <c r="S195" s="173"/>
      <c r="T195" s="173"/>
      <c r="U195" s="173"/>
      <c r="V195" s="70">
        <f t="shared" si="122"/>
        <v>0</v>
      </c>
      <c r="W195" s="173"/>
      <c r="X195" s="173"/>
      <c r="Y195" s="173"/>
      <c r="Z195" s="70">
        <f t="shared" si="123"/>
        <v>0</v>
      </c>
      <c r="AA195" s="173"/>
      <c r="AB195" s="173"/>
      <c r="AC195" s="173"/>
      <c r="AD195" s="70">
        <f t="shared" si="124"/>
        <v>0</v>
      </c>
      <c r="AE195" s="70">
        <f t="shared" si="125"/>
        <v>0</v>
      </c>
      <c r="AF195" s="29">
        <f t="shared" si="126"/>
        <v>0</v>
      </c>
      <c r="AG195" s="71">
        <f t="shared" si="120"/>
        <v>0</v>
      </c>
      <c r="AH195" s="10"/>
      <c r="AI195" s="10"/>
      <c r="AJ195" s="10"/>
      <c r="AK195" s="10"/>
      <c r="AL195" s="10"/>
      <c r="AM195" s="10"/>
      <c r="AN195" s="10"/>
      <c r="AO195" s="85"/>
    </row>
    <row r="196" spans="1:41" ht="12.75" hidden="1" customHeight="1" outlineLevel="1" x14ac:dyDescent="0.25">
      <c r="A196" s="79">
        <v>8</v>
      </c>
      <c r="B196" s="79"/>
      <c r="C196" s="84"/>
      <c r="D196" s="76"/>
      <c r="E196" s="75"/>
      <c r="F196" s="75"/>
      <c r="G196" s="75"/>
      <c r="H196" s="174"/>
      <c r="I196" s="77"/>
      <c r="J196" s="271"/>
      <c r="K196" s="271"/>
      <c r="L196" s="173"/>
      <c r="M196" s="173"/>
      <c r="N196" s="75"/>
      <c r="O196" s="173"/>
      <c r="P196" s="173"/>
      <c r="Q196" s="173"/>
      <c r="R196" s="70">
        <f t="shared" si="121"/>
        <v>0</v>
      </c>
      <c r="S196" s="173"/>
      <c r="T196" s="173"/>
      <c r="U196" s="173"/>
      <c r="V196" s="70">
        <f t="shared" si="122"/>
        <v>0</v>
      </c>
      <c r="W196" s="173"/>
      <c r="X196" s="173"/>
      <c r="Y196" s="173"/>
      <c r="Z196" s="70">
        <f t="shared" si="123"/>
        <v>0</v>
      </c>
      <c r="AA196" s="173"/>
      <c r="AB196" s="173"/>
      <c r="AC196" s="173"/>
      <c r="AD196" s="70">
        <f t="shared" si="124"/>
        <v>0</v>
      </c>
      <c r="AE196" s="70">
        <f t="shared" si="125"/>
        <v>0</v>
      </c>
      <c r="AF196" s="29">
        <f t="shared" si="126"/>
        <v>0</v>
      </c>
      <c r="AG196" s="71">
        <f t="shared" si="120"/>
        <v>0</v>
      </c>
      <c r="AH196" s="10"/>
      <c r="AI196" s="10"/>
      <c r="AJ196" s="10"/>
      <c r="AK196" s="10"/>
      <c r="AL196" s="10"/>
      <c r="AM196" s="10"/>
      <c r="AN196" s="10"/>
      <c r="AO196" s="85"/>
    </row>
    <row r="197" spans="1:41" ht="12.75" hidden="1" customHeight="1" outlineLevel="1" x14ac:dyDescent="0.25">
      <c r="A197" s="79">
        <v>9</v>
      </c>
      <c r="B197" s="79"/>
      <c r="C197" s="84"/>
      <c r="D197" s="76"/>
      <c r="E197" s="75"/>
      <c r="F197" s="75"/>
      <c r="G197" s="75"/>
      <c r="H197" s="174"/>
      <c r="I197" s="77"/>
      <c r="J197" s="271"/>
      <c r="K197" s="271"/>
      <c r="L197" s="173"/>
      <c r="M197" s="173"/>
      <c r="N197" s="75"/>
      <c r="O197" s="173"/>
      <c r="P197" s="173"/>
      <c r="Q197" s="173"/>
      <c r="R197" s="70">
        <f t="shared" si="121"/>
        <v>0</v>
      </c>
      <c r="S197" s="173"/>
      <c r="T197" s="173"/>
      <c r="U197" s="173"/>
      <c r="V197" s="70">
        <f t="shared" si="122"/>
        <v>0</v>
      </c>
      <c r="W197" s="173"/>
      <c r="X197" s="173"/>
      <c r="Y197" s="173"/>
      <c r="Z197" s="70">
        <f t="shared" si="123"/>
        <v>0</v>
      </c>
      <c r="AA197" s="173"/>
      <c r="AB197" s="173"/>
      <c r="AC197" s="173"/>
      <c r="AD197" s="70">
        <f t="shared" si="124"/>
        <v>0</v>
      </c>
      <c r="AE197" s="70">
        <f t="shared" si="125"/>
        <v>0</v>
      </c>
      <c r="AF197" s="29">
        <f t="shared" si="126"/>
        <v>0</v>
      </c>
      <c r="AG197" s="71">
        <f t="shared" si="120"/>
        <v>0</v>
      </c>
    </row>
    <row r="198" spans="1:41" ht="12.75" hidden="1" customHeight="1" outlineLevel="1" x14ac:dyDescent="0.25">
      <c r="A198" s="79">
        <v>10</v>
      </c>
      <c r="B198" s="79"/>
      <c r="C198" s="84"/>
      <c r="D198" s="76"/>
      <c r="E198" s="75"/>
      <c r="F198" s="75"/>
      <c r="G198" s="75"/>
      <c r="H198" s="174"/>
      <c r="I198" s="78"/>
      <c r="J198" s="271"/>
      <c r="K198" s="271"/>
      <c r="L198" s="173"/>
      <c r="M198" s="173"/>
      <c r="N198" s="75"/>
      <c r="O198" s="173"/>
      <c r="P198" s="173"/>
      <c r="Q198" s="173"/>
      <c r="R198" s="70">
        <f t="shared" si="121"/>
        <v>0</v>
      </c>
      <c r="S198" s="173"/>
      <c r="T198" s="173"/>
      <c r="U198" s="173"/>
      <c r="V198" s="70">
        <f t="shared" si="122"/>
        <v>0</v>
      </c>
      <c r="W198" s="173"/>
      <c r="X198" s="173"/>
      <c r="Y198" s="173"/>
      <c r="Z198" s="70">
        <f t="shared" si="123"/>
        <v>0</v>
      </c>
      <c r="AA198" s="173"/>
      <c r="AB198" s="173"/>
      <c r="AC198" s="173"/>
      <c r="AD198" s="70">
        <f t="shared" si="124"/>
        <v>0</v>
      </c>
      <c r="AE198" s="70">
        <f t="shared" si="125"/>
        <v>0</v>
      </c>
      <c r="AF198" s="29">
        <f t="shared" si="126"/>
        <v>0</v>
      </c>
      <c r="AG198" s="71">
        <f t="shared" si="120"/>
        <v>0</v>
      </c>
      <c r="AH198" s="10"/>
      <c r="AI198" s="10"/>
      <c r="AJ198" s="10"/>
      <c r="AK198" s="10"/>
      <c r="AL198" s="10"/>
      <c r="AM198" s="10"/>
      <c r="AN198" s="10"/>
      <c r="AO198" s="85"/>
    </row>
    <row r="199" spans="1:41" collapsed="1" x14ac:dyDescent="0.25">
      <c r="A199" s="228" t="s">
        <v>67</v>
      </c>
      <c r="B199" s="230"/>
      <c r="C199" s="230"/>
      <c r="D199" s="230"/>
      <c r="E199" s="230"/>
      <c r="F199" s="230"/>
      <c r="G199" s="230"/>
      <c r="H199" s="92">
        <f>SUM(H189:H198)</f>
        <v>19998773000</v>
      </c>
      <c r="I199" s="92">
        <f>SUM(I189:I198)</f>
        <v>19998773000</v>
      </c>
      <c r="J199" s="92"/>
      <c r="K199" s="92"/>
      <c r="L199" s="92">
        <f>SUM(L189:L198)</f>
        <v>1007796</v>
      </c>
      <c r="M199" s="92">
        <f>SUM(M189:M198)</f>
        <v>0</v>
      </c>
      <c r="N199" s="93"/>
      <c r="O199" s="92">
        <f t="shared" ref="O199:AE199" si="127">SUM(O189:O198)</f>
        <v>0</v>
      </c>
      <c r="P199" s="92">
        <f t="shared" si="127"/>
        <v>0</v>
      </c>
      <c r="Q199" s="92">
        <f t="shared" si="127"/>
        <v>9999387000</v>
      </c>
      <c r="R199" s="92">
        <f t="shared" si="127"/>
        <v>9999387000</v>
      </c>
      <c r="S199" s="92">
        <f t="shared" si="127"/>
        <v>0</v>
      </c>
      <c r="T199" s="92">
        <f t="shared" si="127"/>
        <v>0</v>
      </c>
      <c r="U199" s="92">
        <f t="shared" si="127"/>
        <v>0</v>
      </c>
      <c r="V199" s="92">
        <f t="shared" si="127"/>
        <v>0</v>
      </c>
      <c r="W199" s="92">
        <f t="shared" si="127"/>
        <v>0</v>
      </c>
      <c r="X199" s="92">
        <f t="shared" si="127"/>
        <v>0</v>
      </c>
      <c r="Y199" s="92">
        <f t="shared" si="127"/>
        <v>0</v>
      </c>
      <c r="Z199" s="92">
        <f t="shared" si="127"/>
        <v>0</v>
      </c>
      <c r="AA199" s="92">
        <f t="shared" si="127"/>
        <v>0</v>
      </c>
      <c r="AB199" s="92">
        <f t="shared" si="127"/>
        <v>0</v>
      </c>
      <c r="AC199" s="92">
        <f t="shared" si="127"/>
        <v>0</v>
      </c>
      <c r="AD199" s="92">
        <f t="shared" si="127"/>
        <v>0</v>
      </c>
      <c r="AE199" s="92">
        <f t="shared" si="127"/>
        <v>9999387000</v>
      </c>
      <c r="AF199" s="95">
        <f>IF(ISERROR(AE199/H199),0,AE199/H199)</f>
        <v>0.50000002500153384</v>
      </c>
      <c r="AG199" s="95">
        <f>IF(ISERROR(AE199/$AE$200),0,AE199/$AE$200)</f>
        <v>1</v>
      </c>
      <c r="AH199" s="10"/>
      <c r="AI199" s="10"/>
      <c r="AJ199" s="10"/>
      <c r="AK199" s="10"/>
      <c r="AL199" s="10"/>
      <c r="AM199" s="10"/>
      <c r="AN199" s="10"/>
      <c r="AO199" s="85"/>
    </row>
    <row r="200" spans="1:41" x14ac:dyDescent="0.25">
      <c r="A200" s="231" t="str">
        <f>"TOTAL ASIG."&amp;" "&amp;$A$5</f>
        <v>TOTAL ASIG. 24 - 02 - 001 "Programa de Apoyo al Desarrollo Biopsicosocial"</v>
      </c>
      <c r="B200" s="232"/>
      <c r="C200" s="232"/>
      <c r="D200" s="232"/>
      <c r="E200" s="232"/>
      <c r="F200" s="232"/>
      <c r="G200" s="232"/>
      <c r="H200" s="97">
        <f>SUM(H19,H31,H43,H55,H67,H79,H91,H103,H115,H127,H139,H151,H163,H175,H187,H199)</f>
        <v>19998773000</v>
      </c>
      <c r="I200" s="97">
        <f>+I19+I31+I43+I55+I67+I79+I91+I103+I115+I127+I139+I151+I187+I163+I175+I199</f>
        <v>19998773000</v>
      </c>
      <c r="J200" s="97"/>
      <c r="K200" s="97"/>
      <c r="L200" s="97">
        <f>+L19+L31+L43+L55+L67+L79+L91+L103+L115+L127+L139+L151+L187+L163+L175+L199</f>
        <v>1007796</v>
      </c>
      <c r="M200" s="97">
        <f>+M19+M31+M43+M55+M67+M79+M91+M103+M115+M127+M139+M151+M187+M163+M175+M199</f>
        <v>0</v>
      </c>
      <c r="N200" s="99"/>
      <c r="O200" s="97">
        <f t="shared" ref="O200:AD200" si="128">+O19+O31+O43+O55+O67+O79+O91+O103+O115+O127+O139+O151+O187+O163+O175+O199</f>
        <v>0</v>
      </c>
      <c r="P200" s="97">
        <f t="shared" si="128"/>
        <v>0</v>
      </c>
      <c r="Q200" s="97">
        <f t="shared" si="128"/>
        <v>9999387000</v>
      </c>
      <c r="R200" s="97">
        <f t="shared" si="128"/>
        <v>9999387000</v>
      </c>
      <c r="S200" s="97">
        <f t="shared" si="128"/>
        <v>0</v>
      </c>
      <c r="T200" s="97">
        <f t="shared" si="128"/>
        <v>0</v>
      </c>
      <c r="U200" s="97">
        <f t="shared" si="128"/>
        <v>0</v>
      </c>
      <c r="V200" s="97">
        <f t="shared" si="128"/>
        <v>0</v>
      </c>
      <c r="W200" s="97">
        <f t="shared" si="128"/>
        <v>0</v>
      </c>
      <c r="X200" s="97">
        <f t="shared" si="128"/>
        <v>0</v>
      </c>
      <c r="Y200" s="97">
        <f t="shared" si="128"/>
        <v>0</v>
      </c>
      <c r="Z200" s="97">
        <f t="shared" si="128"/>
        <v>0</v>
      </c>
      <c r="AA200" s="97">
        <f t="shared" si="128"/>
        <v>0</v>
      </c>
      <c r="AB200" s="97">
        <f t="shared" si="128"/>
        <v>0</v>
      </c>
      <c r="AC200" s="97">
        <f t="shared" si="128"/>
        <v>0</v>
      </c>
      <c r="AD200" s="97">
        <f t="shared" si="128"/>
        <v>0</v>
      </c>
      <c r="AE200" s="97">
        <f>+AE19+AE31+AE43+AE55+AE67+AE79+AE91+AE103+AE115+AE127+AE139+AE151+AE187+AE163+AE175+AE199</f>
        <v>9999387000</v>
      </c>
      <c r="AF200" s="100">
        <f>IF(ISERROR(AE200/H200),0,AE200/H200)</f>
        <v>0.50000002500153384</v>
      </c>
      <c r="AG200" s="100">
        <f>IF(ISERROR(AE200/$AE$200),0,AE200/$AE$200)</f>
        <v>1</v>
      </c>
    </row>
    <row r="201" spans="1:41" x14ac:dyDescent="0.25">
      <c r="H201" s="40"/>
      <c r="O201" s="40"/>
      <c r="P201" s="40"/>
      <c r="Q201" s="40"/>
      <c r="S201" s="40"/>
      <c r="T201" s="40"/>
      <c r="U201" s="40"/>
      <c r="W201" s="40"/>
      <c r="X201" s="40"/>
      <c r="Y201" s="40"/>
      <c r="AA201" s="40"/>
      <c r="AB201" s="40"/>
      <c r="AC201" s="40"/>
      <c r="AH201" s="10"/>
      <c r="AI201" s="10"/>
      <c r="AJ201" s="10"/>
      <c r="AK201" s="10"/>
      <c r="AL201" s="10"/>
      <c r="AM201" s="10"/>
      <c r="AN201" s="10"/>
      <c r="AO201" s="85"/>
    </row>
    <row r="202" spans="1:41" x14ac:dyDescent="0.25">
      <c r="H202" s="40"/>
      <c r="O202" s="40"/>
      <c r="P202" s="40"/>
      <c r="Q202" s="40"/>
      <c r="S202" s="40"/>
      <c r="T202" s="40"/>
      <c r="U202" s="40"/>
      <c r="W202" s="40"/>
      <c r="X202" s="40"/>
      <c r="Y202" s="40"/>
      <c r="AA202" s="40"/>
      <c r="AB202" s="40"/>
      <c r="AC202" s="40"/>
      <c r="AH202" s="10"/>
      <c r="AI202" s="10"/>
      <c r="AJ202" s="10"/>
      <c r="AK202" s="10"/>
      <c r="AL202" s="10"/>
      <c r="AM202" s="10"/>
      <c r="AN202" s="10"/>
      <c r="AO202" s="85"/>
    </row>
    <row r="203" spans="1:41" x14ac:dyDescent="0.25">
      <c r="H203" s="40"/>
      <c r="O203" s="40"/>
      <c r="P203" s="40"/>
      <c r="Q203" s="40"/>
      <c r="S203" s="40"/>
      <c r="T203" s="40"/>
      <c r="U203" s="40"/>
      <c r="W203" s="40"/>
      <c r="X203" s="40"/>
      <c r="Y203" s="40"/>
      <c r="AA203" s="40"/>
      <c r="AB203" s="40"/>
      <c r="AC203" s="40"/>
    </row>
    <row r="204" spans="1:41" x14ac:dyDescent="0.25">
      <c r="H204" s="40"/>
      <c r="O204" s="40"/>
      <c r="P204" s="40"/>
      <c r="Q204" s="40"/>
      <c r="S204" s="40"/>
      <c r="T204" s="40"/>
      <c r="U204" s="40"/>
      <c r="W204" s="40"/>
      <c r="X204" s="40"/>
      <c r="Y204" s="40"/>
      <c r="AA204" s="40"/>
      <c r="AB204" s="40"/>
      <c r="AC204" s="40"/>
      <c r="AH204" s="10"/>
      <c r="AI204" s="10"/>
      <c r="AJ204" s="10"/>
      <c r="AK204" s="10"/>
      <c r="AL204" s="10"/>
      <c r="AM204" s="10"/>
      <c r="AN204" s="10"/>
      <c r="AO204" s="85"/>
    </row>
    <row r="205" spans="1:41" x14ac:dyDescent="0.25">
      <c r="H205" s="40"/>
      <c r="O205" s="40"/>
      <c r="P205" s="40"/>
      <c r="Q205" s="40"/>
      <c r="S205" s="40"/>
      <c r="T205" s="40"/>
      <c r="U205" s="40"/>
      <c r="W205" s="40"/>
      <c r="X205" s="40"/>
      <c r="Y205" s="40"/>
      <c r="AA205" s="40"/>
      <c r="AB205" s="40"/>
      <c r="AC205" s="40"/>
    </row>
    <row r="206" spans="1:41" x14ac:dyDescent="0.25">
      <c r="H206" s="40"/>
      <c r="O206" s="40"/>
      <c r="P206" s="40"/>
      <c r="Q206" s="40"/>
      <c r="S206" s="40"/>
      <c r="T206" s="40"/>
      <c r="U206" s="40"/>
      <c r="W206" s="40"/>
      <c r="X206" s="40"/>
      <c r="Y206" s="40"/>
      <c r="AA206" s="40"/>
      <c r="AB206" s="40"/>
      <c r="AC206" s="40"/>
    </row>
    <row r="207" spans="1:41" x14ac:dyDescent="0.25">
      <c r="H207" s="40"/>
      <c r="O207" s="40"/>
      <c r="P207" s="40"/>
      <c r="Q207" s="40"/>
      <c r="S207" s="40"/>
      <c r="T207" s="40"/>
      <c r="U207" s="40"/>
      <c r="W207" s="40"/>
      <c r="X207" s="40"/>
      <c r="Y207" s="40"/>
      <c r="AA207" s="40"/>
      <c r="AB207" s="40"/>
      <c r="AC207" s="40"/>
    </row>
    <row r="208" spans="1:41" x14ac:dyDescent="0.25">
      <c r="H208" s="40"/>
      <c r="O208" s="40"/>
      <c r="P208" s="40"/>
      <c r="Q208" s="40"/>
      <c r="S208" s="40"/>
      <c r="T208" s="40"/>
      <c r="U208" s="40"/>
      <c r="W208" s="40"/>
      <c r="X208" s="40"/>
      <c r="Y208" s="40"/>
      <c r="AA208" s="40"/>
      <c r="AB208" s="40"/>
      <c r="AC208" s="40"/>
    </row>
    <row r="209" spans="1:29" x14ac:dyDescent="0.25">
      <c r="A209" s="13"/>
      <c r="H209" s="40"/>
      <c r="O209" s="40"/>
      <c r="P209" s="40"/>
      <c r="Q209" s="40"/>
      <c r="S209" s="40"/>
      <c r="T209" s="40"/>
      <c r="U209" s="40"/>
      <c r="W209" s="40"/>
      <c r="X209" s="40"/>
      <c r="Y209" s="40"/>
      <c r="AA209" s="40"/>
      <c r="AB209" s="40"/>
      <c r="AC209" s="40"/>
    </row>
    <row r="210" spans="1:29" x14ac:dyDescent="0.25">
      <c r="A210" s="13"/>
      <c r="H210" s="40"/>
      <c r="O210" s="40"/>
      <c r="P210" s="40"/>
      <c r="Q210" s="40"/>
      <c r="S210" s="40"/>
      <c r="T210" s="40"/>
      <c r="U210" s="40"/>
      <c r="W210" s="40"/>
      <c r="X210" s="40"/>
      <c r="Y210" s="40"/>
      <c r="AA210" s="40"/>
      <c r="AB210" s="40"/>
      <c r="AC210" s="40"/>
    </row>
    <row r="211" spans="1:29" x14ac:dyDescent="0.25">
      <c r="A211" s="13"/>
      <c r="H211" s="40"/>
      <c r="O211" s="40"/>
      <c r="P211" s="40"/>
      <c r="Q211" s="40"/>
      <c r="S211" s="40"/>
      <c r="T211" s="40"/>
      <c r="U211" s="40"/>
      <c r="W211" s="40"/>
      <c r="X211" s="40"/>
      <c r="Y211" s="40"/>
      <c r="AA211" s="40"/>
      <c r="AB211" s="40"/>
      <c r="AC211" s="40"/>
    </row>
    <row r="212" spans="1:29" x14ac:dyDescent="0.25">
      <c r="A212" s="13"/>
      <c r="H212" s="40"/>
      <c r="O212" s="40"/>
      <c r="P212" s="40"/>
      <c r="Q212" s="40"/>
      <c r="S212" s="40"/>
      <c r="T212" s="40"/>
      <c r="U212" s="40"/>
      <c r="W212" s="40"/>
      <c r="X212" s="40"/>
      <c r="Y212" s="40"/>
      <c r="AA212" s="40"/>
      <c r="AB212" s="40"/>
      <c r="AC212" s="40"/>
    </row>
    <row r="213" spans="1:29" x14ac:dyDescent="0.25">
      <c r="A213" s="13"/>
      <c r="H213" s="40"/>
      <c r="O213" s="40"/>
      <c r="P213" s="40"/>
      <c r="Q213" s="40"/>
      <c r="S213" s="40"/>
      <c r="T213" s="40"/>
      <c r="U213" s="40"/>
      <c r="W213" s="40"/>
      <c r="X213" s="40"/>
      <c r="Y213" s="40"/>
      <c r="AA213" s="40"/>
      <c r="AB213" s="40"/>
      <c r="AC213" s="40"/>
    </row>
    <row r="214" spans="1:29" x14ac:dyDescent="0.25">
      <c r="A214" s="13"/>
      <c r="H214" s="40"/>
      <c r="O214" s="40"/>
      <c r="P214" s="40"/>
      <c r="Q214" s="40"/>
      <c r="S214" s="40"/>
      <c r="T214" s="40"/>
      <c r="U214" s="40"/>
      <c r="W214" s="40"/>
      <c r="X214" s="40"/>
      <c r="Y214" s="40"/>
      <c r="AA214" s="40"/>
      <c r="AB214" s="40"/>
      <c r="AC214" s="40"/>
    </row>
    <row r="215" spans="1:29" x14ac:dyDescent="0.25">
      <c r="A215" s="13"/>
      <c r="H215" s="40"/>
      <c r="O215" s="40"/>
      <c r="P215" s="40"/>
      <c r="Q215" s="40"/>
      <c r="S215" s="40"/>
      <c r="T215" s="40"/>
      <c r="U215" s="40"/>
      <c r="W215" s="40"/>
      <c r="X215" s="40"/>
      <c r="Y215" s="40"/>
      <c r="AA215" s="40"/>
      <c r="AB215" s="40"/>
      <c r="AC215" s="40"/>
    </row>
    <row r="216" spans="1:29" x14ac:dyDescent="0.25">
      <c r="A216" s="13"/>
      <c r="H216" s="40"/>
      <c r="O216" s="40"/>
      <c r="P216" s="40"/>
      <c r="Q216" s="40"/>
      <c r="S216" s="40"/>
      <c r="T216" s="40"/>
      <c r="U216" s="40"/>
      <c r="W216" s="40"/>
      <c r="X216" s="40"/>
      <c r="Y216" s="40"/>
      <c r="AA216" s="40"/>
      <c r="AB216" s="40"/>
      <c r="AC216" s="40"/>
    </row>
    <row r="217" spans="1:29" x14ac:dyDescent="0.25">
      <c r="A217" s="13"/>
      <c r="H217" s="40"/>
      <c r="O217" s="40"/>
      <c r="P217" s="40"/>
      <c r="Q217" s="40"/>
      <c r="S217" s="40"/>
      <c r="T217" s="40"/>
      <c r="U217" s="40"/>
      <c r="W217" s="40"/>
      <c r="X217" s="40"/>
      <c r="Y217" s="40"/>
      <c r="AA217" s="40"/>
      <c r="AB217" s="40"/>
      <c r="AC217" s="40"/>
    </row>
  </sheetData>
  <mergeCells count="61">
    <mergeCell ref="A200:G200"/>
    <mergeCell ref="A164:E164"/>
    <mergeCell ref="A175:G175"/>
    <mergeCell ref="A176:E176"/>
    <mergeCell ref="A187:G187"/>
    <mergeCell ref="A188:E188"/>
    <mergeCell ref="A199:G199"/>
    <mergeCell ref="A128:E128"/>
    <mergeCell ref="A139:G139"/>
    <mergeCell ref="A140:E140"/>
    <mergeCell ref="A151:G151"/>
    <mergeCell ref="A152:E152"/>
    <mergeCell ref="A163:G163"/>
    <mergeCell ref="A92:E92"/>
    <mergeCell ref="A103:G103"/>
    <mergeCell ref="A104:E104"/>
    <mergeCell ref="A115:G115"/>
    <mergeCell ref="A116:E116"/>
    <mergeCell ref="A127:G127"/>
    <mergeCell ref="A56:E56"/>
    <mergeCell ref="A67:G67"/>
    <mergeCell ref="A68:E68"/>
    <mergeCell ref="A79:G79"/>
    <mergeCell ref="A80:E80"/>
    <mergeCell ref="A91:G91"/>
    <mergeCell ref="A20:E20"/>
    <mergeCell ref="A31:G31"/>
    <mergeCell ref="A32:E32"/>
    <mergeCell ref="A43:G43"/>
    <mergeCell ref="A44:E44"/>
    <mergeCell ref="A55:G55"/>
    <mergeCell ref="AA6:AC6"/>
    <mergeCell ref="AD6:AD7"/>
    <mergeCell ref="AE6:AE7"/>
    <mergeCell ref="AF6:AG6"/>
    <mergeCell ref="A8:E8"/>
    <mergeCell ref="A19:G19"/>
    <mergeCell ref="O6:Q6"/>
    <mergeCell ref="R6:R7"/>
    <mergeCell ref="S6:U6"/>
    <mergeCell ref="V6:V7"/>
    <mergeCell ref="W6:Y6"/>
    <mergeCell ref="Z6:Z7"/>
    <mergeCell ref="H6:H7"/>
    <mergeCell ref="I6:I7"/>
    <mergeCell ref="J6:J7"/>
    <mergeCell ref="K6:K7"/>
    <mergeCell ref="L6:M6"/>
    <mergeCell ref="N6:N7"/>
    <mergeCell ref="A6:A7"/>
    <mergeCell ref="B6:B7"/>
    <mergeCell ref="D6:D7"/>
    <mergeCell ref="E6:E7"/>
    <mergeCell ref="F6:F7"/>
    <mergeCell ref="G6:G7"/>
    <mergeCell ref="A1:AG1"/>
    <mergeCell ref="A2:AG2"/>
    <mergeCell ref="A3:AG3"/>
    <mergeCell ref="A4:AG4"/>
    <mergeCell ref="A5:R5"/>
    <mergeCell ref="S5:AG5"/>
  </mergeCells>
  <dataValidations count="5">
    <dataValidation allowBlank="1" showInputMessage="1" showErrorMessage="1" errorTitle="Sólo números" error="Sólo ingresar números sin letras_x000a_" sqref="M8:M18 M20:M30 M32:M42 M44:M54 M104:M114 M68:M78 M80:M90 M92:M102 M188:M198 N129 M128:M138 M140:M150 M152:M162 M164:M174 M176:M186 M116:M126 M56:M66"/>
    <dataValidation type="date" operator="greaterThan" allowBlank="1" showInputMessage="1" showErrorMessage="1" errorTitle="Error en Ingresos de Fechas" error="La fecha debe corresponder al Año 2014." sqref="D9:D18 D21:D30 D33:D42 D45:D54 D106:D114 D69:D78 D81:D90 D93:D102 D192:D198 D118:D126 D129:D138 D141:D150 D153:D162 D165:D174 D177:D186 D59:D66">
      <formula1>41275</formula1>
    </dataValidation>
    <dataValidation type="textLength" operator="lessThanOrEqual" allowBlank="1" showInputMessage="1" showErrorMessage="1" errorTitle="MÁXIMO DE CARACTERES SOBREPASADO" error="Sólo 255 caracteres por celdas" sqref="E9:G18 N45:N54 E45:G54 N33:N42 E33:G42 N21:N30 E21:G30 N9:N18 C59:C66 E105:G114 N69:N78 E69:G78 N81:N90 E81:G90 N93:N102 E93:G102 N105:N114 N189:N198 C118:C126 C9:C18 E129:G138 N141:N150 E141:G150 N153:N162 E153:G162 N165:N174 E165:G174 N177:N186 E177:G186 E57:G66 C192:C198 E117:G126 N57:N66 C153:C162 C165:C174 C177:C186 C141:C150 C129:C138 C93:C102 C81:C90 C69:C78 C106:C114 C45:C54 C33:C42 C21:C30 N130:N138 N117:N126 G192:G198 E191:F198 E189:G190">
      <formula1>255</formula1>
    </dataValidation>
    <dataValidation type="textLength" operator="lessThanOrEqual" allowBlank="1" showInputMessage="1" showErrorMessage="1" sqref="I105:K114 I69:K78 I21:K30 I9:K18 I141:K150 I45:K54 I57:K66 I81:K90 I153:K162 I117:K126 I165:K174 I33:K42 I93:K102 I129:K138 I177:K186 I191:K198">
      <formula1>255</formula1>
    </dataValidation>
    <dataValidation type="decimal" allowBlank="1" showInputMessage="1" showErrorMessage="1" errorTitle="Sólo números" error="Sólo ingresar números sin letras_x000a_" sqref="L177:L186 L153:L162 L9:L18 L129:L138 L81:L90 O33:Q42 L69:L78 L93:L102 L141:L150 L165:L174 O45:Q54 AA45:AC54 W45:Y54 S45:U54 L45:L54 AA33:AC42 W33:Y42 S33:U42 O21:Q30 L33:L42 W21:Y30 AA21:AC30 S9:U18 O9:Q18 S21:U30 L21:L30 AA9:AC18 W9:Y18 O57:Q66 W57:Y66 S57:U66 O69:Q78 AA69:AC78 W69:Y78 S69:U78 O81:Q90 AA81:AC90 W81:Y90 S81:U90 O93:Q102 AA93:AC102 W93:Y102 S93:U102 O105:Q114 AA57:AC66 W105:Y114 S105:U114 O117:Q126 AA105:AC114 W117:Y126 AA117:AC126 O129:Q138 AA129:AC138 W129:Y138 S129:U138 O141:Q150 AA141:AC150 W141:Y150 S141:U150 O153:Q162 AA153:AC162 W153:Y162 S153:U162 O165:Q174 AA165:AC174 W165:Y174 S165:U174 O177:Q186 AA177:AC186 W177:Y186 S177:U186 O189:Q198 S117:U126 AA189:AC198 S189:U198 L117:L126 L189:L198 L105:L114 L57:L66 W189:Y198">
      <formula1>-100000000</formula1>
      <formula2>10000000000</formula2>
    </dataValidation>
  </dataValidations>
  <printOptions horizontalCentered="1" verticalCentered="1"/>
  <pageMargins left="0" right="0" top="0.74803149606299213" bottom="0.74803149606299213" header="0.31496062992125984" footer="0.31496062992125984"/>
  <pageSetup paperSize="5" scale="80" orientation="landscape" r:id="rId1"/>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O217"/>
  <sheetViews>
    <sheetView topLeftCell="A55" zoomScale="80" zoomScaleNormal="80" workbookViewId="0">
      <selection activeCell="K199" sqref="K199"/>
    </sheetView>
  </sheetViews>
  <sheetFormatPr baseColWidth="10" defaultRowHeight="12.75" outlineLevelRow="1" outlineLevelCol="1" x14ac:dyDescent="0.25"/>
  <cols>
    <col min="1" max="1" width="3.5703125" style="14" customWidth="1"/>
    <col min="2" max="2" width="15.42578125" style="14" hidden="1" customWidth="1"/>
    <col min="3" max="3" width="11.85546875" style="14" customWidth="1"/>
    <col min="4" max="4" width="10.42578125" style="14" bestFit="1" customWidth="1"/>
    <col min="5" max="5" width="29" style="13" customWidth="1"/>
    <col min="6" max="6" width="30" style="13" customWidth="1"/>
    <col min="7" max="7" width="11.140625" style="14" customWidth="1"/>
    <col min="8" max="8" width="16.7109375" style="11" bestFit="1" customWidth="1"/>
    <col min="9" max="9" width="14.5703125" style="40" bestFit="1" customWidth="1"/>
    <col min="10" max="11" width="14.5703125" style="40" customWidth="1"/>
    <col min="12" max="12" width="16" style="14" customWidth="1"/>
    <col min="13" max="13" width="16.42578125" style="14" customWidth="1"/>
    <col min="14" max="14" width="11.42578125" style="14" customWidth="1"/>
    <col min="15" max="15" width="13" style="11" hidden="1" customWidth="1" outlineLevel="1"/>
    <col min="16" max="17" width="12" style="11" hidden="1" customWidth="1" outlineLevel="1"/>
    <col min="18" max="18" width="12" style="11" customWidth="1" collapsed="1"/>
    <col min="19" max="19" width="8.140625" style="11" hidden="1" customWidth="1" outlineLevel="1"/>
    <col min="20" max="20" width="7.7109375" style="11" hidden="1" customWidth="1" outlineLevel="1"/>
    <col min="21" max="21" width="13.85546875" style="11" hidden="1" customWidth="1" outlineLevel="1"/>
    <col min="22" max="22" width="15" style="11" customWidth="1" collapsed="1"/>
    <col min="23" max="23" width="13.85546875" style="11" hidden="1" customWidth="1" outlineLevel="1"/>
    <col min="24" max="25" width="12.140625" style="11" hidden="1" customWidth="1" outlineLevel="1"/>
    <col min="26" max="26" width="14.28515625" style="11" bestFit="1" customWidth="1" collapsed="1"/>
    <col min="27" max="27" width="12.140625" style="11" customWidth="1" outlineLevel="1"/>
    <col min="28" max="28" width="14.42578125" style="11" customWidth="1" outlineLevel="1"/>
    <col min="29" max="29" width="12.140625" style="11" customWidth="1" outlineLevel="1"/>
    <col min="30" max="30" width="14.42578125" style="11" customWidth="1"/>
    <col min="31" max="31" width="13.85546875" style="11" bestFit="1" customWidth="1"/>
    <col min="32" max="32" width="10.28515625" style="12" bestFit="1" customWidth="1"/>
    <col min="33" max="33" width="11.140625" style="12" customWidth="1"/>
    <col min="34" max="40" width="11.42578125" style="13"/>
    <col min="41" max="16384" width="11.42578125" style="87"/>
  </cols>
  <sheetData>
    <row r="1" spans="1:41" s="10" customFormat="1" ht="16.5" customHeight="1" x14ac:dyDescent="0.25">
      <c r="A1" s="252" t="s">
        <v>69</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row>
    <row r="2" spans="1:41" s="10" customFormat="1" ht="16.5" customHeight="1" x14ac:dyDescent="0.25">
      <c r="A2" s="253" t="s">
        <v>0</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row>
    <row r="3" spans="1:41" s="10" customFormat="1" ht="16.5" customHeight="1" x14ac:dyDescent="0.25">
      <c r="A3" s="252" t="s">
        <v>813</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row>
    <row r="4" spans="1:41" s="10" customFormat="1" ht="16.5" customHeight="1" x14ac:dyDescent="0.25">
      <c r="A4" s="253" t="s">
        <v>1</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row>
    <row r="5" spans="1:41" s="13" customFormat="1" ht="17.25" customHeight="1" x14ac:dyDescent="0.25">
      <c r="A5" s="250" t="s">
        <v>73</v>
      </c>
      <c r="B5" s="250"/>
      <c r="C5" s="251"/>
      <c r="D5" s="251"/>
      <c r="E5" s="251"/>
      <c r="F5" s="251"/>
      <c r="G5" s="251"/>
      <c r="H5" s="251"/>
      <c r="I5" s="251"/>
      <c r="J5" s="251"/>
      <c r="K5" s="251"/>
      <c r="L5" s="251"/>
      <c r="M5" s="251"/>
      <c r="N5" s="251"/>
      <c r="O5" s="251"/>
      <c r="P5" s="251"/>
      <c r="Q5" s="251"/>
      <c r="R5" s="251"/>
      <c r="S5" s="250"/>
      <c r="T5" s="250"/>
      <c r="U5" s="251"/>
      <c r="V5" s="251"/>
      <c r="W5" s="251"/>
      <c r="X5" s="251"/>
      <c r="Y5" s="251"/>
      <c r="Z5" s="251"/>
      <c r="AA5" s="251"/>
      <c r="AB5" s="251"/>
      <c r="AC5" s="251"/>
      <c r="AD5" s="251"/>
      <c r="AE5" s="251"/>
      <c r="AF5" s="251"/>
      <c r="AG5" s="251"/>
    </row>
    <row r="6" spans="1:41" s="86" customFormat="1" ht="32.25" customHeight="1" x14ac:dyDescent="0.25">
      <c r="A6" s="243" t="s">
        <v>2</v>
      </c>
      <c r="B6" s="244" t="s">
        <v>68</v>
      </c>
      <c r="C6" s="224" t="s">
        <v>3</v>
      </c>
      <c r="D6" s="244" t="s">
        <v>4</v>
      </c>
      <c r="E6" s="243" t="s">
        <v>5</v>
      </c>
      <c r="F6" s="244" t="s">
        <v>6</v>
      </c>
      <c r="G6" s="243" t="s">
        <v>7</v>
      </c>
      <c r="H6" s="246" t="s">
        <v>8</v>
      </c>
      <c r="I6" s="246" t="s">
        <v>9</v>
      </c>
      <c r="J6" s="246" t="s">
        <v>830</v>
      </c>
      <c r="K6" s="246" t="s">
        <v>831</v>
      </c>
      <c r="L6" s="248" t="s">
        <v>10</v>
      </c>
      <c r="M6" s="249"/>
      <c r="N6" s="243" t="s">
        <v>11</v>
      </c>
      <c r="O6" s="257" t="s">
        <v>13</v>
      </c>
      <c r="P6" s="257"/>
      <c r="Q6" s="257"/>
      <c r="R6" s="254" t="s">
        <v>14</v>
      </c>
      <c r="S6" s="257" t="s">
        <v>13</v>
      </c>
      <c r="T6" s="257"/>
      <c r="U6" s="257"/>
      <c r="V6" s="254" t="s">
        <v>15</v>
      </c>
      <c r="W6" s="257" t="s">
        <v>13</v>
      </c>
      <c r="X6" s="257"/>
      <c r="Y6" s="257"/>
      <c r="Z6" s="254" t="s">
        <v>16</v>
      </c>
      <c r="AA6" s="257" t="s">
        <v>13</v>
      </c>
      <c r="AB6" s="257"/>
      <c r="AC6" s="257"/>
      <c r="AD6" s="254" t="s">
        <v>17</v>
      </c>
      <c r="AE6" s="254" t="s">
        <v>18</v>
      </c>
      <c r="AF6" s="256" t="s">
        <v>19</v>
      </c>
      <c r="AG6" s="256"/>
      <c r="AH6" s="10"/>
      <c r="AI6" s="10"/>
      <c r="AJ6" s="10"/>
      <c r="AK6" s="10"/>
      <c r="AL6" s="10"/>
      <c r="AM6" s="10"/>
      <c r="AN6" s="10"/>
      <c r="AO6" s="85"/>
    </row>
    <row r="7" spans="1:41" s="86" customFormat="1" ht="31.5" customHeight="1" x14ac:dyDescent="0.25">
      <c r="A7" s="243"/>
      <c r="B7" s="245"/>
      <c r="C7" s="224" t="s">
        <v>20</v>
      </c>
      <c r="D7" s="245"/>
      <c r="E7" s="243"/>
      <c r="F7" s="245"/>
      <c r="G7" s="243"/>
      <c r="H7" s="247"/>
      <c r="I7" s="247"/>
      <c r="J7" s="247"/>
      <c r="K7" s="247"/>
      <c r="L7" s="225" t="s">
        <v>832</v>
      </c>
      <c r="M7" s="225" t="s">
        <v>21</v>
      </c>
      <c r="N7" s="243"/>
      <c r="O7" s="225" t="s">
        <v>22</v>
      </c>
      <c r="P7" s="225" t="s">
        <v>23</v>
      </c>
      <c r="Q7" s="225" t="s">
        <v>24</v>
      </c>
      <c r="R7" s="255"/>
      <c r="S7" s="225" t="s">
        <v>25</v>
      </c>
      <c r="T7" s="225" t="s">
        <v>26</v>
      </c>
      <c r="U7" s="225" t="s">
        <v>27</v>
      </c>
      <c r="V7" s="255"/>
      <c r="W7" s="225" t="s">
        <v>28</v>
      </c>
      <c r="X7" s="225" t="s">
        <v>29</v>
      </c>
      <c r="Y7" s="225" t="s">
        <v>30</v>
      </c>
      <c r="Z7" s="255"/>
      <c r="AA7" s="225" t="s">
        <v>31</v>
      </c>
      <c r="AB7" s="225" t="s">
        <v>32</v>
      </c>
      <c r="AC7" s="225" t="s">
        <v>33</v>
      </c>
      <c r="AD7" s="255"/>
      <c r="AE7" s="255"/>
      <c r="AF7" s="96" t="s">
        <v>34</v>
      </c>
      <c r="AG7" s="96" t="s">
        <v>35</v>
      </c>
      <c r="AH7" s="10"/>
      <c r="AI7" s="10"/>
      <c r="AJ7" s="10"/>
      <c r="AK7" s="10"/>
      <c r="AL7" s="10"/>
      <c r="AM7" s="10"/>
      <c r="AN7" s="10"/>
      <c r="AO7" s="85"/>
    </row>
    <row r="8" spans="1:41" ht="12.75" customHeight="1" x14ac:dyDescent="0.25">
      <c r="A8" s="240" t="s">
        <v>36</v>
      </c>
      <c r="B8" s="241"/>
      <c r="C8" s="241"/>
      <c r="D8" s="241"/>
      <c r="E8" s="242"/>
      <c r="F8" s="15"/>
      <c r="G8" s="16"/>
      <c r="H8" s="88"/>
      <c r="I8" s="17"/>
      <c r="J8" s="17"/>
      <c r="K8" s="17"/>
      <c r="L8" s="18"/>
      <c r="M8" s="18"/>
      <c r="N8" s="16"/>
      <c r="O8" s="17"/>
      <c r="P8" s="17"/>
      <c r="Q8" s="17"/>
      <c r="R8" s="17"/>
      <c r="S8" s="17"/>
      <c r="T8" s="17"/>
      <c r="U8" s="17"/>
      <c r="V8" s="17"/>
      <c r="W8" s="17"/>
      <c r="X8" s="17"/>
      <c r="Y8" s="17"/>
      <c r="Z8" s="17"/>
      <c r="AA8" s="17"/>
      <c r="AB8" s="17"/>
      <c r="AC8" s="17"/>
      <c r="AD8" s="17"/>
      <c r="AE8" s="17"/>
      <c r="AF8" s="20"/>
      <c r="AG8" s="20"/>
    </row>
    <row r="9" spans="1:41" ht="12.75" hidden="1" customHeight="1" outlineLevel="1" x14ac:dyDescent="0.25">
      <c r="A9" s="21">
        <v>1</v>
      </c>
      <c r="B9" s="22"/>
      <c r="C9" s="23"/>
      <c r="D9" s="24"/>
      <c r="E9" s="25"/>
      <c r="F9" s="25"/>
      <c r="G9" s="25"/>
      <c r="H9" s="89"/>
      <c r="I9" s="26"/>
      <c r="J9" s="268"/>
      <c r="K9" s="268"/>
      <c r="L9" s="27"/>
      <c r="M9" s="27"/>
      <c r="N9" s="25"/>
      <c r="O9" s="27"/>
      <c r="P9" s="27"/>
      <c r="Q9" s="27"/>
      <c r="R9" s="28">
        <f>SUM(O9:Q9)</f>
        <v>0</v>
      </c>
      <c r="S9" s="27"/>
      <c r="T9" s="27"/>
      <c r="U9" s="27"/>
      <c r="V9" s="28">
        <f>SUM(S9:U9)</f>
        <v>0</v>
      </c>
      <c r="W9" s="27"/>
      <c r="X9" s="27"/>
      <c r="Y9" s="27"/>
      <c r="Z9" s="28">
        <f>SUM(W9:Y9)</f>
        <v>0</v>
      </c>
      <c r="AA9" s="27"/>
      <c r="AB9" s="27"/>
      <c r="AC9" s="27"/>
      <c r="AD9" s="28">
        <f>SUM(AA9:AC9)</f>
        <v>0</v>
      </c>
      <c r="AE9" s="28">
        <f t="shared" ref="AE9:AE18" si="0">SUM(R9,V9,Z9,AD9)</f>
        <v>0</v>
      </c>
      <c r="AF9" s="29">
        <f>IF(ISERROR(AE9/$H$19),0,AE9/$H$19)</f>
        <v>0</v>
      </c>
      <c r="AG9" s="30">
        <f t="shared" ref="AG9:AG18" si="1">IF(ISERROR(AE9/$AE$200),"-",AE9/$AE$200)</f>
        <v>0</v>
      </c>
      <c r="AH9" s="10"/>
      <c r="AI9" s="10"/>
      <c r="AJ9" s="10"/>
      <c r="AK9" s="10"/>
      <c r="AL9" s="10"/>
      <c r="AM9" s="10"/>
      <c r="AN9" s="10"/>
      <c r="AO9" s="85"/>
    </row>
    <row r="10" spans="1:41" ht="12.75" hidden="1" customHeight="1" outlineLevel="1" x14ac:dyDescent="0.25">
      <c r="A10" s="21">
        <v>2</v>
      </c>
      <c r="B10" s="22"/>
      <c r="C10" s="31"/>
      <c r="D10" s="32"/>
      <c r="E10" s="33"/>
      <c r="F10" s="25"/>
      <c r="G10" s="25"/>
      <c r="H10" s="89"/>
      <c r="I10" s="34"/>
      <c r="J10" s="268"/>
      <c r="K10" s="268"/>
      <c r="L10" s="27"/>
      <c r="M10" s="27"/>
      <c r="N10" s="33"/>
      <c r="O10" s="27"/>
      <c r="P10" s="27"/>
      <c r="Q10" s="27"/>
      <c r="R10" s="28">
        <f t="shared" ref="R10:R18" si="2">SUM(O10:Q10)</f>
        <v>0</v>
      </c>
      <c r="S10" s="27"/>
      <c r="T10" s="27"/>
      <c r="U10" s="27"/>
      <c r="V10" s="28">
        <f t="shared" ref="V10:V18" si="3">SUM(S10:U10)</f>
        <v>0</v>
      </c>
      <c r="W10" s="27"/>
      <c r="X10" s="27"/>
      <c r="Y10" s="27"/>
      <c r="Z10" s="28">
        <f t="shared" ref="Z10:Z18" si="4">SUM(W10:Y10)</f>
        <v>0</v>
      </c>
      <c r="AA10" s="27"/>
      <c r="AB10" s="27"/>
      <c r="AC10" s="27"/>
      <c r="AD10" s="28">
        <f t="shared" ref="AD10:AD18" si="5">SUM(AA10:AC10)</f>
        <v>0</v>
      </c>
      <c r="AE10" s="28">
        <f t="shared" si="0"/>
        <v>0</v>
      </c>
      <c r="AF10" s="29">
        <f t="shared" ref="AF10:AF18" si="6">IF(ISERROR(AE10/$H$19),0,AE10/$H$19)</f>
        <v>0</v>
      </c>
      <c r="AG10" s="30">
        <f t="shared" si="1"/>
        <v>0</v>
      </c>
      <c r="AH10" s="10"/>
      <c r="AI10" s="10"/>
      <c r="AJ10" s="10"/>
      <c r="AK10" s="10"/>
      <c r="AL10" s="10"/>
      <c r="AM10" s="10"/>
      <c r="AN10" s="10"/>
      <c r="AO10" s="85"/>
    </row>
    <row r="11" spans="1:41" ht="12.75" hidden="1" customHeight="1" outlineLevel="1" x14ac:dyDescent="0.25">
      <c r="A11" s="21">
        <v>3</v>
      </c>
      <c r="B11" s="22"/>
      <c r="C11" s="31"/>
      <c r="D11" s="32"/>
      <c r="E11" s="33"/>
      <c r="F11" s="33"/>
      <c r="G11" s="33"/>
      <c r="H11" s="89"/>
      <c r="I11" s="34"/>
      <c r="J11" s="268"/>
      <c r="K11" s="268"/>
      <c r="L11" s="27"/>
      <c r="M11" s="27"/>
      <c r="N11" s="33"/>
      <c r="O11" s="27"/>
      <c r="P11" s="27"/>
      <c r="Q11" s="27"/>
      <c r="R11" s="28">
        <f t="shared" si="2"/>
        <v>0</v>
      </c>
      <c r="S11" s="27"/>
      <c r="T11" s="27"/>
      <c r="U11" s="27"/>
      <c r="V11" s="28">
        <f t="shared" si="3"/>
        <v>0</v>
      </c>
      <c r="W11" s="27"/>
      <c r="X11" s="27"/>
      <c r="Y11" s="27"/>
      <c r="Z11" s="28">
        <f t="shared" si="4"/>
        <v>0</v>
      </c>
      <c r="AA11" s="27"/>
      <c r="AB11" s="27"/>
      <c r="AC11" s="27"/>
      <c r="AD11" s="28">
        <f t="shared" si="5"/>
        <v>0</v>
      </c>
      <c r="AE11" s="28">
        <f t="shared" si="0"/>
        <v>0</v>
      </c>
      <c r="AF11" s="29">
        <f t="shared" si="6"/>
        <v>0</v>
      </c>
      <c r="AG11" s="30">
        <f t="shared" si="1"/>
        <v>0</v>
      </c>
    </row>
    <row r="12" spans="1:41" ht="12.75" hidden="1" customHeight="1" outlineLevel="1" x14ac:dyDescent="0.25">
      <c r="A12" s="21">
        <v>4</v>
      </c>
      <c r="B12" s="22"/>
      <c r="C12" s="31"/>
      <c r="D12" s="32"/>
      <c r="E12" s="33"/>
      <c r="F12" s="33"/>
      <c r="G12" s="33"/>
      <c r="H12" s="89"/>
      <c r="I12" s="34"/>
      <c r="J12" s="268"/>
      <c r="K12" s="268"/>
      <c r="L12" s="27"/>
      <c r="M12" s="27"/>
      <c r="N12" s="33"/>
      <c r="O12" s="27"/>
      <c r="P12" s="27"/>
      <c r="Q12" s="27"/>
      <c r="R12" s="28">
        <f t="shared" si="2"/>
        <v>0</v>
      </c>
      <c r="S12" s="27"/>
      <c r="T12" s="27"/>
      <c r="U12" s="27"/>
      <c r="V12" s="28">
        <f t="shared" si="3"/>
        <v>0</v>
      </c>
      <c r="W12" s="27"/>
      <c r="X12" s="27"/>
      <c r="Y12" s="27"/>
      <c r="Z12" s="28">
        <f t="shared" si="4"/>
        <v>0</v>
      </c>
      <c r="AA12" s="27"/>
      <c r="AB12" s="27"/>
      <c r="AC12" s="27"/>
      <c r="AD12" s="28">
        <f t="shared" si="5"/>
        <v>0</v>
      </c>
      <c r="AE12" s="28">
        <f t="shared" si="0"/>
        <v>0</v>
      </c>
      <c r="AF12" s="29">
        <f t="shared" si="6"/>
        <v>0</v>
      </c>
      <c r="AG12" s="30">
        <f t="shared" si="1"/>
        <v>0</v>
      </c>
      <c r="AH12" s="10"/>
      <c r="AI12" s="10"/>
      <c r="AJ12" s="10"/>
      <c r="AK12" s="10"/>
      <c r="AL12" s="10"/>
      <c r="AM12" s="10"/>
      <c r="AN12" s="10"/>
      <c r="AO12" s="85"/>
    </row>
    <row r="13" spans="1:41" ht="12.75" hidden="1" customHeight="1" outlineLevel="1" x14ac:dyDescent="0.25">
      <c r="A13" s="21">
        <v>5</v>
      </c>
      <c r="B13" s="22"/>
      <c r="C13" s="31"/>
      <c r="D13" s="32"/>
      <c r="E13" s="33"/>
      <c r="F13" s="33"/>
      <c r="G13" s="33"/>
      <c r="H13" s="89"/>
      <c r="I13" s="34"/>
      <c r="J13" s="268"/>
      <c r="K13" s="268"/>
      <c r="L13" s="27"/>
      <c r="M13" s="27"/>
      <c r="N13" s="33"/>
      <c r="O13" s="27"/>
      <c r="P13" s="27"/>
      <c r="Q13" s="27"/>
      <c r="R13" s="28">
        <f t="shared" si="2"/>
        <v>0</v>
      </c>
      <c r="S13" s="27"/>
      <c r="T13" s="27"/>
      <c r="U13" s="27"/>
      <c r="V13" s="28">
        <f t="shared" si="3"/>
        <v>0</v>
      </c>
      <c r="W13" s="27"/>
      <c r="X13" s="27"/>
      <c r="Y13" s="27"/>
      <c r="Z13" s="28">
        <f t="shared" si="4"/>
        <v>0</v>
      </c>
      <c r="AA13" s="27"/>
      <c r="AB13" s="27"/>
      <c r="AC13" s="27"/>
      <c r="AD13" s="28">
        <f t="shared" si="5"/>
        <v>0</v>
      </c>
      <c r="AE13" s="28">
        <f t="shared" si="0"/>
        <v>0</v>
      </c>
      <c r="AF13" s="29">
        <f t="shared" si="6"/>
        <v>0</v>
      </c>
      <c r="AG13" s="30">
        <f t="shared" si="1"/>
        <v>0</v>
      </c>
      <c r="AH13" s="10"/>
      <c r="AI13" s="10"/>
      <c r="AJ13" s="10"/>
      <c r="AK13" s="10"/>
      <c r="AL13" s="10"/>
      <c r="AM13" s="10"/>
      <c r="AN13" s="10"/>
      <c r="AO13" s="85"/>
    </row>
    <row r="14" spans="1:41" ht="12.75" hidden="1" customHeight="1" outlineLevel="1" x14ac:dyDescent="0.25">
      <c r="A14" s="21">
        <v>6</v>
      </c>
      <c r="B14" s="22"/>
      <c r="C14" s="31"/>
      <c r="D14" s="32"/>
      <c r="E14" s="33"/>
      <c r="F14" s="33"/>
      <c r="G14" s="33"/>
      <c r="H14" s="89"/>
      <c r="I14" s="34"/>
      <c r="J14" s="268"/>
      <c r="K14" s="268"/>
      <c r="L14" s="27"/>
      <c r="M14" s="27"/>
      <c r="N14" s="33"/>
      <c r="O14" s="27"/>
      <c r="P14" s="27"/>
      <c r="Q14" s="27"/>
      <c r="R14" s="28">
        <f t="shared" si="2"/>
        <v>0</v>
      </c>
      <c r="S14" s="27"/>
      <c r="T14" s="27"/>
      <c r="U14" s="27"/>
      <c r="V14" s="28">
        <f t="shared" si="3"/>
        <v>0</v>
      </c>
      <c r="W14" s="27"/>
      <c r="X14" s="27"/>
      <c r="Y14" s="27"/>
      <c r="Z14" s="28">
        <f t="shared" si="4"/>
        <v>0</v>
      </c>
      <c r="AA14" s="27"/>
      <c r="AB14" s="27"/>
      <c r="AC14" s="27"/>
      <c r="AD14" s="28">
        <f t="shared" si="5"/>
        <v>0</v>
      </c>
      <c r="AE14" s="28">
        <f t="shared" si="0"/>
        <v>0</v>
      </c>
      <c r="AF14" s="29">
        <f t="shared" si="6"/>
        <v>0</v>
      </c>
      <c r="AG14" s="30">
        <f t="shared" si="1"/>
        <v>0</v>
      </c>
    </row>
    <row r="15" spans="1:41" ht="12.75" hidden="1" customHeight="1" outlineLevel="1" x14ac:dyDescent="0.25">
      <c r="A15" s="21">
        <v>7</v>
      </c>
      <c r="B15" s="22"/>
      <c r="C15" s="31"/>
      <c r="D15" s="32"/>
      <c r="E15" s="33"/>
      <c r="F15" s="33"/>
      <c r="G15" s="33"/>
      <c r="H15" s="89"/>
      <c r="I15" s="34"/>
      <c r="J15" s="268"/>
      <c r="K15" s="268"/>
      <c r="L15" s="27"/>
      <c r="M15" s="27"/>
      <c r="N15" s="33"/>
      <c r="O15" s="27"/>
      <c r="P15" s="27"/>
      <c r="Q15" s="27"/>
      <c r="R15" s="28">
        <f t="shared" si="2"/>
        <v>0</v>
      </c>
      <c r="S15" s="27"/>
      <c r="T15" s="27"/>
      <c r="U15" s="27"/>
      <c r="V15" s="28">
        <f t="shared" si="3"/>
        <v>0</v>
      </c>
      <c r="W15" s="27"/>
      <c r="X15" s="27"/>
      <c r="Y15" s="27"/>
      <c r="Z15" s="28">
        <f t="shared" si="4"/>
        <v>0</v>
      </c>
      <c r="AA15" s="27"/>
      <c r="AB15" s="27"/>
      <c r="AC15" s="27"/>
      <c r="AD15" s="28">
        <f t="shared" si="5"/>
        <v>0</v>
      </c>
      <c r="AE15" s="28">
        <f t="shared" si="0"/>
        <v>0</v>
      </c>
      <c r="AF15" s="29">
        <f t="shared" si="6"/>
        <v>0</v>
      </c>
      <c r="AG15" s="30">
        <f t="shared" si="1"/>
        <v>0</v>
      </c>
      <c r="AH15" s="10"/>
      <c r="AI15" s="10"/>
      <c r="AJ15" s="10"/>
      <c r="AK15" s="10"/>
      <c r="AL15" s="10"/>
      <c r="AM15" s="10"/>
      <c r="AN15" s="10"/>
      <c r="AO15" s="85"/>
    </row>
    <row r="16" spans="1:41" ht="12.75" hidden="1" customHeight="1" outlineLevel="1" x14ac:dyDescent="0.25">
      <c r="A16" s="21">
        <v>8</v>
      </c>
      <c r="B16" s="22"/>
      <c r="C16" s="31"/>
      <c r="D16" s="32"/>
      <c r="E16" s="33"/>
      <c r="F16" s="33"/>
      <c r="G16" s="33"/>
      <c r="H16" s="89"/>
      <c r="I16" s="34"/>
      <c r="J16" s="268"/>
      <c r="K16" s="268"/>
      <c r="L16" s="27"/>
      <c r="M16" s="27"/>
      <c r="N16" s="33"/>
      <c r="O16" s="27"/>
      <c r="P16" s="27"/>
      <c r="Q16" s="27"/>
      <c r="R16" s="28">
        <f t="shared" si="2"/>
        <v>0</v>
      </c>
      <c r="S16" s="27"/>
      <c r="T16" s="27"/>
      <c r="U16" s="27"/>
      <c r="V16" s="28">
        <f t="shared" si="3"/>
        <v>0</v>
      </c>
      <c r="W16" s="27"/>
      <c r="X16" s="27"/>
      <c r="Y16" s="27"/>
      <c r="Z16" s="28">
        <f t="shared" si="4"/>
        <v>0</v>
      </c>
      <c r="AA16" s="27"/>
      <c r="AB16" s="27"/>
      <c r="AC16" s="27"/>
      <c r="AD16" s="28">
        <f t="shared" si="5"/>
        <v>0</v>
      </c>
      <c r="AE16" s="28">
        <f t="shared" si="0"/>
        <v>0</v>
      </c>
      <c r="AF16" s="29">
        <f t="shared" si="6"/>
        <v>0</v>
      </c>
      <c r="AG16" s="30">
        <f t="shared" si="1"/>
        <v>0</v>
      </c>
      <c r="AH16" s="10"/>
      <c r="AI16" s="10"/>
      <c r="AJ16" s="10"/>
      <c r="AK16" s="10"/>
      <c r="AL16" s="10"/>
      <c r="AM16" s="10"/>
      <c r="AN16" s="10"/>
      <c r="AO16" s="85"/>
    </row>
    <row r="17" spans="1:41" ht="12.75" hidden="1" customHeight="1" outlineLevel="1" x14ac:dyDescent="0.25">
      <c r="A17" s="21">
        <v>9</v>
      </c>
      <c r="B17" s="22"/>
      <c r="C17" s="31"/>
      <c r="D17" s="32"/>
      <c r="E17" s="33"/>
      <c r="F17" s="33"/>
      <c r="G17" s="33"/>
      <c r="H17" s="89"/>
      <c r="I17" s="34"/>
      <c r="J17" s="268"/>
      <c r="K17" s="268"/>
      <c r="L17" s="27"/>
      <c r="M17" s="27"/>
      <c r="N17" s="33"/>
      <c r="O17" s="27"/>
      <c r="P17" s="27"/>
      <c r="Q17" s="27"/>
      <c r="R17" s="28">
        <f t="shared" si="2"/>
        <v>0</v>
      </c>
      <c r="S17" s="27"/>
      <c r="T17" s="27"/>
      <c r="U17" s="27"/>
      <c r="V17" s="28">
        <f t="shared" si="3"/>
        <v>0</v>
      </c>
      <c r="W17" s="27"/>
      <c r="X17" s="27"/>
      <c r="Y17" s="27"/>
      <c r="Z17" s="28">
        <f t="shared" si="4"/>
        <v>0</v>
      </c>
      <c r="AA17" s="27"/>
      <c r="AB17" s="27"/>
      <c r="AC17" s="27"/>
      <c r="AD17" s="28">
        <f t="shared" si="5"/>
        <v>0</v>
      </c>
      <c r="AE17" s="28">
        <f t="shared" si="0"/>
        <v>0</v>
      </c>
      <c r="AF17" s="29">
        <f t="shared" si="6"/>
        <v>0</v>
      </c>
      <c r="AG17" s="30">
        <f t="shared" si="1"/>
        <v>0</v>
      </c>
    </row>
    <row r="18" spans="1:41" ht="12.75" hidden="1" customHeight="1" outlineLevel="1" x14ac:dyDescent="0.25">
      <c r="A18" s="21">
        <v>10</v>
      </c>
      <c r="B18" s="22"/>
      <c r="C18" s="31"/>
      <c r="D18" s="32"/>
      <c r="E18" s="33"/>
      <c r="F18" s="33"/>
      <c r="G18" s="33"/>
      <c r="H18" s="90"/>
      <c r="I18" s="35"/>
      <c r="J18" s="268"/>
      <c r="K18" s="268"/>
      <c r="L18" s="27"/>
      <c r="M18" s="27"/>
      <c r="N18" s="33"/>
      <c r="O18" s="27"/>
      <c r="P18" s="27"/>
      <c r="Q18" s="27"/>
      <c r="R18" s="28">
        <f t="shared" si="2"/>
        <v>0</v>
      </c>
      <c r="S18" s="27"/>
      <c r="T18" s="27"/>
      <c r="U18" s="27"/>
      <c r="V18" s="28">
        <f t="shared" si="3"/>
        <v>0</v>
      </c>
      <c r="W18" s="27"/>
      <c r="X18" s="27"/>
      <c r="Y18" s="27"/>
      <c r="Z18" s="28">
        <f t="shared" si="4"/>
        <v>0</v>
      </c>
      <c r="AA18" s="27"/>
      <c r="AB18" s="27"/>
      <c r="AC18" s="27"/>
      <c r="AD18" s="28">
        <f t="shared" si="5"/>
        <v>0</v>
      </c>
      <c r="AE18" s="28">
        <f t="shared" si="0"/>
        <v>0</v>
      </c>
      <c r="AF18" s="29">
        <f t="shared" si="6"/>
        <v>0</v>
      </c>
      <c r="AG18" s="30">
        <f t="shared" si="1"/>
        <v>0</v>
      </c>
      <c r="AH18" s="10"/>
      <c r="AI18" s="10"/>
      <c r="AJ18" s="10"/>
      <c r="AK18" s="10"/>
      <c r="AL18" s="10"/>
      <c r="AM18" s="10"/>
      <c r="AN18" s="10"/>
      <c r="AO18" s="85"/>
    </row>
    <row r="19" spans="1:41" ht="12.75" customHeight="1" collapsed="1" x14ac:dyDescent="0.25">
      <c r="A19" s="228" t="s">
        <v>37</v>
      </c>
      <c r="B19" s="229"/>
      <c r="C19" s="230"/>
      <c r="D19" s="230"/>
      <c r="E19" s="230"/>
      <c r="F19" s="230"/>
      <c r="G19" s="230"/>
      <c r="H19" s="92">
        <f>SUM(H9:H18)</f>
        <v>0</v>
      </c>
      <c r="I19" s="92">
        <f>SUM(I9:I18)</f>
        <v>0</v>
      </c>
      <c r="J19" s="92"/>
      <c r="K19" s="92"/>
      <c r="L19" s="92">
        <f>SUM(L9:L18)</f>
        <v>0</v>
      </c>
      <c r="M19" s="92">
        <f>SUM(M9:M18)</f>
        <v>0</v>
      </c>
      <c r="N19" s="93"/>
      <c r="O19" s="92">
        <f t="shared" ref="O19:AE19" si="7">SUM(O9:O18)</f>
        <v>0</v>
      </c>
      <c r="P19" s="92">
        <f t="shared" si="7"/>
        <v>0</v>
      </c>
      <c r="Q19" s="92">
        <f t="shared" si="7"/>
        <v>0</v>
      </c>
      <c r="R19" s="92">
        <f>SUM(R9:R18)</f>
        <v>0</v>
      </c>
      <c r="S19" s="92">
        <f t="shared" si="7"/>
        <v>0</v>
      </c>
      <c r="T19" s="92">
        <f t="shared" si="7"/>
        <v>0</v>
      </c>
      <c r="U19" s="92">
        <f t="shared" si="7"/>
        <v>0</v>
      </c>
      <c r="V19" s="92">
        <f t="shared" si="7"/>
        <v>0</v>
      </c>
      <c r="W19" s="92">
        <f t="shared" si="7"/>
        <v>0</v>
      </c>
      <c r="X19" s="92">
        <f t="shared" si="7"/>
        <v>0</v>
      </c>
      <c r="Y19" s="92">
        <f t="shared" si="7"/>
        <v>0</v>
      </c>
      <c r="Z19" s="92">
        <f t="shared" si="7"/>
        <v>0</v>
      </c>
      <c r="AA19" s="92">
        <f t="shared" si="7"/>
        <v>0</v>
      </c>
      <c r="AB19" s="92">
        <f t="shared" si="7"/>
        <v>0</v>
      </c>
      <c r="AC19" s="92">
        <f t="shared" si="7"/>
        <v>0</v>
      </c>
      <c r="AD19" s="92">
        <f t="shared" si="7"/>
        <v>0</v>
      </c>
      <c r="AE19" s="92">
        <f t="shared" si="7"/>
        <v>0</v>
      </c>
      <c r="AF19" s="95">
        <f>IF(ISERROR(AE19/H19),0,AE19/H19)</f>
        <v>0</v>
      </c>
      <c r="AG19" s="95">
        <f>IF(ISERROR(AE19/$AE$200),0,AE19/$AE$200)</f>
        <v>0</v>
      </c>
      <c r="AH19" s="10"/>
      <c r="AI19" s="10"/>
      <c r="AJ19" s="10"/>
      <c r="AK19" s="10"/>
      <c r="AL19" s="10"/>
      <c r="AM19" s="10"/>
      <c r="AN19" s="10"/>
      <c r="AO19" s="85"/>
    </row>
    <row r="20" spans="1:41" ht="12.75" customHeight="1" x14ac:dyDescent="0.25">
      <c r="A20" s="233" t="s">
        <v>38</v>
      </c>
      <c r="B20" s="234"/>
      <c r="C20" s="234"/>
      <c r="D20" s="234"/>
      <c r="E20" s="235"/>
      <c r="F20" s="15"/>
      <c r="G20" s="16"/>
      <c r="H20" s="88"/>
      <c r="I20" s="17"/>
      <c r="J20" s="17"/>
      <c r="K20" s="17"/>
      <c r="L20" s="18"/>
      <c r="M20" s="18"/>
      <c r="N20" s="16"/>
      <c r="O20" s="17"/>
      <c r="P20" s="17"/>
      <c r="Q20" s="17"/>
      <c r="R20" s="17"/>
      <c r="S20" s="17"/>
      <c r="T20" s="17"/>
      <c r="U20" s="17"/>
      <c r="V20" s="17"/>
      <c r="W20" s="17"/>
      <c r="X20" s="17"/>
      <c r="Y20" s="17"/>
      <c r="Z20" s="17"/>
      <c r="AA20" s="17"/>
      <c r="AB20" s="17"/>
      <c r="AC20" s="17"/>
      <c r="AD20" s="17"/>
      <c r="AE20" s="17"/>
      <c r="AF20" s="20"/>
      <c r="AG20" s="20"/>
    </row>
    <row r="21" spans="1:41" ht="12.75" hidden="1" customHeight="1" outlineLevel="1" x14ac:dyDescent="0.25">
      <c r="A21" s="21">
        <v>1</v>
      </c>
      <c r="B21" s="22"/>
      <c r="C21" s="23"/>
      <c r="D21" s="24"/>
      <c r="E21" s="25"/>
      <c r="F21" s="25"/>
      <c r="G21" s="25"/>
      <c r="H21" s="89"/>
      <c r="I21" s="26"/>
      <c r="J21" s="268"/>
      <c r="K21" s="268"/>
      <c r="L21" s="27"/>
      <c r="M21" s="27"/>
      <c r="N21" s="25"/>
      <c r="O21" s="27"/>
      <c r="P21" s="27"/>
      <c r="Q21" s="27"/>
      <c r="R21" s="28">
        <f>SUM(O21:Q21)</f>
        <v>0</v>
      </c>
      <c r="S21" s="27"/>
      <c r="T21" s="27"/>
      <c r="U21" s="27"/>
      <c r="V21" s="28">
        <f>SUM(S21:U21)</f>
        <v>0</v>
      </c>
      <c r="W21" s="27"/>
      <c r="X21" s="27"/>
      <c r="Y21" s="27"/>
      <c r="Z21" s="28">
        <f>SUM(W21:Y21)</f>
        <v>0</v>
      </c>
      <c r="AA21" s="27"/>
      <c r="AB21" s="27"/>
      <c r="AC21" s="27"/>
      <c r="AD21" s="28">
        <f>SUM(AA21:AC21)</f>
        <v>0</v>
      </c>
      <c r="AE21" s="28">
        <f t="shared" ref="AE21:AE30" si="8">SUM(R21,V21,Z21,AD21)</f>
        <v>0</v>
      </c>
      <c r="AF21" s="29">
        <f>IF(ISERROR(AE21/$H$31),0,AE21/$H$31)</f>
        <v>0</v>
      </c>
      <c r="AG21" s="30">
        <f t="shared" ref="AG21:AG30" si="9">IF(ISERROR(AE21/$AE$200),"-",AE21/$AE$200)</f>
        <v>0</v>
      </c>
      <c r="AH21" s="10"/>
      <c r="AI21" s="10"/>
      <c r="AJ21" s="10"/>
      <c r="AK21" s="10"/>
      <c r="AL21" s="10"/>
      <c r="AM21" s="10"/>
      <c r="AN21" s="10"/>
      <c r="AO21" s="85"/>
    </row>
    <row r="22" spans="1:41" ht="12.75" hidden="1" customHeight="1" outlineLevel="1" x14ac:dyDescent="0.25">
      <c r="A22" s="21">
        <v>2</v>
      </c>
      <c r="B22" s="22"/>
      <c r="C22" s="31"/>
      <c r="D22" s="32"/>
      <c r="E22" s="33"/>
      <c r="F22" s="33"/>
      <c r="G22" s="33"/>
      <c r="H22" s="89"/>
      <c r="I22" s="34"/>
      <c r="J22" s="268"/>
      <c r="K22" s="268"/>
      <c r="L22" s="27"/>
      <c r="M22" s="27"/>
      <c r="N22" s="33"/>
      <c r="O22" s="27"/>
      <c r="P22" s="27"/>
      <c r="Q22" s="27"/>
      <c r="R22" s="28">
        <f t="shared" ref="R22:R30" si="10">SUM(O22:Q22)</f>
        <v>0</v>
      </c>
      <c r="S22" s="27"/>
      <c r="T22" s="27"/>
      <c r="U22" s="27"/>
      <c r="V22" s="28">
        <f t="shared" ref="V22:V30" si="11">SUM(S22:U22)</f>
        <v>0</v>
      </c>
      <c r="W22" s="27"/>
      <c r="X22" s="27"/>
      <c r="Y22" s="27"/>
      <c r="Z22" s="28">
        <f t="shared" ref="Z22:Z30" si="12">SUM(W22:Y22)</f>
        <v>0</v>
      </c>
      <c r="AA22" s="27"/>
      <c r="AB22" s="27"/>
      <c r="AC22" s="27"/>
      <c r="AD22" s="28">
        <f t="shared" ref="AD22:AD30" si="13">SUM(AA22:AC22)</f>
        <v>0</v>
      </c>
      <c r="AE22" s="28">
        <f t="shared" si="8"/>
        <v>0</v>
      </c>
      <c r="AF22" s="29">
        <f t="shared" ref="AF22:AF30" si="14">IF(ISERROR(AE22/$H$31),0,AE22/$H$31)</f>
        <v>0</v>
      </c>
      <c r="AG22" s="30">
        <f t="shared" si="9"/>
        <v>0</v>
      </c>
      <c r="AH22" s="10"/>
      <c r="AI22" s="10"/>
      <c r="AJ22" s="10"/>
      <c r="AK22" s="10"/>
      <c r="AL22" s="10"/>
      <c r="AM22" s="10"/>
      <c r="AN22" s="10"/>
      <c r="AO22" s="85"/>
    </row>
    <row r="23" spans="1:41" ht="12.75" hidden="1" customHeight="1" outlineLevel="1" x14ac:dyDescent="0.25">
      <c r="A23" s="21">
        <v>3</v>
      </c>
      <c r="B23" s="22"/>
      <c r="C23" s="31"/>
      <c r="D23" s="32"/>
      <c r="E23" s="33"/>
      <c r="F23" s="33"/>
      <c r="G23" s="33"/>
      <c r="H23" s="89"/>
      <c r="I23" s="34"/>
      <c r="J23" s="268"/>
      <c r="K23" s="268"/>
      <c r="L23" s="27"/>
      <c r="M23" s="27"/>
      <c r="N23" s="33"/>
      <c r="O23" s="27"/>
      <c r="P23" s="27"/>
      <c r="Q23" s="27"/>
      <c r="R23" s="28">
        <f t="shared" si="10"/>
        <v>0</v>
      </c>
      <c r="S23" s="27"/>
      <c r="T23" s="27"/>
      <c r="U23" s="27"/>
      <c r="V23" s="28">
        <f t="shared" si="11"/>
        <v>0</v>
      </c>
      <c r="W23" s="27"/>
      <c r="X23" s="27"/>
      <c r="Y23" s="27"/>
      <c r="Z23" s="28">
        <f t="shared" si="12"/>
        <v>0</v>
      </c>
      <c r="AA23" s="27"/>
      <c r="AB23" s="27"/>
      <c r="AC23" s="27"/>
      <c r="AD23" s="28">
        <f t="shared" si="13"/>
        <v>0</v>
      </c>
      <c r="AE23" s="28">
        <f t="shared" si="8"/>
        <v>0</v>
      </c>
      <c r="AF23" s="29">
        <f t="shared" si="14"/>
        <v>0</v>
      </c>
      <c r="AG23" s="30">
        <f t="shared" si="9"/>
        <v>0</v>
      </c>
    </row>
    <row r="24" spans="1:41" ht="12.75" hidden="1" customHeight="1" outlineLevel="1" x14ac:dyDescent="0.25">
      <c r="A24" s="21">
        <v>4</v>
      </c>
      <c r="B24" s="22"/>
      <c r="C24" s="31"/>
      <c r="D24" s="32"/>
      <c r="E24" s="33"/>
      <c r="F24" s="33"/>
      <c r="G24" s="33"/>
      <c r="H24" s="89"/>
      <c r="I24" s="34"/>
      <c r="J24" s="268"/>
      <c r="K24" s="268"/>
      <c r="L24" s="27"/>
      <c r="M24" s="27"/>
      <c r="N24" s="33"/>
      <c r="O24" s="27"/>
      <c r="P24" s="27"/>
      <c r="Q24" s="27"/>
      <c r="R24" s="28">
        <f t="shared" si="10"/>
        <v>0</v>
      </c>
      <c r="S24" s="27"/>
      <c r="T24" s="27"/>
      <c r="U24" s="27"/>
      <c r="V24" s="28">
        <f t="shared" si="11"/>
        <v>0</v>
      </c>
      <c r="W24" s="27"/>
      <c r="X24" s="27"/>
      <c r="Y24" s="27"/>
      <c r="Z24" s="28">
        <f t="shared" si="12"/>
        <v>0</v>
      </c>
      <c r="AA24" s="27"/>
      <c r="AB24" s="27"/>
      <c r="AC24" s="27"/>
      <c r="AD24" s="28">
        <f t="shared" si="13"/>
        <v>0</v>
      </c>
      <c r="AE24" s="28">
        <f t="shared" si="8"/>
        <v>0</v>
      </c>
      <c r="AF24" s="29">
        <f t="shared" si="14"/>
        <v>0</v>
      </c>
      <c r="AG24" s="30">
        <f t="shared" si="9"/>
        <v>0</v>
      </c>
      <c r="AH24" s="10"/>
      <c r="AI24" s="10"/>
      <c r="AJ24" s="10"/>
      <c r="AK24" s="10"/>
      <c r="AL24" s="10"/>
      <c r="AM24" s="10"/>
      <c r="AN24" s="10"/>
      <c r="AO24" s="85"/>
    </row>
    <row r="25" spans="1:41" ht="12.75" hidden="1" customHeight="1" outlineLevel="1" x14ac:dyDescent="0.25">
      <c r="A25" s="21">
        <v>5</v>
      </c>
      <c r="B25" s="22"/>
      <c r="C25" s="31"/>
      <c r="D25" s="32"/>
      <c r="E25" s="33"/>
      <c r="F25" s="33"/>
      <c r="G25" s="33"/>
      <c r="H25" s="89"/>
      <c r="I25" s="34"/>
      <c r="J25" s="268"/>
      <c r="K25" s="268"/>
      <c r="L25" s="27"/>
      <c r="M25" s="27"/>
      <c r="N25" s="33"/>
      <c r="O25" s="27"/>
      <c r="P25" s="27"/>
      <c r="Q25" s="27"/>
      <c r="R25" s="28">
        <f t="shared" si="10"/>
        <v>0</v>
      </c>
      <c r="S25" s="27"/>
      <c r="T25" s="27"/>
      <c r="U25" s="27"/>
      <c r="V25" s="28">
        <f t="shared" si="11"/>
        <v>0</v>
      </c>
      <c r="W25" s="27"/>
      <c r="X25" s="27"/>
      <c r="Y25" s="27"/>
      <c r="Z25" s="28">
        <f t="shared" si="12"/>
        <v>0</v>
      </c>
      <c r="AA25" s="27"/>
      <c r="AB25" s="27"/>
      <c r="AC25" s="27"/>
      <c r="AD25" s="28">
        <f t="shared" si="13"/>
        <v>0</v>
      </c>
      <c r="AE25" s="28">
        <f t="shared" si="8"/>
        <v>0</v>
      </c>
      <c r="AF25" s="29">
        <f t="shared" si="14"/>
        <v>0</v>
      </c>
      <c r="AG25" s="30">
        <f t="shared" si="9"/>
        <v>0</v>
      </c>
      <c r="AH25" s="10"/>
      <c r="AI25" s="10"/>
      <c r="AJ25" s="10"/>
      <c r="AK25" s="10"/>
      <c r="AL25" s="10"/>
      <c r="AM25" s="10"/>
      <c r="AN25" s="10"/>
      <c r="AO25" s="85"/>
    </row>
    <row r="26" spans="1:41" ht="12.75" hidden="1" customHeight="1" outlineLevel="1" x14ac:dyDescent="0.25">
      <c r="A26" s="21">
        <v>6</v>
      </c>
      <c r="B26" s="22"/>
      <c r="C26" s="31"/>
      <c r="D26" s="32"/>
      <c r="E26" s="33"/>
      <c r="F26" s="33"/>
      <c r="G26" s="33"/>
      <c r="H26" s="89"/>
      <c r="I26" s="34"/>
      <c r="J26" s="268"/>
      <c r="K26" s="268"/>
      <c r="L26" s="27"/>
      <c r="M26" s="27"/>
      <c r="N26" s="33"/>
      <c r="O26" s="27"/>
      <c r="P26" s="27"/>
      <c r="Q26" s="27"/>
      <c r="R26" s="28">
        <f t="shared" si="10"/>
        <v>0</v>
      </c>
      <c r="S26" s="27"/>
      <c r="T26" s="27"/>
      <c r="U26" s="27"/>
      <c r="V26" s="28">
        <f t="shared" si="11"/>
        <v>0</v>
      </c>
      <c r="W26" s="27"/>
      <c r="X26" s="27"/>
      <c r="Y26" s="27"/>
      <c r="Z26" s="28">
        <f t="shared" si="12"/>
        <v>0</v>
      </c>
      <c r="AA26" s="27"/>
      <c r="AB26" s="27"/>
      <c r="AC26" s="27"/>
      <c r="AD26" s="28">
        <f t="shared" si="13"/>
        <v>0</v>
      </c>
      <c r="AE26" s="28">
        <f t="shared" si="8"/>
        <v>0</v>
      </c>
      <c r="AF26" s="29">
        <f t="shared" si="14"/>
        <v>0</v>
      </c>
      <c r="AG26" s="30">
        <f t="shared" si="9"/>
        <v>0</v>
      </c>
    </row>
    <row r="27" spans="1:41" ht="12.75" hidden="1" customHeight="1" outlineLevel="1" x14ac:dyDescent="0.25">
      <c r="A27" s="21">
        <v>7</v>
      </c>
      <c r="B27" s="22"/>
      <c r="C27" s="31"/>
      <c r="D27" s="32"/>
      <c r="E27" s="33"/>
      <c r="F27" s="33"/>
      <c r="G27" s="33"/>
      <c r="H27" s="89"/>
      <c r="I27" s="34"/>
      <c r="J27" s="268"/>
      <c r="K27" s="268"/>
      <c r="L27" s="27"/>
      <c r="M27" s="27"/>
      <c r="N27" s="33"/>
      <c r="O27" s="27"/>
      <c r="P27" s="27"/>
      <c r="Q27" s="27"/>
      <c r="R27" s="28">
        <f t="shared" si="10"/>
        <v>0</v>
      </c>
      <c r="S27" s="27"/>
      <c r="T27" s="27"/>
      <c r="U27" s="27"/>
      <c r="V27" s="28">
        <f t="shared" si="11"/>
        <v>0</v>
      </c>
      <c r="W27" s="27"/>
      <c r="X27" s="27"/>
      <c r="Y27" s="27"/>
      <c r="Z27" s="28">
        <f t="shared" si="12"/>
        <v>0</v>
      </c>
      <c r="AA27" s="27"/>
      <c r="AB27" s="27"/>
      <c r="AC27" s="27"/>
      <c r="AD27" s="28">
        <f t="shared" si="13"/>
        <v>0</v>
      </c>
      <c r="AE27" s="28">
        <f t="shared" si="8"/>
        <v>0</v>
      </c>
      <c r="AF27" s="29">
        <f t="shared" si="14"/>
        <v>0</v>
      </c>
      <c r="AG27" s="30">
        <f t="shared" si="9"/>
        <v>0</v>
      </c>
      <c r="AH27" s="10"/>
      <c r="AI27" s="10"/>
      <c r="AJ27" s="10"/>
      <c r="AK27" s="10"/>
      <c r="AL27" s="10"/>
      <c r="AM27" s="10"/>
      <c r="AN27" s="10"/>
      <c r="AO27" s="85"/>
    </row>
    <row r="28" spans="1:41" ht="12.75" hidden="1" customHeight="1" outlineLevel="1" x14ac:dyDescent="0.25">
      <c r="A28" s="21">
        <v>8</v>
      </c>
      <c r="B28" s="22"/>
      <c r="C28" s="31"/>
      <c r="D28" s="32"/>
      <c r="E28" s="33"/>
      <c r="F28" s="33"/>
      <c r="G28" s="33"/>
      <c r="H28" s="89"/>
      <c r="I28" s="34"/>
      <c r="J28" s="268"/>
      <c r="K28" s="268"/>
      <c r="L28" s="27"/>
      <c r="M28" s="27"/>
      <c r="N28" s="33"/>
      <c r="O28" s="27"/>
      <c r="P28" s="27"/>
      <c r="Q28" s="27"/>
      <c r="R28" s="28">
        <f t="shared" si="10"/>
        <v>0</v>
      </c>
      <c r="S28" s="27"/>
      <c r="T28" s="27"/>
      <c r="U28" s="27"/>
      <c r="V28" s="28">
        <f t="shared" si="11"/>
        <v>0</v>
      </c>
      <c r="W28" s="27"/>
      <c r="X28" s="27"/>
      <c r="Y28" s="27"/>
      <c r="Z28" s="28">
        <f t="shared" si="12"/>
        <v>0</v>
      </c>
      <c r="AA28" s="27"/>
      <c r="AB28" s="27"/>
      <c r="AC28" s="27"/>
      <c r="AD28" s="28">
        <f t="shared" si="13"/>
        <v>0</v>
      </c>
      <c r="AE28" s="28">
        <f t="shared" si="8"/>
        <v>0</v>
      </c>
      <c r="AF28" s="29">
        <f t="shared" si="14"/>
        <v>0</v>
      </c>
      <c r="AG28" s="30">
        <f t="shared" si="9"/>
        <v>0</v>
      </c>
      <c r="AH28" s="10"/>
      <c r="AI28" s="10"/>
      <c r="AJ28" s="10"/>
      <c r="AK28" s="10"/>
      <c r="AL28" s="10"/>
      <c r="AM28" s="10"/>
      <c r="AN28" s="10"/>
      <c r="AO28" s="85"/>
    </row>
    <row r="29" spans="1:41" ht="12.75" hidden="1" customHeight="1" outlineLevel="1" x14ac:dyDescent="0.25">
      <c r="A29" s="21">
        <v>9</v>
      </c>
      <c r="B29" s="22"/>
      <c r="C29" s="31"/>
      <c r="D29" s="32"/>
      <c r="E29" s="33"/>
      <c r="F29" s="33"/>
      <c r="G29" s="33"/>
      <c r="H29" s="89"/>
      <c r="I29" s="34"/>
      <c r="J29" s="268"/>
      <c r="K29" s="268"/>
      <c r="L29" s="27"/>
      <c r="M29" s="27"/>
      <c r="N29" s="33"/>
      <c r="O29" s="27"/>
      <c r="P29" s="27"/>
      <c r="Q29" s="27"/>
      <c r="R29" s="28">
        <f t="shared" si="10"/>
        <v>0</v>
      </c>
      <c r="S29" s="27"/>
      <c r="T29" s="27"/>
      <c r="U29" s="27"/>
      <c r="V29" s="28">
        <f t="shared" si="11"/>
        <v>0</v>
      </c>
      <c r="W29" s="27"/>
      <c r="X29" s="27"/>
      <c r="Y29" s="27"/>
      <c r="Z29" s="28">
        <f t="shared" si="12"/>
        <v>0</v>
      </c>
      <c r="AA29" s="27"/>
      <c r="AB29" s="27"/>
      <c r="AC29" s="27"/>
      <c r="AD29" s="28">
        <f t="shared" si="13"/>
        <v>0</v>
      </c>
      <c r="AE29" s="28">
        <f t="shared" si="8"/>
        <v>0</v>
      </c>
      <c r="AF29" s="29">
        <f t="shared" si="14"/>
        <v>0</v>
      </c>
      <c r="AG29" s="30">
        <f t="shared" si="9"/>
        <v>0</v>
      </c>
    </row>
    <row r="30" spans="1:41" ht="12.75" hidden="1" customHeight="1" outlineLevel="1" x14ac:dyDescent="0.25">
      <c r="A30" s="21">
        <v>10</v>
      </c>
      <c r="B30" s="22"/>
      <c r="C30" s="31"/>
      <c r="D30" s="32"/>
      <c r="E30" s="33"/>
      <c r="F30" s="33"/>
      <c r="G30" s="33"/>
      <c r="H30" s="90"/>
      <c r="I30" s="35"/>
      <c r="J30" s="268"/>
      <c r="K30" s="268"/>
      <c r="L30" s="27"/>
      <c r="M30" s="27"/>
      <c r="N30" s="33"/>
      <c r="O30" s="27"/>
      <c r="P30" s="27"/>
      <c r="Q30" s="27"/>
      <c r="R30" s="28">
        <f t="shared" si="10"/>
        <v>0</v>
      </c>
      <c r="S30" s="27"/>
      <c r="T30" s="27"/>
      <c r="U30" s="27"/>
      <c r="V30" s="28">
        <f t="shared" si="11"/>
        <v>0</v>
      </c>
      <c r="W30" s="27"/>
      <c r="X30" s="27"/>
      <c r="Y30" s="27"/>
      <c r="Z30" s="28">
        <f t="shared" si="12"/>
        <v>0</v>
      </c>
      <c r="AA30" s="27"/>
      <c r="AB30" s="27"/>
      <c r="AC30" s="27"/>
      <c r="AD30" s="28">
        <f t="shared" si="13"/>
        <v>0</v>
      </c>
      <c r="AE30" s="28">
        <f t="shared" si="8"/>
        <v>0</v>
      </c>
      <c r="AF30" s="29">
        <f t="shared" si="14"/>
        <v>0</v>
      </c>
      <c r="AG30" s="30">
        <f t="shared" si="9"/>
        <v>0</v>
      </c>
      <c r="AH30" s="10"/>
      <c r="AI30" s="10"/>
      <c r="AJ30" s="10"/>
      <c r="AK30" s="10"/>
      <c r="AL30" s="10"/>
      <c r="AM30" s="10"/>
      <c r="AN30" s="10"/>
      <c r="AO30" s="85"/>
    </row>
    <row r="31" spans="1:41" ht="12.75" customHeight="1" collapsed="1" x14ac:dyDescent="0.25">
      <c r="A31" s="228" t="s">
        <v>39</v>
      </c>
      <c r="B31" s="229"/>
      <c r="C31" s="230"/>
      <c r="D31" s="230"/>
      <c r="E31" s="230"/>
      <c r="F31" s="230"/>
      <c r="G31" s="230"/>
      <c r="H31" s="92">
        <f>SUM(H21:H30)</f>
        <v>0</v>
      </c>
      <c r="I31" s="92">
        <f>SUM(I21:I30)</f>
        <v>0</v>
      </c>
      <c r="J31" s="92"/>
      <c r="K31" s="92"/>
      <c r="L31" s="92">
        <f>SUM(L21:L30)</f>
        <v>0</v>
      </c>
      <c r="M31" s="92">
        <f>SUM(M21:M30)</f>
        <v>0</v>
      </c>
      <c r="N31" s="93"/>
      <c r="O31" s="92">
        <f t="shared" ref="O31:AE31" si="15">SUM(O21:O30)</f>
        <v>0</v>
      </c>
      <c r="P31" s="92">
        <f t="shared" si="15"/>
        <v>0</v>
      </c>
      <c r="Q31" s="92">
        <f t="shared" si="15"/>
        <v>0</v>
      </c>
      <c r="R31" s="92">
        <f t="shared" si="15"/>
        <v>0</v>
      </c>
      <c r="S31" s="92">
        <f t="shared" si="15"/>
        <v>0</v>
      </c>
      <c r="T31" s="92">
        <f t="shared" si="15"/>
        <v>0</v>
      </c>
      <c r="U31" s="92">
        <f t="shared" si="15"/>
        <v>0</v>
      </c>
      <c r="V31" s="92">
        <f t="shared" si="15"/>
        <v>0</v>
      </c>
      <c r="W31" s="92">
        <f t="shared" si="15"/>
        <v>0</v>
      </c>
      <c r="X31" s="92">
        <f t="shared" si="15"/>
        <v>0</v>
      </c>
      <c r="Y31" s="92">
        <f t="shared" si="15"/>
        <v>0</v>
      </c>
      <c r="Z31" s="92">
        <f t="shared" si="15"/>
        <v>0</v>
      </c>
      <c r="AA31" s="92">
        <f t="shared" si="15"/>
        <v>0</v>
      </c>
      <c r="AB31" s="92">
        <f t="shared" si="15"/>
        <v>0</v>
      </c>
      <c r="AC31" s="92">
        <f t="shared" si="15"/>
        <v>0</v>
      </c>
      <c r="AD31" s="92">
        <f t="shared" si="15"/>
        <v>0</v>
      </c>
      <c r="AE31" s="92">
        <f t="shared" si="15"/>
        <v>0</v>
      </c>
      <c r="AF31" s="95">
        <f>IF(ISERROR(AE31/H31),0,AE31/H31)</f>
        <v>0</v>
      </c>
      <c r="AG31" s="95">
        <f>IF(ISERROR(AE31/$AE$200),0,AE31/$AE$200)</f>
        <v>0</v>
      </c>
      <c r="AH31" s="10"/>
      <c r="AI31" s="10"/>
      <c r="AJ31" s="10"/>
      <c r="AK31" s="10"/>
      <c r="AL31" s="10"/>
      <c r="AM31" s="10"/>
      <c r="AN31" s="10"/>
      <c r="AO31" s="85"/>
    </row>
    <row r="32" spans="1:41" ht="12.75" customHeight="1" x14ac:dyDescent="0.25">
      <c r="A32" s="233" t="s">
        <v>40</v>
      </c>
      <c r="B32" s="234"/>
      <c r="C32" s="234"/>
      <c r="D32" s="234"/>
      <c r="E32" s="235"/>
      <c r="F32" s="15"/>
      <c r="G32" s="16"/>
      <c r="H32" s="88"/>
      <c r="I32" s="17"/>
      <c r="J32" s="17"/>
      <c r="K32" s="17"/>
      <c r="L32" s="18"/>
      <c r="M32" s="18"/>
      <c r="N32" s="16"/>
      <c r="O32" s="17"/>
      <c r="P32" s="17"/>
      <c r="Q32" s="17"/>
      <c r="R32" s="17"/>
      <c r="S32" s="17"/>
      <c r="T32" s="17"/>
      <c r="U32" s="17"/>
      <c r="V32" s="17"/>
      <c r="W32" s="17"/>
      <c r="X32" s="17"/>
      <c r="Y32" s="17"/>
      <c r="Z32" s="17"/>
      <c r="AA32" s="17"/>
      <c r="AB32" s="17"/>
      <c r="AC32" s="17"/>
      <c r="AD32" s="17"/>
      <c r="AE32" s="17"/>
      <c r="AF32" s="20"/>
      <c r="AG32" s="20"/>
    </row>
    <row r="33" spans="1:41" ht="12.75" hidden="1" customHeight="1" outlineLevel="1" x14ac:dyDescent="0.25">
      <c r="A33" s="21">
        <v>1</v>
      </c>
      <c r="B33" s="22"/>
      <c r="C33" s="23"/>
      <c r="D33" s="24"/>
      <c r="E33" s="25"/>
      <c r="F33" s="25"/>
      <c r="G33" s="25"/>
      <c r="H33" s="89"/>
      <c r="I33" s="26"/>
      <c r="J33" s="268"/>
      <c r="K33" s="268"/>
      <c r="L33" s="27"/>
      <c r="M33" s="27"/>
      <c r="N33" s="25"/>
      <c r="O33" s="27"/>
      <c r="P33" s="27"/>
      <c r="Q33" s="27"/>
      <c r="R33" s="28">
        <f>SUM(O33:Q33)</f>
        <v>0</v>
      </c>
      <c r="S33" s="27"/>
      <c r="T33" s="27"/>
      <c r="U33" s="27"/>
      <c r="V33" s="28">
        <f>SUM(S33:U33)</f>
        <v>0</v>
      </c>
      <c r="W33" s="27"/>
      <c r="X33" s="27"/>
      <c r="Y33" s="27"/>
      <c r="Z33" s="28">
        <f>SUM(W33:Y33)</f>
        <v>0</v>
      </c>
      <c r="AA33" s="27"/>
      <c r="AB33" s="27"/>
      <c r="AC33" s="27"/>
      <c r="AD33" s="70">
        <f>SUM(AA33:AC33)</f>
        <v>0</v>
      </c>
      <c r="AE33" s="28">
        <f t="shared" ref="AE33:AE42" si="16">SUM(R33,V33,Z33,AD33)</f>
        <v>0</v>
      </c>
      <c r="AF33" s="29">
        <f>IF(ISERROR(AE33/$H$43),0,AE33/$H$43)</f>
        <v>0</v>
      </c>
      <c r="AG33" s="30">
        <f t="shared" ref="AG33:AG42" si="17">IF(ISERROR(AE33/$AE$200),"-",AE33/$AE$200)</f>
        <v>0</v>
      </c>
      <c r="AH33" s="10"/>
      <c r="AI33" s="10"/>
      <c r="AJ33" s="10"/>
      <c r="AK33" s="10"/>
      <c r="AL33" s="10"/>
      <c r="AM33" s="10"/>
      <c r="AN33" s="10"/>
      <c r="AO33" s="85"/>
    </row>
    <row r="34" spans="1:41" ht="12.75" hidden="1" customHeight="1" outlineLevel="1" x14ac:dyDescent="0.25">
      <c r="A34" s="21">
        <v>2</v>
      </c>
      <c r="B34" s="22"/>
      <c r="C34" s="31"/>
      <c r="D34" s="32"/>
      <c r="E34" s="33"/>
      <c r="F34" s="33"/>
      <c r="G34" s="33"/>
      <c r="H34" s="89"/>
      <c r="I34" s="34"/>
      <c r="J34" s="268"/>
      <c r="K34" s="268"/>
      <c r="L34" s="27"/>
      <c r="M34" s="27"/>
      <c r="N34" s="33"/>
      <c r="O34" s="27"/>
      <c r="P34" s="27"/>
      <c r="Q34" s="27"/>
      <c r="R34" s="28">
        <f t="shared" ref="R34:R42" si="18">SUM(O34:Q34)</f>
        <v>0</v>
      </c>
      <c r="S34" s="27"/>
      <c r="T34" s="27"/>
      <c r="U34" s="27"/>
      <c r="V34" s="28">
        <f t="shared" ref="V34:V42" si="19">SUM(S34:U34)</f>
        <v>0</v>
      </c>
      <c r="W34" s="27"/>
      <c r="X34" s="27"/>
      <c r="Y34" s="27"/>
      <c r="Z34" s="28">
        <f t="shared" ref="Z34:Z42" si="20">SUM(W34:Y34)</f>
        <v>0</v>
      </c>
      <c r="AA34" s="27"/>
      <c r="AB34" s="27"/>
      <c r="AC34" s="27"/>
      <c r="AD34" s="70">
        <f t="shared" ref="AD34:AD42" si="21">SUM(AA34:AC34)</f>
        <v>0</v>
      </c>
      <c r="AE34" s="28">
        <f t="shared" si="16"/>
        <v>0</v>
      </c>
      <c r="AF34" s="29">
        <f t="shared" ref="AF34:AF42" si="22">IF(ISERROR(AE34/$H$43),0,AE34/$H$43)</f>
        <v>0</v>
      </c>
      <c r="AG34" s="30">
        <f t="shared" si="17"/>
        <v>0</v>
      </c>
      <c r="AH34" s="10"/>
      <c r="AI34" s="10"/>
      <c r="AJ34" s="10"/>
      <c r="AK34" s="10"/>
      <c r="AL34" s="10"/>
      <c r="AM34" s="10"/>
      <c r="AN34" s="10"/>
      <c r="AO34" s="85"/>
    </row>
    <row r="35" spans="1:41" ht="12.75" hidden="1" customHeight="1" outlineLevel="1" x14ac:dyDescent="0.25">
      <c r="A35" s="21">
        <v>3</v>
      </c>
      <c r="B35" s="22"/>
      <c r="C35" s="31"/>
      <c r="D35" s="32"/>
      <c r="E35" s="33"/>
      <c r="F35" s="33"/>
      <c r="G35" s="33"/>
      <c r="H35" s="89"/>
      <c r="I35" s="34"/>
      <c r="J35" s="268"/>
      <c r="K35" s="268"/>
      <c r="L35" s="27"/>
      <c r="M35" s="27"/>
      <c r="N35" s="33"/>
      <c r="O35" s="27"/>
      <c r="P35" s="27"/>
      <c r="Q35" s="27"/>
      <c r="R35" s="28">
        <f t="shared" si="18"/>
        <v>0</v>
      </c>
      <c r="S35" s="27"/>
      <c r="T35" s="27"/>
      <c r="U35" s="27"/>
      <c r="V35" s="28">
        <f t="shared" si="19"/>
        <v>0</v>
      </c>
      <c r="W35" s="27"/>
      <c r="X35" s="27"/>
      <c r="Y35" s="27"/>
      <c r="Z35" s="28">
        <f t="shared" si="20"/>
        <v>0</v>
      </c>
      <c r="AA35" s="27"/>
      <c r="AB35" s="27"/>
      <c r="AC35" s="27"/>
      <c r="AD35" s="70">
        <f t="shared" si="21"/>
        <v>0</v>
      </c>
      <c r="AE35" s="28">
        <f t="shared" si="16"/>
        <v>0</v>
      </c>
      <c r="AF35" s="29">
        <f t="shared" si="22"/>
        <v>0</v>
      </c>
      <c r="AG35" s="30">
        <f t="shared" si="17"/>
        <v>0</v>
      </c>
    </row>
    <row r="36" spans="1:41" ht="12.75" hidden="1" customHeight="1" outlineLevel="1" x14ac:dyDescent="0.25">
      <c r="A36" s="21">
        <v>4</v>
      </c>
      <c r="B36" s="22"/>
      <c r="C36" s="31"/>
      <c r="D36" s="32"/>
      <c r="E36" s="33"/>
      <c r="F36" s="33"/>
      <c r="G36" s="33"/>
      <c r="H36" s="89"/>
      <c r="I36" s="34"/>
      <c r="J36" s="268"/>
      <c r="K36" s="268"/>
      <c r="L36" s="27"/>
      <c r="M36" s="27"/>
      <c r="N36" s="33"/>
      <c r="O36" s="27"/>
      <c r="P36" s="27"/>
      <c r="Q36" s="27"/>
      <c r="R36" s="28">
        <f t="shared" si="18"/>
        <v>0</v>
      </c>
      <c r="S36" s="27"/>
      <c r="T36" s="27"/>
      <c r="U36" s="27"/>
      <c r="V36" s="28">
        <f t="shared" si="19"/>
        <v>0</v>
      </c>
      <c r="W36" s="27"/>
      <c r="X36" s="27"/>
      <c r="Y36" s="27"/>
      <c r="Z36" s="28">
        <f t="shared" si="20"/>
        <v>0</v>
      </c>
      <c r="AA36" s="27"/>
      <c r="AB36" s="27"/>
      <c r="AC36" s="27"/>
      <c r="AD36" s="70">
        <f t="shared" si="21"/>
        <v>0</v>
      </c>
      <c r="AE36" s="28">
        <f t="shared" si="16"/>
        <v>0</v>
      </c>
      <c r="AF36" s="29">
        <f t="shared" si="22"/>
        <v>0</v>
      </c>
      <c r="AG36" s="30">
        <f t="shared" si="17"/>
        <v>0</v>
      </c>
      <c r="AH36" s="10"/>
      <c r="AI36" s="10"/>
      <c r="AJ36" s="10"/>
      <c r="AK36" s="10"/>
      <c r="AL36" s="10"/>
      <c r="AM36" s="10"/>
      <c r="AN36" s="10"/>
      <c r="AO36" s="85"/>
    </row>
    <row r="37" spans="1:41" ht="12.75" hidden="1" customHeight="1" outlineLevel="1" x14ac:dyDescent="0.25">
      <c r="A37" s="21">
        <v>5</v>
      </c>
      <c r="B37" s="22"/>
      <c r="C37" s="31"/>
      <c r="D37" s="32"/>
      <c r="E37" s="33"/>
      <c r="F37" s="33"/>
      <c r="G37" s="33"/>
      <c r="H37" s="89"/>
      <c r="I37" s="34"/>
      <c r="J37" s="268"/>
      <c r="K37" s="268"/>
      <c r="L37" s="27"/>
      <c r="M37" s="27"/>
      <c r="N37" s="33"/>
      <c r="O37" s="27"/>
      <c r="P37" s="27"/>
      <c r="Q37" s="27"/>
      <c r="R37" s="28">
        <f t="shared" si="18"/>
        <v>0</v>
      </c>
      <c r="S37" s="27"/>
      <c r="T37" s="27"/>
      <c r="U37" s="27"/>
      <c r="V37" s="28">
        <f t="shared" si="19"/>
        <v>0</v>
      </c>
      <c r="W37" s="27"/>
      <c r="X37" s="27"/>
      <c r="Y37" s="27"/>
      <c r="Z37" s="28">
        <f t="shared" si="20"/>
        <v>0</v>
      </c>
      <c r="AA37" s="27"/>
      <c r="AB37" s="27"/>
      <c r="AC37" s="27"/>
      <c r="AD37" s="70">
        <f t="shared" si="21"/>
        <v>0</v>
      </c>
      <c r="AE37" s="28">
        <f t="shared" si="16"/>
        <v>0</v>
      </c>
      <c r="AF37" s="29">
        <f t="shared" si="22"/>
        <v>0</v>
      </c>
      <c r="AG37" s="30">
        <f t="shared" si="17"/>
        <v>0</v>
      </c>
      <c r="AH37" s="10"/>
      <c r="AI37" s="10"/>
      <c r="AJ37" s="10"/>
      <c r="AK37" s="10"/>
      <c r="AL37" s="10"/>
      <c r="AM37" s="10"/>
      <c r="AN37" s="10"/>
      <c r="AO37" s="85"/>
    </row>
    <row r="38" spans="1:41" ht="12.75" hidden="1" customHeight="1" outlineLevel="1" x14ac:dyDescent="0.25">
      <c r="A38" s="21">
        <v>6</v>
      </c>
      <c r="B38" s="22"/>
      <c r="C38" s="31"/>
      <c r="D38" s="32"/>
      <c r="E38" s="33"/>
      <c r="F38" s="33"/>
      <c r="G38" s="33"/>
      <c r="H38" s="89"/>
      <c r="I38" s="34"/>
      <c r="J38" s="268"/>
      <c r="K38" s="268"/>
      <c r="L38" s="27"/>
      <c r="M38" s="27"/>
      <c r="N38" s="33"/>
      <c r="O38" s="27"/>
      <c r="P38" s="27"/>
      <c r="Q38" s="27"/>
      <c r="R38" s="28">
        <f t="shared" si="18"/>
        <v>0</v>
      </c>
      <c r="S38" s="27"/>
      <c r="T38" s="27"/>
      <c r="U38" s="27"/>
      <c r="V38" s="28">
        <f t="shared" si="19"/>
        <v>0</v>
      </c>
      <c r="W38" s="27"/>
      <c r="X38" s="27"/>
      <c r="Y38" s="27"/>
      <c r="Z38" s="28">
        <f t="shared" si="20"/>
        <v>0</v>
      </c>
      <c r="AA38" s="27"/>
      <c r="AB38" s="27"/>
      <c r="AC38" s="27"/>
      <c r="AD38" s="70">
        <f t="shared" si="21"/>
        <v>0</v>
      </c>
      <c r="AE38" s="28">
        <f t="shared" si="16"/>
        <v>0</v>
      </c>
      <c r="AF38" s="29">
        <f t="shared" si="22"/>
        <v>0</v>
      </c>
      <c r="AG38" s="30">
        <f t="shared" si="17"/>
        <v>0</v>
      </c>
    </row>
    <row r="39" spans="1:41" ht="12.75" hidden="1" customHeight="1" outlineLevel="1" x14ac:dyDescent="0.25">
      <c r="A39" s="21">
        <v>7</v>
      </c>
      <c r="B39" s="22"/>
      <c r="C39" s="31"/>
      <c r="D39" s="32"/>
      <c r="E39" s="33"/>
      <c r="F39" s="33"/>
      <c r="G39" s="33"/>
      <c r="H39" s="89"/>
      <c r="I39" s="34"/>
      <c r="J39" s="268"/>
      <c r="K39" s="268"/>
      <c r="L39" s="27"/>
      <c r="M39" s="27"/>
      <c r="N39" s="33"/>
      <c r="O39" s="27"/>
      <c r="P39" s="27"/>
      <c r="Q39" s="27"/>
      <c r="R39" s="28">
        <f t="shared" si="18"/>
        <v>0</v>
      </c>
      <c r="S39" s="27"/>
      <c r="T39" s="27"/>
      <c r="U39" s="27"/>
      <c r="V39" s="28">
        <f t="shared" si="19"/>
        <v>0</v>
      </c>
      <c r="W39" s="27"/>
      <c r="X39" s="27"/>
      <c r="Y39" s="27"/>
      <c r="Z39" s="28">
        <f t="shared" si="20"/>
        <v>0</v>
      </c>
      <c r="AA39" s="27"/>
      <c r="AB39" s="27"/>
      <c r="AC39" s="27"/>
      <c r="AD39" s="70">
        <f t="shared" si="21"/>
        <v>0</v>
      </c>
      <c r="AE39" s="28">
        <f t="shared" si="16"/>
        <v>0</v>
      </c>
      <c r="AF39" s="29">
        <f t="shared" si="22"/>
        <v>0</v>
      </c>
      <c r="AG39" s="30">
        <f t="shared" si="17"/>
        <v>0</v>
      </c>
      <c r="AH39" s="10"/>
      <c r="AI39" s="10"/>
      <c r="AJ39" s="10"/>
      <c r="AK39" s="10"/>
      <c r="AL39" s="10"/>
      <c r="AM39" s="10"/>
      <c r="AN39" s="10"/>
      <c r="AO39" s="85"/>
    </row>
    <row r="40" spans="1:41" ht="12.75" hidden="1" customHeight="1" outlineLevel="1" x14ac:dyDescent="0.25">
      <c r="A40" s="21">
        <v>8</v>
      </c>
      <c r="B40" s="22"/>
      <c r="C40" s="31"/>
      <c r="D40" s="32"/>
      <c r="E40" s="33"/>
      <c r="F40" s="33"/>
      <c r="G40" s="33"/>
      <c r="H40" s="89"/>
      <c r="I40" s="34"/>
      <c r="J40" s="268"/>
      <c r="K40" s="268"/>
      <c r="L40" s="27"/>
      <c r="M40" s="27"/>
      <c r="N40" s="33"/>
      <c r="O40" s="27"/>
      <c r="P40" s="27"/>
      <c r="Q40" s="27"/>
      <c r="R40" s="28">
        <f t="shared" si="18"/>
        <v>0</v>
      </c>
      <c r="S40" s="27"/>
      <c r="T40" s="27"/>
      <c r="U40" s="27"/>
      <c r="V40" s="28">
        <f t="shared" si="19"/>
        <v>0</v>
      </c>
      <c r="W40" s="27"/>
      <c r="X40" s="27"/>
      <c r="Y40" s="27"/>
      <c r="Z40" s="28">
        <f t="shared" si="20"/>
        <v>0</v>
      </c>
      <c r="AA40" s="27"/>
      <c r="AB40" s="27"/>
      <c r="AC40" s="27"/>
      <c r="AD40" s="70">
        <f t="shared" si="21"/>
        <v>0</v>
      </c>
      <c r="AE40" s="28">
        <f t="shared" si="16"/>
        <v>0</v>
      </c>
      <c r="AF40" s="29">
        <f t="shared" si="22"/>
        <v>0</v>
      </c>
      <c r="AG40" s="30">
        <f t="shared" si="17"/>
        <v>0</v>
      </c>
      <c r="AH40" s="10"/>
      <c r="AI40" s="10"/>
      <c r="AJ40" s="10"/>
      <c r="AK40" s="10"/>
      <c r="AL40" s="10"/>
      <c r="AM40" s="10"/>
      <c r="AN40" s="10"/>
      <c r="AO40" s="85"/>
    </row>
    <row r="41" spans="1:41" ht="12.75" hidden="1" customHeight="1" outlineLevel="1" x14ac:dyDescent="0.25">
      <c r="A41" s="21">
        <v>9</v>
      </c>
      <c r="B41" s="22"/>
      <c r="C41" s="31"/>
      <c r="D41" s="32"/>
      <c r="E41" s="33"/>
      <c r="F41" s="33"/>
      <c r="G41" s="33"/>
      <c r="H41" s="89"/>
      <c r="I41" s="34"/>
      <c r="J41" s="268"/>
      <c r="K41" s="268"/>
      <c r="L41" s="27"/>
      <c r="M41" s="27"/>
      <c r="N41" s="33"/>
      <c r="O41" s="27"/>
      <c r="P41" s="27"/>
      <c r="Q41" s="27"/>
      <c r="R41" s="28">
        <f t="shared" si="18"/>
        <v>0</v>
      </c>
      <c r="S41" s="27"/>
      <c r="T41" s="27"/>
      <c r="U41" s="27"/>
      <c r="V41" s="28">
        <f t="shared" si="19"/>
        <v>0</v>
      </c>
      <c r="W41" s="27"/>
      <c r="X41" s="27"/>
      <c r="Y41" s="27"/>
      <c r="Z41" s="28">
        <f t="shared" si="20"/>
        <v>0</v>
      </c>
      <c r="AA41" s="27"/>
      <c r="AB41" s="27"/>
      <c r="AC41" s="27"/>
      <c r="AD41" s="70">
        <f t="shared" si="21"/>
        <v>0</v>
      </c>
      <c r="AE41" s="28">
        <f t="shared" si="16"/>
        <v>0</v>
      </c>
      <c r="AF41" s="29">
        <f t="shared" si="22"/>
        <v>0</v>
      </c>
      <c r="AG41" s="30">
        <f t="shared" si="17"/>
        <v>0</v>
      </c>
    </row>
    <row r="42" spans="1:41" ht="12.75" hidden="1" customHeight="1" outlineLevel="1" x14ac:dyDescent="0.25">
      <c r="A42" s="21">
        <v>10</v>
      </c>
      <c r="B42" s="22"/>
      <c r="C42" s="31"/>
      <c r="D42" s="32"/>
      <c r="E42" s="33"/>
      <c r="F42" s="33"/>
      <c r="G42" s="33"/>
      <c r="H42" s="90"/>
      <c r="I42" s="35"/>
      <c r="J42" s="268"/>
      <c r="K42" s="268"/>
      <c r="L42" s="27"/>
      <c r="M42" s="27"/>
      <c r="N42" s="33"/>
      <c r="O42" s="27"/>
      <c r="P42" s="27"/>
      <c r="Q42" s="27"/>
      <c r="R42" s="28">
        <f t="shared" si="18"/>
        <v>0</v>
      </c>
      <c r="S42" s="27"/>
      <c r="T42" s="27"/>
      <c r="U42" s="27"/>
      <c r="V42" s="28">
        <f t="shared" si="19"/>
        <v>0</v>
      </c>
      <c r="W42" s="27"/>
      <c r="X42" s="27"/>
      <c r="Y42" s="27"/>
      <c r="Z42" s="28">
        <f t="shared" si="20"/>
        <v>0</v>
      </c>
      <c r="AA42" s="27"/>
      <c r="AB42" s="27"/>
      <c r="AC42" s="27"/>
      <c r="AD42" s="70">
        <f t="shared" si="21"/>
        <v>0</v>
      </c>
      <c r="AE42" s="28">
        <f t="shared" si="16"/>
        <v>0</v>
      </c>
      <c r="AF42" s="29">
        <f t="shared" si="22"/>
        <v>0</v>
      </c>
      <c r="AG42" s="30">
        <f t="shared" si="17"/>
        <v>0</v>
      </c>
      <c r="AH42" s="10"/>
      <c r="AI42" s="10"/>
      <c r="AJ42" s="10"/>
      <c r="AK42" s="10"/>
      <c r="AL42" s="10"/>
      <c r="AM42" s="10"/>
      <c r="AN42" s="10"/>
      <c r="AO42" s="85"/>
    </row>
    <row r="43" spans="1:41" ht="12.75" customHeight="1" collapsed="1" x14ac:dyDescent="0.25">
      <c r="A43" s="228" t="s">
        <v>41</v>
      </c>
      <c r="B43" s="229"/>
      <c r="C43" s="230"/>
      <c r="D43" s="230"/>
      <c r="E43" s="230"/>
      <c r="F43" s="230"/>
      <c r="G43" s="230"/>
      <c r="H43" s="92">
        <f>SUM(H33:H42)</f>
        <v>0</v>
      </c>
      <c r="I43" s="92">
        <f>SUM(I33:I42)</f>
        <v>0</v>
      </c>
      <c r="J43" s="92"/>
      <c r="K43" s="92"/>
      <c r="L43" s="92">
        <f>SUM(L33:L42)</f>
        <v>0</v>
      </c>
      <c r="M43" s="92">
        <f>SUM(M33:M42)</f>
        <v>0</v>
      </c>
      <c r="N43" s="93"/>
      <c r="O43" s="92">
        <f t="shared" ref="O43:AE43" si="23">SUM(O33:O42)</f>
        <v>0</v>
      </c>
      <c r="P43" s="92">
        <f t="shared" si="23"/>
        <v>0</v>
      </c>
      <c r="Q43" s="92">
        <f t="shared" si="23"/>
        <v>0</v>
      </c>
      <c r="R43" s="92">
        <f t="shared" si="23"/>
        <v>0</v>
      </c>
      <c r="S43" s="92">
        <f t="shared" si="23"/>
        <v>0</v>
      </c>
      <c r="T43" s="92">
        <f t="shared" si="23"/>
        <v>0</v>
      </c>
      <c r="U43" s="92">
        <f t="shared" si="23"/>
        <v>0</v>
      </c>
      <c r="V43" s="92">
        <f t="shared" si="23"/>
        <v>0</v>
      </c>
      <c r="W43" s="92">
        <f t="shared" si="23"/>
        <v>0</v>
      </c>
      <c r="X43" s="92">
        <f t="shared" si="23"/>
        <v>0</v>
      </c>
      <c r="Y43" s="92">
        <f t="shared" si="23"/>
        <v>0</v>
      </c>
      <c r="Z43" s="92">
        <f t="shared" si="23"/>
        <v>0</v>
      </c>
      <c r="AA43" s="92">
        <f t="shared" si="23"/>
        <v>0</v>
      </c>
      <c r="AB43" s="92">
        <f t="shared" si="23"/>
        <v>0</v>
      </c>
      <c r="AC43" s="92">
        <f t="shared" si="23"/>
        <v>0</v>
      </c>
      <c r="AD43" s="92">
        <f t="shared" si="23"/>
        <v>0</v>
      </c>
      <c r="AE43" s="92">
        <f t="shared" si="23"/>
        <v>0</v>
      </c>
      <c r="AF43" s="95">
        <f>IF(ISERROR(AE43/H43),0,AE43/H43)</f>
        <v>0</v>
      </c>
      <c r="AG43" s="95">
        <f>IF(ISERROR(AE43/$AE$200),0,AE43/$AE$200)</f>
        <v>0</v>
      </c>
      <c r="AH43" s="10"/>
      <c r="AI43" s="10"/>
      <c r="AJ43" s="10"/>
      <c r="AK43" s="10"/>
      <c r="AL43" s="10"/>
      <c r="AM43" s="10"/>
      <c r="AN43" s="10"/>
      <c r="AO43" s="85"/>
    </row>
    <row r="44" spans="1:41" ht="12.75" customHeight="1" x14ac:dyDescent="0.25">
      <c r="A44" s="233" t="s">
        <v>42</v>
      </c>
      <c r="B44" s="234"/>
      <c r="C44" s="234"/>
      <c r="D44" s="234"/>
      <c r="E44" s="235"/>
      <c r="F44" s="15"/>
      <c r="G44" s="16"/>
      <c r="H44" s="88"/>
      <c r="I44" s="17"/>
      <c r="J44" s="17"/>
      <c r="K44" s="17"/>
      <c r="L44" s="18"/>
      <c r="M44" s="18"/>
      <c r="N44" s="16"/>
      <c r="O44" s="17"/>
      <c r="P44" s="17"/>
      <c r="Q44" s="17"/>
      <c r="R44" s="17"/>
      <c r="S44" s="17"/>
      <c r="T44" s="17"/>
      <c r="U44" s="17"/>
      <c r="V44" s="17"/>
      <c r="W44" s="17"/>
      <c r="X44" s="17"/>
      <c r="Y44" s="17"/>
      <c r="Z44" s="17"/>
      <c r="AA44" s="17"/>
      <c r="AB44" s="17"/>
      <c r="AC44" s="17"/>
      <c r="AD44" s="17"/>
      <c r="AE44" s="17"/>
      <c r="AF44" s="20"/>
      <c r="AG44" s="20"/>
    </row>
    <row r="45" spans="1:41" ht="12.75" hidden="1" customHeight="1" outlineLevel="1" x14ac:dyDescent="0.25">
      <c r="A45" s="21">
        <v>1</v>
      </c>
      <c r="B45" s="22"/>
      <c r="C45" s="23"/>
      <c r="D45" s="24"/>
      <c r="E45" s="25"/>
      <c r="F45" s="25"/>
      <c r="G45" s="25"/>
      <c r="H45" s="89"/>
      <c r="I45" s="26"/>
      <c r="J45" s="268"/>
      <c r="K45" s="268"/>
      <c r="L45" s="27"/>
      <c r="M45" s="27"/>
      <c r="N45" s="25"/>
      <c r="O45" s="27"/>
      <c r="P45" s="27"/>
      <c r="Q45" s="27"/>
      <c r="R45" s="28">
        <f>SUM(O45:Q45)</f>
        <v>0</v>
      </c>
      <c r="S45" s="27"/>
      <c r="T45" s="27"/>
      <c r="U45" s="27"/>
      <c r="V45" s="28">
        <f>SUM(S45:U45)</f>
        <v>0</v>
      </c>
      <c r="W45" s="27"/>
      <c r="X45" s="27"/>
      <c r="Y45" s="27"/>
      <c r="Z45" s="28">
        <f>SUM(W45:Y45)</f>
        <v>0</v>
      </c>
      <c r="AA45" s="27"/>
      <c r="AB45" s="27"/>
      <c r="AC45" s="27"/>
      <c r="AD45" s="28">
        <f>SUM(AA45:AC45)</f>
        <v>0</v>
      </c>
      <c r="AE45" s="28">
        <f t="shared" ref="AE45:AE54" si="24">SUM(R45,V45,Z45,AD45)</f>
        <v>0</v>
      </c>
      <c r="AF45" s="29">
        <f>IF(ISERROR(AE45/$H$55),0,AE45/$H$55)</f>
        <v>0</v>
      </c>
      <c r="AG45" s="30">
        <f t="shared" ref="AG45:AG54" si="25">IF(ISERROR(AE45/$AE$200),"-",AE45/$AE$200)</f>
        <v>0</v>
      </c>
      <c r="AH45" s="10"/>
      <c r="AI45" s="10"/>
      <c r="AJ45" s="10"/>
      <c r="AK45" s="10"/>
      <c r="AL45" s="10"/>
      <c r="AM45" s="10"/>
      <c r="AN45" s="10"/>
      <c r="AO45" s="85"/>
    </row>
    <row r="46" spans="1:41" ht="12.75" hidden="1" customHeight="1" outlineLevel="1" x14ac:dyDescent="0.25">
      <c r="A46" s="21">
        <v>2</v>
      </c>
      <c r="B46" s="22"/>
      <c r="C46" s="31"/>
      <c r="D46" s="32"/>
      <c r="E46" s="33"/>
      <c r="F46" s="33"/>
      <c r="G46" s="33"/>
      <c r="H46" s="89"/>
      <c r="I46" s="34"/>
      <c r="J46" s="268"/>
      <c r="K46" s="268"/>
      <c r="L46" s="27"/>
      <c r="M46" s="27"/>
      <c r="N46" s="33"/>
      <c r="O46" s="27"/>
      <c r="P46" s="27"/>
      <c r="Q46" s="27"/>
      <c r="R46" s="28">
        <f t="shared" ref="R46:R54" si="26">SUM(O46:Q46)</f>
        <v>0</v>
      </c>
      <c r="S46" s="27"/>
      <c r="T46" s="27"/>
      <c r="U46" s="27"/>
      <c r="V46" s="28">
        <f t="shared" ref="V46:V54" si="27">SUM(S46:U46)</f>
        <v>0</v>
      </c>
      <c r="W46" s="27"/>
      <c r="X46" s="27"/>
      <c r="Y46" s="27"/>
      <c r="Z46" s="28">
        <f t="shared" ref="Z46:Z54" si="28">SUM(W46:Y46)</f>
        <v>0</v>
      </c>
      <c r="AA46" s="27"/>
      <c r="AB46" s="27"/>
      <c r="AC46" s="27"/>
      <c r="AD46" s="28">
        <f t="shared" ref="AD46:AD54" si="29">SUM(AA46:AC46)</f>
        <v>0</v>
      </c>
      <c r="AE46" s="28">
        <f t="shared" si="24"/>
        <v>0</v>
      </c>
      <c r="AF46" s="29">
        <f t="shared" ref="AF46:AF54" si="30">IF(ISERROR(AE46/$H$55),0,AE46/$H$55)</f>
        <v>0</v>
      </c>
      <c r="AG46" s="30">
        <f t="shared" si="25"/>
        <v>0</v>
      </c>
      <c r="AH46" s="10"/>
      <c r="AI46" s="10"/>
      <c r="AJ46" s="10"/>
      <c r="AK46" s="10"/>
      <c r="AL46" s="10"/>
      <c r="AM46" s="10"/>
      <c r="AN46" s="10"/>
      <c r="AO46" s="85"/>
    </row>
    <row r="47" spans="1:41" ht="12.75" hidden="1" customHeight="1" outlineLevel="1" x14ac:dyDescent="0.25">
      <c r="A47" s="21">
        <v>3</v>
      </c>
      <c r="B47" s="22"/>
      <c r="C47" s="31"/>
      <c r="D47" s="32"/>
      <c r="E47" s="33"/>
      <c r="F47" s="33"/>
      <c r="G47" s="33"/>
      <c r="H47" s="89"/>
      <c r="I47" s="34"/>
      <c r="J47" s="268"/>
      <c r="K47" s="268"/>
      <c r="L47" s="27"/>
      <c r="M47" s="27"/>
      <c r="N47" s="33"/>
      <c r="O47" s="27"/>
      <c r="P47" s="27"/>
      <c r="Q47" s="27"/>
      <c r="R47" s="28">
        <f t="shared" si="26"/>
        <v>0</v>
      </c>
      <c r="S47" s="27"/>
      <c r="T47" s="27"/>
      <c r="U47" s="27"/>
      <c r="V47" s="28">
        <f t="shared" si="27"/>
        <v>0</v>
      </c>
      <c r="W47" s="27"/>
      <c r="X47" s="27"/>
      <c r="Y47" s="27"/>
      <c r="Z47" s="28">
        <f t="shared" si="28"/>
        <v>0</v>
      </c>
      <c r="AA47" s="27"/>
      <c r="AB47" s="27"/>
      <c r="AC47" s="27"/>
      <c r="AD47" s="28">
        <f t="shared" si="29"/>
        <v>0</v>
      </c>
      <c r="AE47" s="28">
        <f t="shared" si="24"/>
        <v>0</v>
      </c>
      <c r="AF47" s="29">
        <f t="shared" si="30"/>
        <v>0</v>
      </c>
      <c r="AG47" s="30">
        <f t="shared" si="25"/>
        <v>0</v>
      </c>
    </row>
    <row r="48" spans="1:41" ht="12.75" hidden="1" customHeight="1" outlineLevel="1" x14ac:dyDescent="0.25">
      <c r="A48" s="21">
        <v>4</v>
      </c>
      <c r="B48" s="22"/>
      <c r="C48" s="31"/>
      <c r="D48" s="32"/>
      <c r="E48" s="33"/>
      <c r="F48" s="33"/>
      <c r="G48" s="33"/>
      <c r="H48" s="89"/>
      <c r="I48" s="34"/>
      <c r="J48" s="268"/>
      <c r="K48" s="268"/>
      <c r="L48" s="27"/>
      <c r="M48" s="27"/>
      <c r="N48" s="33"/>
      <c r="O48" s="27"/>
      <c r="P48" s="27"/>
      <c r="Q48" s="27"/>
      <c r="R48" s="28">
        <f t="shared" si="26"/>
        <v>0</v>
      </c>
      <c r="S48" s="27"/>
      <c r="T48" s="27"/>
      <c r="U48" s="27"/>
      <c r="V48" s="28">
        <f t="shared" si="27"/>
        <v>0</v>
      </c>
      <c r="W48" s="27"/>
      <c r="X48" s="27"/>
      <c r="Y48" s="27"/>
      <c r="Z48" s="28">
        <f t="shared" si="28"/>
        <v>0</v>
      </c>
      <c r="AA48" s="27"/>
      <c r="AB48" s="27"/>
      <c r="AC48" s="27"/>
      <c r="AD48" s="28">
        <f t="shared" si="29"/>
        <v>0</v>
      </c>
      <c r="AE48" s="28">
        <f t="shared" si="24"/>
        <v>0</v>
      </c>
      <c r="AF48" s="29">
        <f t="shared" si="30"/>
        <v>0</v>
      </c>
      <c r="AG48" s="30">
        <f t="shared" si="25"/>
        <v>0</v>
      </c>
      <c r="AH48" s="10"/>
      <c r="AI48" s="10"/>
      <c r="AJ48" s="10"/>
      <c r="AK48" s="10"/>
      <c r="AL48" s="10"/>
      <c r="AM48" s="10"/>
      <c r="AN48" s="10"/>
      <c r="AO48" s="85"/>
    </row>
    <row r="49" spans="1:41" ht="12.75" hidden="1" customHeight="1" outlineLevel="1" x14ac:dyDescent="0.25">
      <c r="A49" s="21">
        <v>5</v>
      </c>
      <c r="B49" s="22"/>
      <c r="C49" s="31"/>
      <c r="D49" s="32"/>
      <c r="E49" s="33"/>
      <c r="F49" s="33"/>
      <c r="G49" s="33"/>
      <c r="H49" s="89"/>
      <c r="I49" s="34"/>
      <c r="J49" s="268"/>
      <c r="K49" s="268"/>
      <c r="L49" s="27"/>
      <c r="M49" s="27"/>
      <c r="N49" s="33"/>
      <c r="O49" s="27"/>
      <c r="P49" s="27"/>
      <c r="Q49" s="27"/>
      <c r="R49" s="28">
        <f t="shared" si="26"/>
        <v>0</v>
      </c>
      <c r="S49" s="27"/>
      <c r="T49" s="27"/>
      <c r="U49" s="27"/>
      <c r="V49" s="28">
        <f t="shared" si="27"/>
        <v>0</v>
      </c>
      <c r="W49" s="27"/>
      <c r="X49" s="27"/>
      <c r="Y49" s="27"/>
      <c r="Z49" s="28">
        <f t="shared" si="28"/>
        <v>0</v>
      </c>
      <c r="AA49" s="27"/>
      <c r="AB49" s="27"/>
      <c r="AC49" s="27"/>
      <c r="AD49" s="28">
        <f t="shared" si="29"/>
        <v>0</v>
      </c>
      <c r="AE49" s="28">
        <f t="shared" si="24"/>
        <v>0</v>
      </c>
      <c r="AF49" s="29">
        <f t="shared" si="30"/>
        <v>0</v>
      </c>
      <c r="AG49" s="30">
        <f t="shared" si="25"/>
        <v>0</v>
      </c>
      <c r="AH49" s="10"/>
      <c r="AI49" s="10"/>
      <c r="AJ49" s="10"/>
      <c r="AK49" s="10"/>
      <c r="AL49" s="10"/>
      <c r="AM49" s="10"/>
      <c r="AN49" s="10"/>
      <c r="AO49" s="85"/>
    </row>
    <row r="50" spans="1:41" ht="12.75" hidden="1" customHeight="1" outlineLevel="1" x14ac:dyDescent="0.25">
      <c r="A50" s="21">
        <v>6</v>
      </c>
      <c r="B50" s="22"/>
      <c r="C50" s="31"/>
      <c r="D50" s="32"/>
      <c r="E50" s="33"/>
      <c r="F50" s="33"/>
      <c r="G50" s="33"/>
      <c r="H50" s="89"/>
      <c r="I50" s="34"/>
      <c r="J50" s="268"/>
      <c r="K50" s="268"/>
      <c r="L50" s="27"/>
      <c r="M50" s="27"/>
      <c r="N50" s="33"/>
      <c r="O50" s="27"/>
      <c r="P50" s="27"/>
      <c r="Q50" s="27"/>
      <c r="R50" s="28">
        <f t="shared" si="26"/>
        <v>0</v>
      </c>
      <c r="S50" s="27"/>
      <c r="T50" s="27"/>
      <c r="U50" s="27"/>
      <c r="V50" s="28">
        <f t="shared" si="27"/>
        <v>0</v>
      </c>
      <c r="W50" s="27"/>
      <c r="X50" s="27"/>
      <c r="Y50" s="27"/>
      <c r="Z50" s="28">
        <f t="shared" si="28"/>
        <v>0</v>
      </c>
      <c r="AA50" s="27"/>
      <c r="AB50" s="27"/>
      <c r="AC50" s="27"/>
      <c r="AD50" s="28">
        <f t="shared" si="29"/>
        <v>0</v>
      </c>
      <c r="AE50" s="28">
        <f t="shared" si="24"/>
        <v>0</v>
      </c>
      <c r="AF50" s="29">
        <f t="shared" si="30"/>
        <v>0</v>
      </c>
      <c r="AG50" s="30">
        <f t="shared" si="25"/>
        <v>0</v>
      </c>
    </row>
    <row r="51" spans="1:41" ht="12.75" hidden="1" customHeight="1" outlineLevel="1" x14ac:dyDescent="0.25">
      <c r="A51" s="21">
        <v>7</v>
      </c>
      <c r="B51" s="22"/>
      <c r="C51" s="31"/>
      <c r="D51" s="32"/>
      <c r="E51" s="33"/>
      <c r="F51" s="33"/>
      <c r="G51" s="33"/>
      <c r="H51" s="89"/>
      <c r="I51" s="34"/>
      <c r="J51" s="268"/>
      <c r="K51" s="268"/>
      <c r="L51" s="27"/>
      <c r="M51" s="27"/>
      <c r="N51" s="33"/>
      <c r="O51" s="27"/>
      <c r="P51" s="27"/>
      <c r="Q51" s="27"/>
      <c r="R51" s="28">
        <f t="shared" si="26"/>
        <v>0</v>
      </c>
      <c r="S51" s="27"/>
      <c r="T51" s="27"/>
      <c r="U51" s="27"/>
      <c r="V51" s="28">
        <f t="shared" si="27"/>
        <v>0</v>
      </c>
      <c r="W51" s="27"/>
      <c r="X51" s="27"/>
      <c r="Y51" s="27"/>
      <c r="Z51" s="28">
        <f t="shared" si="28"/>
        <v>0</v>
      </c>
      <c r="AA51" s="27"/>
      <c r="AB51" s="27"/>
      <c r="AC51" s="27"/>
      <c r="AD51" s="28">
        <f t="shared" si="29"/>
        <v>0</v>
      </c>
      <c r="AE51" s="28">
        <f t="shared" si="24"/>
        <v>0</v>
      </c>
      <c r="AF51" s="29">
        <f t="shared" si="30"/>
        <v>0</v>
      </c>
      <c r="AG51" s="30">
        <f t="shared" si="25"/>
        <v>0</v>
      </c>
      <c r="AH51" s="10"/>
      <c r="AI51" s="10"/>
      <c r="AJ51" s="10"/>
      <c r="AK51" s="10"/>
      <c r="AL51" s="10"/>
      <c r="AM51" s="10"/>
      <c r="AN51" s="10"/>
      <c r="AO51" s="85"/>
    </row>
    <row r="52" spans="1:41" ht="12.75" hidden="1" customHeight="1" outlineLevel="1" x14ac:dyDescent="0.25">
      <c r="A52" s="21">
        <v>8</v>
      </c>
      <c r="B52" s="22"/>
      <c r="C52" s="31"/>
      <c r="D52" s="32"/>
      <c r="E52" s="33"/>
      <c r="F52" s="33"/>
      <c r="G52" s="33"/>
      <c r="H52" s="89"/>
      <c r="I52" s="34"/>
      <c r="J52" s="268"/>
      <c r="K52" s="268"/>
      <c r="L52" s="27"/>
      <c r="M52" s="27"/>
      <c r="N52" s="33"/>
      <c r="O52" s="27"/>
      <c r="P52" s="27"/>
      <c r="Q52" s="27"/>
      <c r="R52" s="28">
        <f t="shared" si="26"/>
        <v>0</v>
      </c>
      <c r="S52" s="27"/>
      <c r="T52" s="27"/>
      <c r="U52" s="27"/>
      <c r="V52" s="28">
        <f t="shared" si="27"/>
        <v>0</v>
      </c>
      <c r="W52" s="27"/>
      <c r="X52" s="27"/>
      <c r="Y52" s="27"/>
      <c r="Z52" s="28">
        <f t="shared" si="28"/>
        <v>0</v>
      </c>
      <c r="AA52" s="27"/>
      <c r="AB52" s="27"/>
      <c r="AC52" s="27"/>
      <c r="AD52" s="28">
        <f t="shared" si="29"/>
        <v>0</v>
      </c>
      <c r="AE52" s="28">
        <f t="shared" si="24"/>
        <v>0</v>
      </c>
      <c r="AF52" s="29">
        <f t="shared" si="30"/>
        <v>0</v>
      </c>
      <c r="AG52" s="30">
        <f t="shared" si="25"/>
        <v>0</v>
      </c>
      <c r="AH52" s="10"/>
      <c r="AI52" s="10"/>
      <c r="AJ52" s="10"/>
      <c r="AK52" s="10"/>
      <c r="AL52" s="10"/>
      <c r="AM52" s="10"/>
      <c r="AN52" s="10"/>
      <c r="AO52" s="85"/>
    </row>
    <row r="53" spans="1:41" ht="12.75" hidden="1" customHeight="1" outlineLevel="1" x14ac:dyDescent="0.25">
      <c r="A53" s="21">
        <v>9</v>
      </c>
      <c r="B53" s="22"/>
      <c r="C53" s="31"/>
      <c r="D53" s="32"/>
      <c r="E53" s="33"/>
      <c r="F53" s="33"/>
      <c r="G53" s="33"/>
      <c r="H53" s="89"/>
      <c r="I53" s="34"/>
      <c r="J53" s="268"/>
      <c r="K53" s="268"/>
      <c r="L53" s="27"/>
      <c r="M53" s="27"/>
      <c r="N53" s="33"/>
      <c r="O53" s="27"/>
      <c r="P53" s="27"/>
      <c r="Q53" s="27"/>
      <c r="R53" s="28">
        <f t="shared" si="26"/>
        <v>0</v>
      </c>
      <c r="S53" s="27"/>
      <c r="T53" s="27"/>
      <c r="U53" s="27"/>
      <c r="V53" s="28">
        <f t="shared" si="27"/>
        <v>0</v>
      </c>
      <c r="W53" s="27"/>
      <c r="X53" s="27"/>
      <c r="Y53" s="27"/>
      <c r="Z53" s="28">
        <f t="shared" si="28"/>
        <v>0</v>
      </c>
      <c r="AA53" s="27"/>
      <c r="AB53" s="27"/>
      <c r="AC53" s="27"/>
      <c r="AD53" s="28">
        <f t="shared" si="29"/>
        <v>0</v>
      </c>
      <c r="AE53" s="28">
        <f t="shared" si="24"/>
        <v>0</v>
      </c>
      <c r="AF53" s="29">
        <f t="shared" si="30"/>
        <v>0</v>
      </c>
      <c r="AG53" s="30">
        <f t="shared" si="25"/>
        <v>0</v>
      </c>
    </row>
    <row r="54" spans="1:41" ht="12.75" hidden="1" customHeight="1" outlineLevel="1" x14ac:dyDescent="0.25">
      <c r="A54" s="21">
        <v>10</v>
      </c>
      <c r="B54" s="22"/>
      <c r="C54" s="31"/>
      <c r="D54" s="32"/>
      <c r="E54" s="33"/>
      <c r="F54" s="33"/>
      <c r="G54" s="33"/>
      <c r="H54" s="90"/>
      <c r="I54" s="35"/>
      <c r="J54" s="268"/>
      <c r="K54" s="268"/>
      <c r="L54" s="27"/>
      <c r="M54" s="27"/>
      <c r="N54" s="33"/>
      <c r="O54" s="27"/>
      <c r="P54" s="27"/>
      <c r="Q54" s="27"/>
      <c r="R54" s="28">
        <f t="shared" si="26"/>
        <v>0</v>
      </c>
      <c r="S54" s="27"/>
      <c r="T54" s="27"/>
      <c r="U54" s="27"/>
      <c r="V54" s="28">
        <f t="shared" si="27"/>
        <v>0</v>
      </c>
      <c r="W54" s="27"/>
      <c r="X54" s="27"/>
      <c r="Y54" s="27"/>
      <c r="Z54" s="28">
        <f t="shared" si="28"/>
        <v>0</v>
      </c>
      <c r="AA54" s="27"/>
      <c r="AB54" s="27"/>
      <c r="AC54" s="27"/>
      <c r="AD54" s="28">
        <f t="shared" si="29"/>
        <v>0</v>
      </c>
      <c r="AE54" s="28">
        <f t="shared" si="24"/>
        <v>0</v>
      </c>
      <c r="AF54" s="29">
        <f t="shared" si="30"/>
        <v>0</v>
      </c>
      <c r="AG54" s="30">
        <f t="shared" si="25"/>
        <v>0</v>
      </c>
      <c r="AH54" s="10"/>
      <c r="AI54" s="10"/>
      <c r="AJ54" s="10"/>
      <c r="AK54" s="10"/>
      <c r="AL54" s="10"/>
      <c r="AM54" s="10"/>
      <c r="AN54" s="10"/>
      <c r="AO54" s="85"/>
    </row>
    <row r="55" spans="1:41" ht="12.75" customHeight="1" collapsed="1" x14ac:dyDescent="0.25">
      <c r="A55" s="228" t="s">
        <v>43</v>
      </c>
      <c r="B55" s="229"/>
      <c r="C55" s="230"/>
      <c r="D55" s="230"/>
      <c r="E55" s="230"/>
      <c r="F55" s="230"/>
      <c r="G55" s="230"/>
      <c r="H55" s="92">
        <f>SUM(H45:H54)</f>
        <v>0</v>
      </c>
      <c r="I55" s="92">
        <f>SUM(I45:I54)</f>
        <v>0</v>
      </c>
      <c r="J55" s="92"/>
      <c r="K55" s="92"/>
      <c r="L55" s="92">
        <f>SUM(L45:L54)</f>
        <v>0</v>
      </c>
      <c r="M55" s="92">
        <f>SUM(M45:M54)</f>
        <v>0</v>
      </c>
      <c r="N55" s="93"/>
      <c r="O55" s="92">
        <f t="shared" ref="O55:AE55" si="31">SUM(O45:O54)</f>
        <v>0</v>
      </c>
      <c r="P55" s="92">
        <f t="shared" si="31"/>
        <v>0</v>
      </c>
      <c r="Q55" s="92">
        <f t="shared" si="31"/>
        <v>0</v>
      </c>
      <c r="R55" s="92">
        <f t="shared" si="31"/>
        <v>0</v>
      </c>
      <c r="S55" s="92">
        <f t="shared" si="31"/>
        <v>0</v>
      </c>
      <c r="T55" s="92">
        <f t="shared" si="31"/>
        <v>0</v>
      </c>
      <c r="U55" s="92">
        <f t="shared" si="31"/>
        <v>0</v>
      </c>
      <c r="V55" s="92">
        <f t="shared" si="31"/>
        <v>0</v>
      </c>
      <c r="W55" s="92">
        <f t="shared" si="31"/>
        <v>0</v>
      </c>
      <c r="X55" s="92">
        <f t="shared" si="31"/>
        <v>0</v>
      </c>
      <c r="Y55" s="92">
        <f t="shared" si="31"/>
        <v>0</v>
      </c>
      <c r="Z55" s="92">
        <f t="shared" si="31"/>
        <v>0</v>
      </c>
      <c r="AA55" s="92">
        <f t="shared" si="31"/>
        <v>0</v>
      </c>
      <c r="AB55" s="92">
        <f t="shared" si="31"/>
        <v>0</v>
      </c>
      <c r="AC55" s="92">
        <f t="shared" si="31"/>
        <v>0</v>
      </c>
      <c r="AD55" s="92">
        <f t="shared" si="31"/>
        <v>0</v>
      </c>
      <c r="AE55" s="92">
        <f t="shared" si="31"/>
        <v>0</v>
      </c>
      <c r="AF55" s="95">
        <f>IF(ISERROR(AE55/H55),0,AE55/H55)</f>
        <v>0</v>
      </c>
      <c r="AG55" s="95">
        <f>IF(ISERROR(AE55/$AE$200),0,AE55/$AE$200)</f>
        <v>0</v>
      </c>
      <c r="AH55" s="10"/>
      <c r="AI55" s="10"/>
      <c r="AJ55" s="10"/>
      <c r="AK55" s="10"/>
      <c r="AL55" s="10"/>
      <c r="AM55" s="10"/>
      <c r="AN55" s="10"/>
      <c r="AO55" s="85"/>
    </row>
    <row r="56" spans="1:41" ht="12.75" customHeight="1" x14ac:dyDescent="0.25">
      <c r="A56" s="233" t="s">
        <v>44</v>
      </c>
      <c r="B56" s="234"/>
      <c r="C56" s="234"/>
      <c r="D56" s="234"/>
      <c r="E56" s="235"/>
      <c r="F56" s="15"/>
      <c r="G56" s="16"/>
      <c r="H56" s="88"/>
      <c r="I56" s="17"/>
      <c r="J56" s="17"/>
      <c r="K56" s="17"/>
      <c r="L56" s="18"/>
      <c r="M56" s="18"/>
      <c r="N56" s="16"/>
      <c r="O56" s="17"/>
      <c r="P56" s="17"/>
      <c r="Q56" s="17"/>
      <c r="R56" s="17"/>
      <c r="S56" s="17"/>
      <c r="T56" s="17"/>
      <c r="U56" s="17"/>
      <c r="V56" s="17"/>
      <c r="W56" s="17"/>
      <c r="X56" s="17"/>
      <c r="Y56" s="17"/>
      <c r="Z56" s="17"/>
      <c r="AA56" s="17"/>
      <c r="AB56" s="17"/>
      <c r="AC56" s="17"/>
      <c r="AD56" s="17"/>
      <c r="AE56" s="17"/>
      <c r="AF56" s="20"/>
      <c r="AG56" s="20"/>
    </row>
    <row r="57" spans="1:41" hidden="1" outlineLevel="1" x14ac:dyDescent="0.25">
      <c r="A57" s="21">
        <v>1</v>
      </c>
      <c r="B57" s="22"/>
      <c r="C57" s="45"/>
      <c r="D57" s="46"/>
      <c r="E57" s="55"/>
      <c r="F57" s="53"/>
      <c r="G57" s="53"/>
      <c r="H57" s="89"/>
      <c r="I57" s="48"/>
      <c r="J57" s="269"/>
      <c r="K57" s="269"/>
      <c r="L57" s="47"/>
      <c r="M57" s="47"/>
      <c r="N57" s="44"/>
      <c r="O57" s="27"/>
      <c r="P57" s="27"/>
      <c r="Q57" s="27"/>
      <c r="R57" s="28">
        <f>SUM(O57:Q57)</f>
        <v>0</v>
      </c>
      <c r="S57" s="27"/>
      <c r="T57" s="27"/>
      <c r="U57" s="27"/>
      <c r="V57" s="28">
        <f>SUM(S57:U57)</f>
        <v>0</v>
      </c>
      <c r="W57" s="27"/>
      <c r="X57" s="27"/>
      <c r="Y57" s="27"/>
      <c r="Z57" s="28">
        <f>SUM(W57:Y57)</f>
        <v>0</v>
      </c>
      <c r="AA57" s="27"/>
      <c r="AB57" s="27">
        <v>0</v>
      </c>
      <c r="AC57" s="27">
        <v>0</v>
      </c>
      <c r="AD57" s="28">
        <f>SUM(AA57:AC57)</f>
        <v>0</v>
      </c>
      <c r="AE57" s="28">
        <f t="shared" ref="AE57:AE66" si="32">SUM(R57,V57,Z57,AD57)</f>
        <v>0</v>
      </c>
      <c r="AF57" s="29">
        <f>IF(ISERROR(AE57/$H$67),0,AE57/$H$67)</f>
        <v>0</v>
      </c>
      <c r="AG57" s="30">
        <f t="shared" ref="AG57:AG66" si="33">IF(ISERROR(AE57/$AE$200),"-",AE57/$AE$200)</f>
        <v>0</v>
      </c>
      <c r="AH57" s="10"/>
      <c r="AI57" s="10"/>
      <c r="AJ57" s="10"/>
      <c r="AK57" s="10"/>
      <c r="AL57" s="10"/>
      <c r="AM57" s="10"/>
      <c r="AN57" s="10"/>
      <c r="AO57" s="85"/>
    </row>
    <row r="58" spans="1:41" hidden="1" outlineLevel="1" x14ac:dyDescent="0.25">
      <c r="A58" s="21">
        <v>2</v>
      </c>
      <c r="B58" s="22"/>
      <c r="C58" s="51"/>
      <c r="D58" s="52"/>
      <c r="E58" s="50"/>
      <c r="F58" s="53"/>
      <c r="G58" s="53"/>
      <c r="H58" s="89"/>
      <c r="I58" s="49"/>
      <c r="J58" s="269"/>
      <c r="K58" s="269"/>
      <c r="L58" s="47"/>
      <c r="M58" s="47"/>
      <c r="N58" s="44"/>
      <c r="O58" s="27"/>
      <c r="P58" s="27"/>
      <c r="Q58" s="27"/>
      <c r="R58" s="28">
        <f t="shared" ref="R58:R66" si="34">SUM(O58:Q58)</f>
        <v>0</v>
      </c>
      <c r="S58" s="27"/>
      <c r="T58" s="27"/>
      <c r="U58" s="27"/>
      <c r="V58" s="28">
        <f t="shared" ref="V58:V66" si="35">SUM(S58:U58)</f>
        <v>0</v>
      </c>
      <c r="W58" s="27"/>
      <c r="X58" s="27"/>
      <c r="Y58" s="27"/>
      <c r="Z58" s="28">
        <f t="shared" ref="Z58:Z66" si="36">SUM(W58:Y58)</f>
        <v>0</v>
      </c>
      <c r="AA58" s="27"/>
      <c r="AB58" s="27">
        <v>0</v>
      </c>
      <c r="AC58" s="27">
        <v>0</v>
      </c>
      <c r="AD58" s="28">
        <f t="shared" ref="AD58:AD66" si="37">SUM(AA58:AC58)</f>
        <v>0</v>
      </c>
      <c r="AE58" s="28">
        <f t="shared" si="32"/>
        <v>0</v>
      </c>
      <c r="AF58" s="29">
        <f t="shared" ref="AF58:AF66" si="38">IF(ISERROR(AE58/$H$67),0,AE58/$H$67)</f>
        <v>0</v>
      </c>
      <c r="AG58" s="30">
        <f t="shared" si="33"/>
        <v>0</v>
      </c>
      <c r="AH58" s="10"/>
      <c r="AI58" s="10"/>
      <c r="AJ58" s="10"/>
      <c r="AK58" s="10"/>
      <c r="AL58" s="10"/>
      <c r="AM58" s="10"/>
      <c r="AN58" s="10"/>
      <c r="AO58" s="85"/>
    </row>
    <row r="59" spans="1:41" ht="12.75" hidden="1" customHeight="1" outlineLevel="1" x14ac:dyDescent="0.25">
      <c r="A59" s="21">
        <v>3</v>
      </c>
      <c r="B59" s="22"/>
      <c r="C59" s="23"/>
      <c r="D59" s="24"/>
      <c r="E59" s="33"/>
      <c r="F59" s="33"/>
      <c r="G59" s="33"/>
      <c r="H59" s="89"/>
      <c r="I59" s="34"/>
      <c r="J59" s="268"/>
      <c r="K59" s="268"/>
      <c r="L59" s="27"/>
      <c r="M59" s="27"/>
      <c r="N59" s="33"/>
      <c r="O59" s="27"/>
      <c r="P59" s="27"/>
      <c r="Q59" s="27"/>
      <c r="R59" s="28">
        <f t="shared" si="34"/>
        <v>0</v>
      </c>
      <c r="S59" s="27"/>
      <c r="T59" s="27"/>
      <c r="U59" s="27"/>
      <c r="V59" s="28">
        <f t="shared" si="35"/>
        <v>0</v>
      </c>
      <c r="W59" s="27"/>
      <c r="X59" s="27"/>
      <c r="Y59" s="27"/>
      <c r="Z59" s="28">
        <f t="shared" si="36"/>
        <v>0</v>
      </c>
      <c r="AA59" s="27"/>
      <c r="AB59" s="27"/>
      <c r="AC59" s="27"/>
      <c r="AD59" s="28">
        <f t="shared" si="37"/>
        <v>0</v>
      </c>
      <c r="AE59" s="28">
        <f t="shared" si="32"/>
        <v>0</v>
      </c>
      <c r="AF59" s="29">
        <f t="shared" si="38"/>
        <v>0</v>
      </c>
      <c r="AG59" s="30">
        <f t="shared" si="33"/>
        <v>0</v>
      </c>
    </row>
    <row r="60" spans="1:41" ht="12.75" hidden="1" customHeight="1" outlineLevel="1" x14ac:dyDescent="0.25">
      <c r="A60" s="21">
        <v>4</v>
      </c>
      <c r="B60" s="22"/>
      <c r="C60" s="31"/>
      <c r="D60" s="32"/>
      <c r="E60" s="33"/>
      <c r="F60" s="33"/>
      <c r="G60" s="33"/>
      <c r="H60" s="89"/>
      <c r="I60" s="34"/>
      <c r="J60" s="268"/>
      <c r="K60" s="268"/>
      <c r="L60" s="27"/>
      <c r="M60" s="27"/>
      <c r="N60" s="33"/>
      <c r="O60" s="27"/>
      <c r="P60" s="27"/>
      <c r="Q60" s="27"/>
      <c r="R60" s="28">
        <f t="shared" si="34"/>
        <v>0</v>
      </c>
      <c r="S60" s="27"/>
      <c r="T60" s="27"/>
      <c r="U60" s="27"/>
      <c r="V60" s="28">
        <f t="shared" si="35"/>
        <v>0</v>
      </c>
      <c r="W60" s="27"/>
      <c r="X60" s="27"/>
      <c r="Y60" s="27"/>
      <c r="Z60" s="28">
        <f t="shared" si="36"/>
        <v>0</v>
      </c>
      <c r="AA60" s="27"/>
      <c r="AB60" s="27"/>
      <c r="AC60" s="27"/>
      <c r="AD60" s="28">
        <f t="shared" si="37"/>
        <v>0</v>
      </c>
      <c r="AE60" s="28">
        <f t="shared" si="32"/>
        <v>0</v>
      </c>
      <c r="AF60" s="29">
        <f t="shared" si="38"/>
        <v>0</v>
      </c>
      <c r="AG60" s="30">
        <f t="shared" si="33"/>
        <v>0</v>
      </c>
      <c r="AH60" s="10"/>
      <c r="AI60" s="10"/>
      <c r="AJ60" s="10"/>
      <c r="AK60" s="10"/>
      <c r="AL60" s="10"/>
      <c r="AM60" s="10"/>
      <c r="AN60" s="10"/>
      <c r="AO60" s="85"/>
    </row>
    <row r="61" spans="1:41" ht="12.75" hidden="1" customHeight="1" outlineLevel="1" x14ac:dyDescent="0.25">
      <c r="A61" s="21">
        <v>5</v>
      </c>
      <c r="B61" s="22"/>
      <c r="C61" s="31"/>
      <c r="D61" s="32"/>
      <c r="E61" s="33"/>
      <c r="F61" s="33"/>
      <c r="G61" s="33"/>
      <c r="H61" s="89"/>
      <c r="I61" s="34"/>
      <c r="J61" s="268"/>
      <c r="K61" s="268"/>
      <c r="L61" s="27"/>
      <c r="M61" s="27"/>
      <c r="N61" s="33"/>
      <c r="O61" s="27"/>
      <c r="P61" s="27"/>
      <c r="Q61" s="27"/>
      <c r="R61" s="28">
        <f t="shared" si="34"/>
        <v>0</v>
      </c>
      <c r="S61" s="27"/>
      <c r="T61" s="27"/>
      <c r="U61" s="27"/>
      <c r="V61" s="28">
        <f t="shared" si="35"/>
        <v>0</v>
      </c>
      <c r="W61" s="27"/>
      <c r="X61" s="27"/>
      <c r="Y61" s="27"/>
      <c r="Z61" s="28">
        <f t="shared" si="36"/>
        <v>0</v>
      </c>
      <c r="AA61" s="27"/>
      <c r="AB61" s="27"/>
      <c r="AC61" s="27"/>
      <c r="AD61" s="28">
        <f t="shared" si="37"/>
        <v>0</v>
      </c>
      <c r="AE61" s="28">
        <f t="shared" si="32"/>
        <v>0</v>
      </c>
      <c r="AF61" s="29">
        <f t="shared" si="38"/>
        <v>0</v>
      </c>
      <c r="AG61" s="30">
        <f t="shared" si="33"/>
        <v>0</v>
      </c>
      <c r="AH61" s="10"/>
      <c r="AI61" s="10"/>
      <c r="AJ61" s="10"/>
      <c r="AK61" s="10"/>
      <c r="AL61" s="10"/>
      <c r="AM61" s="10"/>
      <c r="AN61" s="10"/>
      <c r="AO61" s="85"/>
    </row>
    <row r="62" spans="1:41" ht="12.75" hidden="1" customHeight="1" outlineLevel="1" x14ac:dyDescent="0.25">
      <c r="A62" s="21">
        <v>6</v>
      </c>
      <c r="B62" s="22"/>
      <c r="C62" s="31"/>
      <c r="D62" s="32"/>
      <c r="E62" s="33"/>
      <c r="F62" s="33"/>
      <c r="G62" s="33"/>
      <c r="H62" s="89"/>
      <c r="I62" s="34"/>
      <c r="J62" s="268"/>
      <c r="K62" s="268"/>
      <c r="L62" s="27"/>
      <c r="M62" s="27"/>
      <c r="N62" s="33"/>
      <c r="O62" s="27"/>
      <c r="P62" s="27"/>
      <c r="Q62" s="27"/>
      <c r="R62" s="28">
        <f t="shared" si="34"/>
        <v>0</v>
      </c>
      <c r="S62" s="27"/>
      <c r="T62" s="27"/>
      <c r="U62" s="27"/>
      <c r="V62" s="28">
        <f t="shared" si="35"/>
        <v>0</v>
      </c>
      <c r="W62" s="27"/>
      <c r="X62" s="27"/>
      <c r="Y62" s="27"/>
      <c r="Z62" s="28">
        <f t="shared" si="36"/>
        <v>0</v>
      </c>
      <c r="AA62" s="27"/>
      <c r="AB62" s="27"/>
      <c r="AC62" s="27"/>
      <c r="AD62" s="28">
        <f t="shared" si="37"/>
        <v>0</v>
      </c>
      <c r="AE62" s="28">
        <f t="shared" si="32"/>
        <v>0</v>
      </c>
      <c r="AF62" s="29">
        <f t="shared" si="38"/>
        <v>0</v>
      </c>
      <c r="AG62" s="30">
        <f t="shared" si="33"/>
        <v>0</v>
      </c>
    </row>
    <row r="63" spans="1:41" ht="12.75" hidden="1" customHeight="1" outlineLevel="1" x14ac:dyDescent="0.25">
      <c r="A63" s="21">
        <v>7</v>
      </c>
      <c r="B63" s="22"/>
      <c r="C63" s="31"/>
      <c r="D63" s="32"/>
      <c r="E63" s="33"/>
      <c r="F63" s="33"/>
      <c r="G63" s="33"/>
      <c r="H63" s="89"/>
      <c r="I63" s="34"/>
      <c r="J63" s="268"/>
      <c r="K63" s="268"/>
      <c r="L63" s="27"/>
      <c r="M63" s="27"/>
      <c r="N63" s="33"/>
      <c r="O63" s="27"/>
      <c r="P63" s="27"/>
      <c r="Q63" s="27"/>
      <c r="R63" s="28">
        <f t="shared" si="34"/>
        <v>0</v>
      </c>
      <c r="S63" s="27"/>
      <c r="T63" s="27"/>
      <c r="U63" s="27"/>
      <c r="V63" s="28">
        <f t="shared" si="35"/>
        <v>0</v>
      </c>
      <c r="W63" s="27"/>
      <c r="X63" s="27"/>
      <c r="Y63" s="27"/>
      <c r="Z63" s="28">
        <f t="shared" si="36"/>
        <v>0</v>
      </c>
      <c r="AA63" s="27"/>
      <c r="AB63" s="27"/>
      <c r="AC63" s="27"/>
      <c r="AD63" s="28">
        <f t="shared" si="37"/>
        <v>0</v>
      </c>
      <c r="AE63" s="28">
        <f t="shared" si="32"/>
        <v>0</v>
      </c>
      <c r="AF63" s="29">
        <f t="shared" si="38"/>
        <v>0</v>
      </c>
      <c r="AG63" s="30">
        <f t="shared" si="33"/>
        <v>0</v>
      </c>
      <c r="AH63" s="10"/>
      <c r="AI63" s="10"/>
      <c r="AJ63" s="10"/>
      <c r="AK63" s="10"/>
      <c r="AL63" s="10"/>
      <c r="AM63" s="10"/>
      <c r="AN63" s="10"/>
      <c r="AO63" s="85"/>
    </row>
    <row r="64" spans="1:41" ht="12.75" hidden="1" customHeight="1" outlineLevel="1" x14ac:dyDescent="0.25">
      <c r="A64" s="21">
        <v>8</v>
      </c>
      <c r="B64" s="22"/>
      <c r="C64" s="31"/>
      <c r="D64" s="32"/>
      <c r="E64" s="33"/>
      <c r="F64" s="33"/>
      <c r="G64" s="33"/>
      <c r="H64" s="89"/>
      <c r="I64" s="34"/>
      <c r="J64" s="268"/>
      <c r="K64" s="268"/>
      <c r="L64" s="27"/>
      <c r="M64" s="27"/>
      <c r="N64" s="33"/>
      <c r="O64" s="27"/>
      <c r="P64" s="27"/>
      <c r="Q64" s="27"/>
      <c r="R64" s="28">
        <f t="shared" si="34"/>
        <v>0</v>
      </c>
      <c r="S64" s="27"/>
      <c r="T64" s="27"/>
      <c r="U64" s="27"/>
      <c r="V64" s="28">
        <f t="shared" si="35"/>
        <v>0</v>
      </c>
      <c r="W64" s="27"/>
      <c r="X64" s="27"/>
      <c r="Y64" s="27"/>
      <c r="Z64" s="28">
        <f t="shared" si="36"/>
        <v>0</v>
      </c>
      <c r="AA64" s="27"/>
      <c r="AB64" s="27"/>
      <c r="AC64" s="27"/>
      <c r="AD64" s="28">
        <f t="shared" si="37"/>
        <v>0</v>
      </c>
      <c r="AE64" s="28">
        <f t="shared" si="32"/>
        <v>0</v>
      </c>
      <c r="AF64" s="29">
        <f t="shared" si="38"/>
        <v>0</v>
      </c>
      <c r="AG64" s="30">
        <f t="shared" si="33"/>
        <v>0</v>
      </c>
      <c r="AH64" s="10"/>
      <c r="AI64" s="10"/>
      <c r="AJ64" s="10"/>
      <c r="AK64" s="10"/>
      <c r="AL64" s="10"/>
      <c r="AM64" s="10"/>
      <c r="AN64" s="10"/>
      <c r="AO64" s="85"/>
    </row>
    <row r="65" spans="1:41" ht="12.75" hidden="1" customHeight="1" outlineLevel="1" x14ac:dyDescent="0.25">
      <c r="A65" s="21">
        <v>9</v>
      </c>
      <c r="B65" s="22"/>
      <c r="C65" s="31"/>
      <c r="D65" s="32"/>
      <c r="E65" s="33"/>
      <c r="F65" s="33"/>
      <c r="G65" s="33"/>
      <c r="H65" s="89"/>
      <c r="I65" s="34"/>
      <c r="J65" s="268"/>
      <c r="K65" s="268"/>
      <c r="L65" s="27"/>
      <c r="M65" s="27"/>
      <c r="N65" s="33"/>
      <c r="O65" s="27"/>
      <c r="P65" s="27"/>
      <c r="Q65" s="27"/>
      <c r="R65" s="28">
        <f t="shared" si="34"/>
        <v>0</v>
      </c>
      <c r="S65" s="27"/>
      <c r="T65" s="27"/>
      <c r="U65" s="27"/>
      <c r="V65" s="28">
        <f t="shared" si="35"/>
        <v>0</v>
      </c>
      <c r="W65" s="27"/>
      <c r="X65" s="27"/>
      <c r="Y65" s="27"/>
      <c r="Z65" s="28">
        <f t="shared" si="36"/>
        <v>0</v>
      </c>
      <c r="AA65" s="27"/>
      <c r="AB65" s="27"/>
      <c r="AC65" s="27"/>
      <c r="AD65" s="28">
        <f t="shared" si="37"/>
        <v>0</v>
      </c>
      <c r="AE65" s="28">
        <f t="shared" si="32"/>
        <v>0</v>
      </c>
      <c r="AF65" s="29">
        <f t="shared" si="38"/>
        <v>0</v>
      </c>
      <c r="AG65" s="30">
        <f t="shared" si="33"/>
        <v>0</v>
      </c>
    </row>
    <row r="66" spans="1:41" ht="12.75" hidden="1" customHeight="1" outlineLevel="1" x14ac:dyDescent="0.25">
      <c r="A66" s="21">
        <v>10</v>
      </c>
      <c r="B66" s="22"/>
      <c r="C66" s="31"/>
      <c r="D66" s="32"/>
      <c r="E66" s="33"/>
      <c r="F66" s="33"/>
      <c r="G66" s="33"/>
      <c r="H66" s="90"/>
      <c r="I66" s="35"/>
      <c r="J66" s="268"/>
      <c r="K66" s="268"/>
      <c r="L66" s="27"/>
      <c r="M66" s="27"/>
      <c r="N66" s="33"/>
      <c r="O66" s="27"/>
      <c r="P66" s="27"/>
      <c r="Q66" s="27"/>
      <c r="R66" s="28">
        <f t="shared" si="34"/>
        <v>0</v>
      </c>
      <c r="S66" s="27"/>
      <c r="T66" s="27"/>
      <c r="U66" s="27"/>
      <c r="V66" s="28">
        <f t="shared" si="35"/>
        <v>0</v>
      </c>
      <c r="W66" s="27"/>
      <c r="X66" s="27"/>
      <c r="Y66" s="27"/>
      <c r="Z66" s="28">
        <f t="shared" si="36"/>
        <v>0</v>
      </c>
      <c r="AA66" s="27"/>
      <c r="AB66" s="27"/>
      <c r="AC66" s="27"/>
      <c r="AD66" s="28">
        <f t="shared" si="37"/>
        <v>0</v>
      </c>
      <c r="AE66" s="28">
        <f t="shared" si="32"/>
        <v>0</v>
      </c>
      <c r="AF66" s="29">
        <f t="shared" si="38"/>
        <v>0</v>
      </c>
      <c r="AG66" s="30">
        <f t="shared" si="33"/>
        <v>0</v>
      </c>
      <c r="AH66" s="10"/>
      <c r="AI66" s="10"/>
      <c r="AJ66" s="10"/>
      <c r="AK66" s="10"/>
      <c r="AL66" s="10"/>
      <c r="AM66" s="10"/>
      <c r="AN66" s="10"/>
      <c r="AO66" s="85"/>
    </row>
    <row r="67" spans="1:41" ht="12.75" customHeight="1" collapsed="1" x14ac:dyDescent="0.25">
      <c r="A67" s="228" t="s">
        <v>45</v>
      </c>
      <c r="B67" s="229"/>
      <c r="C67" s="230"/>
      <c r="D67" s="230"/>
      <c r="E67" s="230"/>
      <c r="F67" s="230"/>
      <c r="G67" s="230"/>
      <c r="H67" s="92">
        <f>SUM(H57:H66)</f>
        <v>0</v>
      </c>
      <c r="I67" s="92">
        <f>SUM(I57:I66)</f>
        <v>0</v>
      </c>
      <c r="J67" s="92"/>
      <c r="K67" s="92"/>
      <c r="L67" s="92">
        <f>SUM(L57:L66)</f>
        <v>0</v>
      </c>
      <c r="M67" s="92">
        <f>SUM(M57:M66)</f>
        <v>0</v>
      </c>
      <c r="N67" s="93"/>
      <c r="O67" s="92">
        <f t="shared" ref="O67:AE67" si="39">SUM(O57:O66)</f>
        <v>0</v>
      </c>
      <c r="P67" s="92">
        <f t="shared" si="39"/>
        <v>0</v>
      </c>
      <c r="Q67" s="92">
        <f t="shared" si="39"/>
        <v>0</v>
      </c>
      <c r="R67" s="92">
        <f t="shared" si="39"/>
        <v>0</v>
      </c>
      <c r="S67" s="92">
        <f t="shared" si="39"/>
        <v>0</v>
      </c>
      <c r="T67" s="92">
        <f t="shared" si="39"/>
        <v>0</v>
      </c>
      <c r="U67" s="92">
        <f t="shared" si="39"/>
        <v>0</v>
      </c>
      <c r="V67" s="92">
        <f t="shared" si="39"/>
        <v>0</v>
      </c>
      <c r="W67" s="92">
        <f t="shared" si="39"/>
        <v>0</v>
      </c>
      <c r="X67" s="92">
        <f t="shared" si="39"/>
        <v>0</v>
      </c>
      <c r="Y67" s="92">
        <f t="shared" si="39"/>
        <v>0</v>
      </c>
      <c r="Z67" s="92">
        <f t="shared" si="39"/>
        <v>0</v>
      </c>
      <c r="AA67" s="92">
        <f t="shared" si="39"/>
        <v>0</v>
      </c>
      <c r="AB67" s="92">
        <f t="shared" si="39"/>
        <v>0</v>
      </c>
      <c r="AC67" s="92">
        <f t="shared" si="39"/>
        <v>0</v>
      </c>
      <c r="AD67" s="92">
        <f t="shared" si="39"/>
        <v>0</v>
      </c>
      <c r="AE67" s="92">
        <f t="shared" si="39"/>
        <v>0</v>
      </c>
      <c r="AF67" s="95">
        <f>IF(ISERROR(AE67/H67),0,AE67/H67)</f>
        <v>0</v>
      </c>
      <c r="AG67" s="95">
        <f>IF(ISERROR(AE67/$AE$200),0,AE67/$AE$200)</f>
        <v>0</v>
      </c>
      <c r="AH67" s="10"/>
      <c r="AI67" s="10"/>
      <c r="AJ67" s="10"/>
      <c r="AK67" s="10"/>
      <c r="AL67" s="10"/>
      <c r="AM67" s="10"/>
      <c r="AN67" s="10"/>
      <c r="AO67" s="85"/>
    </row>
    <row r="68" spans="1:41" ht="12.75" customHeight="1" x14ac:dyDescent="0.25">
      <c r="A68" s="233" t="s">
        <v>46</v>
      </c>
      <c r="B68" s="234"/>
      <c r="C68" s="234"/>
      <c r="D68" s="234"/>
      <c r="E68" s="235"/>
      <c r="F68" s="15"/>
      <c r="G68" s="16"/>
      <c r="H68" s="88"/>
      <c r="I68" s="17"/>
      <c r="J68" s="17"/>
      <c r="K68" s="17"/>
      <c r="L68" s="18"/>
      <c r="M68" s="18"/>
      <c r="N68" s="16"/>
      <c r="O68" s="17"/>
      <c r="P68" s="17"/>
      <c r="Q68" s="17"/>
      <c r="R68" s="17"/>
      <c r="S68" s="17"/>
      <c r="T68" s="17"/>
      <c r="U68" s="17"/>
      <c r="V68" s="17"/>
      <c r="W68" s="17"/>
      <c r="X68" s="17"/>
      <c r="Y68" s="17"/>
      <c r="Z68" s="17"/>
      <c r="AA68" s="17"/>
      <c r="AB68" s="17"/>
      <c r="AC68" s="17"/>
      <c r="AD68" s="17"/>
      <c r="AE68" s="17"/>
      <c r="AF68" s="20"/>
      <c r="AG68" s="20"/>
    </row>
    <row r="69" spans="1:41" ht="12.75" hidden="1" customHeight="1" outlineLevel="1" x14ac:dyDescent="0.25">
      <c r="A69" s="21">
        <v>1</v>
      </c>
      <c r="B69" s="22"/>
      <c r="C69" s="23"/>
      <c r="D69" s="24"/>
      <c r="E69" s="25"/>
      <c r="F69" s="25"/>
      <c r="G69" s="25"/>
      <c r="H69" s="89"/>
      <c r="I69" s="26"/>
      <c r="J69" s="268"/>
      <c r="K69" s="268"/>
      <c r="L69" s="27"/>
      <c r="M69" s="27"/>
      <c r="N69" s="25"/>
      <c r="O69" s="27"/>
      <c r="P69" s="27"/>
      <c r="Q69" s="27"/>
      <c r="R69" s="28">
        <f>SUM(O69:Q69)</f>
        <v>0</v>
      </c>
      <c r="S69" s="27"/>
      <c r="T69" s="27"/>
      <c r="U69" s="27"/>
      <c r="V69" s="28">
        <f>SUM(S69:U69)</f>
        <v>0</v>
      </c>
      <c r="W69" s="27"/>
      <c r="X69" s="27"/>
      <c r="Y69" s="27"/>
      <c r="Z69" s="28">
        <f>SUM(W69:Y69)</f>
        <v>0</v>
      </c>
      <c r="AA69" s="27"/>
      <c r="AB69" s="27"/>
      <c r="AC69" s="27"/>
      <c r="AD69" s="28">
        <f>SUM(AA69:AC69)</f>
        <v>0</v>
      </c>
      <c r="AE69" s="28">
        <f t="shared" ref="AE69:AE78" si="40">SUM(R69,V69,Z69,AD69)</f>
        <v>0</v>
      </c>
      <c r="AF69" s="29">
        <f>IF(ISERROR(AE69/$H$79),0,AE69/$H$79)</f>
        <v>0</v>
      </c>
      <c r="AG69" s="30">
        <f t="shared" ref="AG69:AG78" si="41">IF(ISERROR(AE69/$AE$200),"-",AE69/$AE$200)</f>
        <v>0</v>
      </c>
      <c r="AH69" s="10"/>
      <c r="AI69" s="10"/>
      <c r="AJ69" s="10"/>
      <c r="AK69" s="10"/>
      <c r="AL69" s="10"/>
      <c r="AM69" s="10"/>
      <c r="AN69" s="10"/>
      <c r="AO69" s="85"/>
    </row>
    <row r="70" spans="1:41" ht="12.75" hidden="1" customHeight="1" outlineLevel="1" x14ac:dyDescent="0.25">
      <c r="A70" s="21">
        <v>2</v>
      </c>
      <c r="B70" s="22"/>
      <c r="C70" s="31"/>
      <c r="D70" s="32"/>
      <c r="E70" s="33"/>
      <c r="F70" s="33"/>
      <c r="G70" s="33"/>
      <c r="H70" s="89"/>
      <c r="I70" s="34"/>
      <c r="J70" s="268"/>
      <c r="K70" s="268"/>
      <c r="L70" s="27"/>
      <c r="M70" s="27"/>
      <c r="N70" s="33"/>
      <c r="O70" s="27"/>
      <c r="P70" s="27"/>
      <c r="Q70" s="27"/>
      <c r="R70" s="28">
        <f t="shared" ref="R70:R78" si="42">SUM(O70:Q70)</f>
        <v>0</v>
      </c>
      <c r="S70" s="27"/>
      <c r="T70" s="27"/>
      <c r="U70" s="27"/>
      <c r="V70" s="28">
        <f t="shared" ref="V70:V78" si="43">SUM(S70:U70)</f>
        <v>0</v>
      </c>
      <c r="W70" s="27"/>
      <c r="X70" s="27"/>
      <c r="Y70" s="27"/>
      <c r="Z70" s="28">
        <f t="shared" ref="Z70:Z78" si="44">SUM(W70:Y70)</f>
        <v>0</v>
      </c>
      <c r="AA70" s="27"/>
      <c r="AB70" s="27"/>
      <c r="AC70" s="27"/>
      <c r="AD70" s="28">
        <f t="shared" ref="AD70:AD78" si="45">SUM(AA70:AC70)</f>
        <v>0</v>
      </c>
      <c r="AE70" s="28">
        <f t="shared" si="40"/>
        <v>0</v>
      </c>
      <c r="AF70" s="29">
        <f t="shared" ref="AF70:AF78" si="46">IF(ISERROR(AE70/$H$79),0,AE70/$H$79)</f>
        <v>0</v>
      </c>
      <c r="AG70" s="30">
        <f t="shared" si="41"/>
        <v>0</v>
      </c>
      <c r="AH70" s="10"/>
      <c r="AI70" s="10"/>
      <c r="AJ70" s="10"/>
      <c r="AK70" s="10"/>
      <c r="AL70" s="10"/>
      <c r="AM70" s="10"/>
      <c r="AN70" s="10"/>
      <c r="AO70" s="85"/>
    </row>
    <row r="71" spans="1:41" ht="12.75" hidden="1" customHeight="1" outlineLevel="1" x14ac:dyDescent="0.25">
      <c r="A71" s="21">
        <v>3</v>
      </c>
      <c r="B71" s="22"/>
      <c r="C71" s="31"/>
      <c r="D71" s="32"/>
      <c r="E71" s="33"/>
      <c r="F71" s="33"/>
      <c r="G71" s="33"/>
      <c r="H71" s="89"/>
      <c r="I71" s="34"/>
      <c r="J71" s="268"/>
      <c r="K71" s="268"/>
      <c r="L71" s="27"/>
      <c r="M71" s="27"/>
      <c r="N71" s="33"/>
      <c r="O71" s="27"/>
      <c r="P71" s="27"/>
      <c r="Q71" s="27"/>
      <c r="R71" s="28">
        <f t="shared" si="42"/>
        <v>0</v>
      </c>
      <c r="S71" s="27"/>
      <c r="T71" s="27"/>
      <c r="U71" s="27"/>
      <c r="V71" s="28">
        <f t="shared" si="43"/>
        <v>0</v>
      </c>
      <c r="W71" s="27"/>
      <c r="X71" s="27"/>
      <c r="Y71" s="27"/>
      <c r="Z71" s="28">
        <f t="shared" si="44"/>
        <v>0</v>
      </c>
      <c r="AA71" s="27"/>
      <c r="AB71" s="27"/>
      <c r="AC71" s="27"/>
      <c r="AD71" s="28">
        <f t="shared" si="45"/>
        <v>0</v>
      </c>
      <c r="AE71" s="28">
        <f t="shared" si="40"/>
        <v>0</v>
      </c>
      <c r="AF71" s="29">
        <f t="shared" si="46"/>
        <v>0</v>
      </c>
      <c r="AG71" s="30">
        <f t="shared" si="41"/>
        <v>0</v>
      </c>
    </row>
    <row r="72" spans="1:41" ht="12.75" hidden="1" customHeight="1" outlineLevel="1" x14ac:dyDescent="0.25">
      <c r="A72" s="21">
        <v>4</v>
      </c>
      <c r="B72" s="22"/>
      <c r="C72" s="31"/>
      <c r="D72" s="32"/>
      <c r="E72" s="33"/>
      <c r="F72" s="33"/>
      <c r="G72" s="33"/>
      <c r="H72" s="89"/>
      <c r="I72" s="34"/>
      <c r="J72" s="268"/>
      <c r="K72" s="268"/>
      <c r="L72" s="27"/>
      <c r="M72" s="27"/>
      <c r="N72" s="33"/>
      <c r="O72" s="27"/>
      <c r="P72" s="27"/>
      <c r="Q72" s="27"/>
      <c r="R72" s="28">
        <f t="shared" si="42"/>
        <v>0</v>
      </c>
      <c r="S72" s="27"/>
      <c r="T72" s="27"/>
      <c r="U72" s="27"/>
      <c r="V72" s="28">
        <f t="shared" si="43"/>
        <v>0</v>
      </c>
      <c r="W72" s="27"/>
      <c r="X72" s="27"/>
      <c r="Y72" s="27"/>
      <c r="Z72" s="28">
        <f t="shared" si="44"/>
        <v>0</v>
      </c>
      <c r="AA72" s="27"/>
      <c r="AB72" s="27"/>
      <c r="AC72" s="27"/>
      <c r="AD72" s="28">
        <f t="shared" si="45"/>
        <v>0</v>
      </c>
      <c r="AE72" s="28">
        <f t="shared" si="40"/>
        <v>0</v>
      </c>
      <c r="AF72" s="29">
        <f t="shared" si="46"/>
        <v>0</v>
      </c>
      <c r="AG72" s="30">
        <f t="shared" si="41"/>
        <v>0</v>
      </c>
      <c r="AH72" s="10"/>
      <c r="AI72" s="10"/>
      <c r="AJ72" s="10"/>
      <c r="AK72" s="10"/>
      <c r="AL72" s="10"/>
      <c r="AM72" s="10"/>
      <c r="AN72" s="10"/>
      <c r="AO72" s="85"/>
    </row>
    <row r="73" spans="1:41" ht="12.75" hidden="1" customHeight="1" outlineLevel="1" x14ac:dyDescent="0.25">
      <c r="A73" s="21">
        <v>5</v>
      </c>
      <c r="B73" s="22"/>
      <c r="C73" s="31"/>
      <c r="D73" s="32"/>
      <c r="E73" s="33"/>
      <c r="F73" s="33"/>
      <c r="G73" s="33"/>
      <c r="H73" s="89"/>
      <c r="I73" s="34"/>
      <c r="J73" s="268"/>
      <c r="K73" s="268"/>
      <c r="L73" s="27"/>
      <c r="M73" s="27"/>
      <c r="N73" s="33"/>
      <c r="O73" s="27"/>
      <c r="P73" s="27"/>
      <c r="Q73" s="27"/>
      <c r="R73" s="28">
        <f t="shared" si="42"/>
        <v>0</v>
      </c>
      <c r="S73" s="27"/>
      <c r="T73" s="27"/>
      <c r="U73" s="27"/>
      <c r="V73" s="28">
        <f t="shared" si="43"/>
        <v>0</v>
      </c>
      <c r="W73" s="27"/>
      <c r="X73" s="27"/>
      <c r="Y73" s="27"/>
      <c r="Z73" s="28">
        <f t="shared" si="44"/>
        <v>0</v>
      </c>
      <c r="AA73" s="27"/>
      <c r="AB73" s="27"/>
      <c r="AC73" s="27"/>
      <c r="AD73" s="28">
        <f t="shared" si="45"/>
        <v>0</v>
      </c>
      <c r="AE73" s="28">
        <f t="shared" si="40"/>
        <v>0</v>
      </c>
      <c r="AF73" s="29">
        <f t="shared" si="46"/>
        <v>0</v>
      </c>
      <c r="AG73" s="30">
        <f t="shared" si="41"/>
        <v>0</v>
      </c>
      <c r="AH73" s="10"/>
      <c r="AI73" s="10"/>
      <c r="AJ73" s="10"/>
      <c r="AK73" s="10"/>
      <c r="AL73" s="10"/>
      <c r="AM73" s="10"/>
      <c r="AN73" s="10"/>
      <c r="AO73" s="85"/>
    </row>
    <row r="74" spans="1:41" ht="12.75" hidden="1" customHeight="1" outlineLevel="1" x14ac:dyDescent="0.25">
      <c r="A74" s="21">
        <v>6</v>
      </c>
      <c r="B74" s="22"/>
      <c r="C74" s="31"/>
      <c r="D74" s="32"/>
      <c r="E74" s="33"/>
      <c r="F74" s="33"/>
      <c r="G74" s="33"/>
      <c r="H74" s="89"/>
      <c r="I74" s="34"/>
      <c r="J74" s="268"/>
      <c r="K74" s="268"/>
      <c r="L74" s="27"/>
      <c r="M74" s="27"/>
      <c r="N74" s="33"/>
      <c r="O74" s="27"/>
      <c r="P74" s="27"/>
      <c r="Q74" s="27"/>
      <c r="R74" s="28">
        <f t="shared" si="42"/>
        <v>0</v>
      </c>
      <c r="S74" s="27"/>
      <c r="T74" s="27"/>
      <c r="U74" s="27"/>
      <c r="V74" s="28">
        <f t="shared" si="43"/>
        <v>0</v>
      </c>
      <c r="W74" s="27"/>
      <c r="X74" s="27"/>
      <c r="Y74" s="27"/>
      <c r="Z74" s="28">
        <f t="shared" si="44"/>
        <v>0</v>
      </c>
      <c r="AA74" s="27"/>
      <c r="AB74" s="27"/>
      <c r="AC74" s="27"/>
      <c r="AD74" s="28">
        <f t="shared" si="45"/>
        <v>0</v>
      </c>
      <c r="AE74" s="28">
        <f t="shared" si="40"/>
        <v>0</v>
      </c>
      <c r="AF74" s="29">
        <f t="shared" si="46"/>
        <v>0</v>
      </c>
      <c r="AG74" s="30">
        <f t="shared" si="41"/>
        <v>0</v>
      </c>
    </row>
    <row r="75" spans="1:41" ht="12.75" hidden="1" customHeight="1" outlineLevel="1" x14ac:dyDescent="0.25">
      <c r="A75" s="21">
        <v>7</v>
      </c>
      <c r="B75" s="22"/>
      <c r="C75" s="31"/>
      <c r="D75" s="32"/>
      <c r="E75" s="33"/>
      <c r="F75" s="33"/>
      <c r="G75" s="33"/>
      <c r="H75" s="89"/>
      <c r="I75" s="34"/>
      <c r="J75" s="268"/>
      <c r="K75" s="268"/>
      <c r="L75" s="27"/>
      <c r="M75" s="27"/>
      <c r="N75" s="33"/>
      <c r="O75" s="27"/>
      <c r="P75" s="27"/>
      <c r="Q75" s="27"/>
      <c r="R75" s="28">
        <f t="shared" si="42"/>
        <v>0</v>
      </c>
      <c r="S75" s="27"/>
      <c r="T75" s="27"/>
      <c r="U75" s="27"/>
      <c r="V75" s="28">
        <f t="shared" si="43"/>
        <v>0</v>
      </c>
      <c r="W75" s="27"/>
      <c r="X75" s="27"/>
      <c r="Y75" s="27"/>
      <c r="Z75" s="28">
        <f t="shared" si="44"/>
        <v>0</v>
      </c>
      <c r="AA75" s="27"/>
      <c r="AB75" s="27"/>
      <c r="AC75" s="27"/>
      <c r="AD75" s="28">
        <f t="shared" si="45"/>
        <v>0</v>
      </c>
      <c r="AE75" s="28">
        <f t="shared" si="40"/>
        <v>0</v>
      </c>
      <c r="AF75" s="29">
        <f t="shared" si="46"/>
        <v>0</v>
      </c>
      <c r="AG75" s="30">
        <f t="shared" si="41"/>
        <v>0</v>
      </c>
      <c r="AH75" s="10"/>
      <c r="AI75" s="10"/>
      <c r="AJ75" s="10"/>
      <c r="AK75" s="10"/>
      <c r="AL75" s="10"/>
      <c r="AM75" s="10"/>
      <c r="AN75" s="10"/>
      <c r="AO75" s="85"/>
    </row>
    <row r="76" spans="1:41" ht="12.75" hidden="1" customHeight="1" outlineLevel="1" x14ac:dyDescent="0.25">
      <c r="A76" s="21">
        <v>8</v>
      </c>
      <c r="B76" s="22"/>
      <c r="C76" s="31"/>
      <c r="D76" s="32"/>
      <c r="E76" s="33"/>
      <c r="F76" s="33"/>
      <c r="G76" s="33"/>
      <c r="H76" s="89"/>
      <c r="I76" s="34"/>
      <c r="J76" s="268"/>
      <c r="K76" s="268"/>
      <c r="L76" s="27"/>
      <c r="M76" s="27"/>
      <c r="N76" s="33"/>
      <c r="O76" s="27"/>
      <c r="P76" s="27"/>
      <c r="Q76" s="27"/>
      <c r="R76" s="28">
        <f t="shared" si="42"/>
        <v>0</v>
      </c>
      <c r="S76" s="27"/>
      <c r="T76" s="27"/>
      <c r="U76" s="27"/>
      <c r="V76" s="28">
        <f t="shared" si="43"/>
        <v>0</v>
      </c>
      <c r="W76" s="27"/>
      <c r="X76" s="27"/>
      <c r="Y76" s="27"/>
      <c r="Z76" s="28">
        <f t="shared" si="44"/>
        <v>0</v>
      </c>
      <c r="AA76" s="27"/>
      <c r="AB76" s="27"/>
      <c r="AC76" s="27"/>
      <c r="AD76" s="28">
        <f t="shared" si="45"/>
        <v>0</v>
      </c>
      <c r="AE76" s="28">
        <f t="shared" si="40"/>
        <v>0</v>
      </c>
      <c r="AF76" s="29">
        <f t="shared" si="46"/>
        <v>0</v>
      </c>
      <c r="AG76" s="30">
        <f t="shared" si="41"/>
        <v>0</v>
      </c>
      <c r="AH76" s="10"/>
      <c r="AI76" s="10"/>
      <c r="AJ76" s="10"/>
      <c r="AK76" s="10"/>
      <c r="AL76" s="10"/>
      <c r="AM76" s="10"/>
      <c r="AN76" s="10"/>
      <c r="AO76" s="85"/>
    </row>
    <row r="77" spans="1:41" ht="12.75" hidden="1" customHeight="1" outlineLevel="1" x14ac:dyDescent="0.25">
      <c r="A77" s="21">
        <v>9</v>
      </c>
      <c r="B77" s="22"/>
      <c r="C77" s="31"/>
      <c r="D77" s="32"/>
      <c r="E77" s="33"/>
      <c r="F77" s="33"/>
      <c r="G77" s="33"/>
      <c r="H77" s="89"/>
      <c r="I77" s="34"/>
      <c r="J77" s="268"/>
      <c r="K77" s="268"/>
      <c r="L77" s="27"/>
      <c r="M77" s="27"/>
      <c r="N77" s="33"/>
      <c r="O77" s="27"/>
      <c r="P77" s="27"/>
      <c r="Q77" s="27"/>
      <c r="R77" s="28">
        <f t="shared" si="42"/>
        <v>0</v>
      </c>
      <c r="S77" s="27"/>
      <c r="T77" s="27"/>
      <c r="U77" s="27"/>
      <c r="V77" s="28">
        <f t="shared" si="43"/>
        <v>0</v>
      </c>
      <c r="W77" s="27"/>
      <c r="X77" s="27"/>
      <c r="Y77" s="27"/>
      <c r="Z77" s="28">
        <f t="shared" si="44"/>
        <v>0</v>
      </c>
      <c r="AA77" s="27"/>
      <c r="AB77" s="27"/>
      <c r="AC77" s="27"/>
      <c r="AD77" s="28">
        <f t="shared" si="45"/>
        <v>0</v>
      </c>
      <c r="AE77" s="28">
        <f t="shared" si="40"/>
        <v>0</v>
      </c>
      <c r="AF77" s="29">
        <f t="shared" si="46"/>
        <v>0</v>
      </c>
      <c r="AG77" s="30">
        <f t="shared" si="41"/>
        <v>0</v>
      </c>
    </row>
    <row r="78" spans="1:41" ht="12.75" hidden="1" customHeight="1" outlineLevel="1" x14ac:dyDescent="0.25">
      <c r="A78" s="21">
        <v>10</v>
      </c>
      <c r="B78" s="22"/>
      <c r="C78" s="31"/>
      <c r="D78" s="32"/>
      <c r="E78" s="33"/>
      <c r="F78" s="33"/>
      <c r="G78" s="33"/>
      <c r="H78" s="90"/>
      <c r="I78" s="35"/>
      <c r="J78" s="268"/>
      <c r="K78" s="268"/>
      <c r="L78" s="27"/>
      <c r="M78" s="27"/>
      <c r="N78" s="33"/>
      <c r="O78" s="27"/>
      <c r="P78" s="27"/>
      <c r="Q78" s="27"/>
      <c r="R78" s="28">
        <f t="shared" si="42"/>
        <v>0</v>
      </c>
      <c r="S78" s="27"/>
      <c r="T78" s="27"/>
      <c r="U78" s="27"/>
      <c r="V78" s="28">
        <f t="shared" si="43"/>
        <v>0</v>
      </c>
      <c r="W78" s="27"/>
      <c r="X78" s="27"/>
      <c r="Y78" s="27"/>
      <c r="Z78" s="28">
        <f t="shared" si="44"/>
        <v>0</v>
      </c>
      <c r="AA78" s="27"/>
      <c r="AB78" s="27"/>
      <c r="AC78" s="27"/>
      <c r="AD78" s="28">
        <f t="shared" si="45"/>
        <v>0</v>
      </c>
      <c r="AE78" s="28">
        <f t="shared" si="40"/>
        <v>0</v>
      </c>
      <c r="AF78" s="29">
        <f t="shared" si="46"/>
        <v>0</v>
      </c>
      <c r="AG78" s="30">
        <f t="shared" si="41"/>
        <v>0</v>
      </c>
      <c r="AH78" s="10"/>
      <c r="AI78" s="10"/>
      <c r="AJ78" s="10"/>
      <c r="AK78" s="10"/>
      <c r="AL78" s="10"/>
      <c r="AM78" s="10"/>
      <c r="AN78" s="10"/>
      <c r="AO78" s="85"/>
    </row>
    <row r="79" spans="1:41" ht="12.75" customHeight="1" collapsed="1" x14ac:dyDescent="0.25">
      <c r="A79" s="228" t="s">
        <v>47</v>
      </c>
      <c r="B79" s="229"/>
      <c r="C79" s="230"/>
      <c r="D79" s="230"/>
      <c r="E79" s="230"/>
      <c r="F79" s="230"/>
      <c r="G79" s="230"/>
      <c r="H79" s="92">
        <f>SUM(H69:H78)</f>
        <v>0</v>
      </c>
      <c r="I79" s="92">
        <f>SUM(I69:I78)</f>
        <v>0</v>
      </c>
      <c r="J79" s="92"/>
      <c r="K79" s="92"/>
      <c r="L79" s="92">
        <f>SUM(L69:L78)</f>
        <v>0</v>
      </c>
      <c r="M79" s="92">
        <f>SUM(M69:M78)</f>
        <v>0</v>
      </c>
      <c r="N79" s="93"/>
      <c r="O79" s="92">
        <f t="shared" ref="O79:AE79" si="47">SUM(O69:O78)</f>
        <v>0</v>
      </c>
      <c r="P79" s="92">
        <f t="shared" si="47"/>
        <v>0</v>
      </c>
      <c r="Q79" s="92">
        <f t="shared" si="47"/>
        <v>0</v>
      </c>
      <c r="R79" s="92">
        <f t="shared" si="47"/>
        <v>0</v>
      </c>
      <c r="S79" s="92">
        <f t="shared" si="47"/>
        <v>0</v>
      </c>
      <c r="T79" s="92">
        <f t="shared" si="47"/>
        <v>0</v>
      </c>
      <c r="U79" s="92">
        <f t="shared" si="47"/>
        <v>0</v>
      </c>
      <c r="V79" s="92">
        <f t="shared" si="47"/>
        <v>0</v>
      </c>
      <c r="W79" s="92">
        <f t="shared" si="47"/>
        <v>0</v>
      </c>
      <c r="X79" s="92">
        <f t="shared" si="47"/>
        <v>0</v>
      </c>
      <c r="Y79" s="92">
        <f t="shared" si="47"/>
        <v>0</v>
      </c>
      <c r="Z79" s="92">
        <f t="shared" si="47"/>
        <v>0</v>
      </c>
      <c r="AA79" s="92">
        <f t="shared" si="47"/>
        <v>0</v>
      </c>
      <c r="AB79" s="92">
        <f t="shared" si="47"/>
        <v>0</v>
      </c>
      <c r="AC79" s="92">
        <f t="shared" si="47"/>
        <v>0</v>
      </c>
      <c r="AD79" s="92">
        <f t="shared" si="47"/>
        <v>0</v>
      </c>
      <c r="AE79" s="92">
        <f t="shared" si="47"/>
        <v>0</v>
      </c>
      <c r="AF79" s="95">
        <f>IF(ISERROR(AE79/H79),0,AE79/H79)</f>
        <v>0</v>
      </c>
      <c r="AG79" s="95">
        <f>IF(ISERROR(AE79/$AE$200),0,AE79/$AE$200)</f>
        <v>0</v>
      </c>
      <c r="AH79" s="10"/>
      <c r="AI79" s="10"/>
      <c r="AJ79" s="10"/>
      <c r="AK79" s="10"/>
      <c r="AL79" s="10"/>
      <c r="AM79" s="10"/>
      <c r="AN79" s="10"/>
      <c r="AO79" s="85"/>
    </row>
    <row r="80" spans="1:41" ht="12.75" customHeight="1" x14ac:dyDescent="0.25">
      <c r="A80" s="233" t="s">
        <v>48</v>
      </c>
      <c r="B80" s="234"/>
      <c r="C80" s="234"/>
      <c r="D80" s="234"/>
      <c r="E80" s="235"/>
      <c r="F80" s="15"/>
      <c r="G80" s="16"/>
      <c r="H80" s="88"/>
      <c r="I80" s="17"/>
      <c r="J80" s="17"/>
      <c r="K80" s="17"/>
      <c r="L80" s="18"/>
      <c r="M80" s="18"/>
      <c r="N80" s="16"/>
      <c r="O80" s="17"/>
      <c r="P80" s="17"/>
      <c r="Q80" s="17"/>
      <c r="R80" s="17"/>
      <c r="S80" s="17"/>
      <c r="T80" s="17"/>
      <c r="U80" s="17"/>
      <c r="V80" s="17"/>
      <c r="W80" s="17"/>
      <c r="X80" s="17"/>
      <c r="Y80" s="17"/>
      <c r="Z80" s="17"/>
      <c r="AA80" s="17"/>
      <c r="AB80" s="17"/>
      <c r="AC80" s="17"/>
      <c r="AD80" s="17"/>
      <c r="AE80" s="17"/>
      <c r="AF80" s="20"/>
      <c r="AG80" s="20"/>
    </row>
    <row r="81" spans="1:41" ht="12.75" hidden="1" customHeight="1" outlineLevel="1" x14ac:dyDescent="0.25">
      <c r="A81" s="21">
        <v>1</v>
      </c>
      <c r="B81" s="22"/>
      <c r="C81" s="23"/>
      <c r="D81" s="24"/>
      <c r="E81" s="25"/>
      <c r="F81" s="25"/>
      <c r="G81" s="25"/>
      <c r="H81" s="89"/>
      <c r="I81" s="26"/>
      <c r="J81" s="268"/>
      <c r="K81" s="268"/>
      <c r="L81" s="27"/>
      <c r="M81" s="27"/>
      <c r="N81" s="25"/>
      <c r="O81" s="27"/>
      <c r="P81" s="27"/>
      <c r="Q81" s="27"/>
      <c r="R81" s="28">
        <f>SUM(O81:Q81)</f>
        <v>0</v>
      </c>
      <c r="S81" s="27"/>
      <c r="T81" s="27"/>
      <c r="U81" s="27"/>
      <c r="V81" s="28">
        <f>SUM(S81:U81)</f>
        <v>0</v>
      </c>
      <c r="W81" s="27"/>
      <c r="X81" s="27"/>
      <c r="Y81" s="27"/>
      <c r="Z81" s="28">
        <f>SUM(W81:Y81)</f>
        <v>0</v>
      </c>
      <c r="AA81" s="27"/>
      <c r="AB81" s="27"/>
      <c r="AC81" s="27"/>
      <c r="AD81" s="28">
        <f>SUM(AA81:AC81)</f>
        <v>0</v>
      </c>
      <c r="AE81" s="28">
        <f t="shared" ref="AE81:AE90" si="48">SUM(R81,V81,Z81,AD81)</f>
        <v>0</v>
      </c>
      <c r="AF81" s="29">
        <f>IF(ISERROR(AE81/$H$91),0,AE81/$H$91)</f>
        <v>0</v>
      </c>
      <c r="AG81" s="30">
        <f t="shared" ref="AG81:AG90" si="49">IF(ISERROR(AE81/$AE$200),"-",AE81/$AE$200)</f>
        <v>0</v>
      </c>
      <c r="AH81" s="10"/>
      <c r="AI81" s="10"/>
      <c r="AJ81" s="10"/>
      <c r="AK81" s="10"/>
      <c r="AL81" s="10"/>
      <c r="AM81" s="10"/>
      <c r="AN81" s="10"/>
      <c r="AO81" s="85"/>
    </row>
    <row r="82" spans="1:41" ht="12.75" hidden="1" customHeight="1" outlineLevel="1" x14ac:dyDescent="0.25">
      <c r="A82" s="21">
        <v>2</v>
      </c>
      <c r="B82" s="22"/>
      <c r="C82" s="31"/>
      <c r="D82" s="32"/>
      <c r="E82" s="33"/>
      <c r="F82" s="33"/>
      <c r="G82" s="33"/>
      <c r="H82" s="89"/>
      <c r="I82" s="34"/>
      <c r="J82" s="268"/>
      <c r="K82" s="268"/>
      <c r="L82" s="27"/>
      <c r="M82" s="27"/>
      <c r="N82" s="33"/>
      <c r="O82" s="27"/>
      <c r="P82" s="27"/>
      <c r="Q82" s="27"/>
      <c r="R82" s="28">
        <f t="shared" ref="R82:R90" si="50">SUM(O82:Q82)</f>
        <v>0</v>
      </c>
      <c r="S82" s="27"/>
      <c r="T82" s="27"/>
      <c r="U82" s="27"/>
      <c r="V82" s="28">
        <f t="shared" ref="V82:V90" si="51">SUM(S82:U82)</f>
        <v>0</v>
      </c>
      <c r="W82" s="27"/>
      <c r="X82" s="27"/>
      <c r="Y82" s="27"/>
      <c r="Z82" s="28">
        <f t="shared" ref="Z82:Z90" si="52">SUM(W82:Y82)</f>
        <v>0</v>
      </c>
      <c r="AA82" s="27"/>
      <c r="AB82" s="27"/>
      <c r="AC82" s="27"/>
      <c r="AD82" s="28">
        <f t="shared" ref="AD82:AD90" si="53">SUM(AA82:AC82)</f>
        <v>0</v>
      </c>
      <c r="AE82" s="28">
        <f t="shared" si="48"/>
        <v>0</v>
      </c>
      <c r="AF82" s="29">
        <f t="shared" ref="AF82:AF90" si="54">IF(ISERROR(AE82/$H$91),0,AE82/$H$91)</f>
        <v>0</v>
      </c>
      <c r="AG82" s="30">
        <f t="shared" si="49"/>
        <v>0</v>
      </c>
      <c r="AH82" s="10"/>
      <c r="AI82" s="10"/>
      <c r="AJ82" s="10"/>
      <c r="AK82" s="10"/>
      <c r="AL82" s="10"/>
      <c r="AM82" s="10"/>
      <c r="AN82" s="10"/>
      <c r="AO82" s="85"/>
    </row>
    <row r="83" spans="1:41" ht="12.75" hidden="1" customHeight="1" outlineLevel="1" x14ac:dyDescent="0.25">
      <c r="A83" s="21">
        <v>3</v>
      </c>
      <c r="B83" s="22"/>
      <c r="C83" s="31"/>
      <c r="D83" s="32"/>
      <c r="E83" s="33"/>
      <c r="F83" s="33"/>
      <c r="G83" s="33"/>
      <c r="H83" s="89"/>
      <c r="I83" s="34"/>
      <c r="J83" s="268"/>
      <c r="K83" s="268"/>
      <c r="L83" s="27"/>
      <c r="M83" s="27"/>
      <c r="N83" s="33"/>
      <c r="O83" s="27"/>
      <c r="P83" s="27"/>
      <c r="Q83" s="27"/>
      <c r="R83" s="28">
        <f t="shared" si="50"/>
        <v>0</v>
      </c>
      <c r="S83" s="27"/>
      <c r="T83" s="27"/>
      <c r="U83" s="27"/>
      <c r="V83" s="28">
        <f t="shared" si="51"/>
        <v>0</v>
      </c>
      <c r="W83" s="27"/>
      <c r="X83" s="27"/>
      <c r="Y83" s="27"/>
      <c r="Z83" s="28">
        <f t="shared" si="52"/>
        <v>0</v>
      </c>
      <c r="AA83" s="27"/>
      <c r="AB83" s="27"/>
      <c r="AC83" s="27"/>
      <c r="AD83" s="28">
        <f t="shared" si="53"/>
        <v>0</v>
      </c>
      <c r="AE83" s="28">
        <f t="shared" si="48"/>
        <v>0</v>
      </c>
      <c r="AF83" s="29">
        <f t="shared" si="54"/>
        <v>0</v>
      </c>
      <c r="AG83" s="30">
        <f t="shared" si="49"/>
        <v>0</v>
      </c>
    </row>
    <row r="84" spans="1:41" ht="12.75" hidden="1" customHeight="1" outlineLevel="1" x14ac:dyDescent="0.25">
      <c r="A84" s="21">
        <v>4</v>
      </c>
      <c r="B84" s="22"/>
      <c r="C84" s="31"/>
      <c r="D84" s="32"/>
      <c r="E84" s="33"/>
      <c r="F84" s="33"/>
      <c r="G84" s="33"/>
      <c r="H84" s="89"/>
      <c r="I84" s="34"/>
      <c r="J84" s="268"/>
      <c r="K84" s="268"/>
      <c r="L84" s="27"/>
      <c r="M84" s="27"/>
      <c r="N84" s="33"/>
      <c r="O84" s="27"/>
      <c r="P84" s="27"/>
      <c r="Q84" s="27"/>
      <c r="R84" s="28">
        <f t="shared" si="50"/>
        <v>0</v>
      </c>
      <c r="S84" s="27"/>
      <c r="T84" s="27"/>
      <c r="U84" s="27"/>
      <c r="V84" s="28">
        <f t="shared" si="51"/>
        <v>0</v>
      </c>
      <c r="W84" s="27"/>
      <c r="X84" s="27"/>
      <c r="Y84" s="27"/>
      <c r="Z84" s="28">
        <f t="shared" si="52"/>
        <v>0</v>
      </c>
      <c r="AA84" s="27"/>
      <c r="AB84" s="27"/>
      <c r="AC84" s="27"/>
      <c r="AD84" s="28">
        <f t="shared" si="53"/>
        <v>0</v>
      </c>
      <c r="AE84" s="28">
        <f t="shared" si="48"/>
        <v>0</v>
      </c>
      <c r="AF84" s="29">
        <f t="shared" si="54"/>
        <v>0</v>
      </c>
      <c r="AG84" s="30">
        <f t="shared" si="49"/>
        <v>0</v>
      </c>
      <c r="AH84" s="10"/>
      <c r="AI84" s="10"/>
      <c r="AJ84" s="10"/>
      <c r="AK84" s="10"/>
      <c r="AL84" s="10"/>
      <c r="AM84" s="10"/>
      <c r="AN84" s="10"/>
      <c r="AO84" s="85"/>
    </row>
    <row r="85" spans="1:41" ht="12.75" hidden="1" customHeight="1" outlineLevel="1" x14ac:dyDescent="0.25">
      <c r="A85" s="21">
        <v>5</v>
      </c>
      <c r="B85" s="22"/>
      <c r="C85" s="31"/>
      <c r="D85" s="32"/>
      <c r="E85" s="33"/>
      <c r="F85" s="33"/>
      <c r="G85" s="33"/>
      <c r="H85" s="89"/>
      <c r="I85" s="34"/>
      <c r="J85" s="268"/>
      <c r="K85" s="268"/>
      <c r="L85" s="27"/>
      <c r="M85" s="27"/>
      <c r="N85" s="33"/>
      <c r="O85" s="27"/>
      <c r="P85" s="27"/>
      <c r="Q85" s="27"/>
      <c r="R85" s="28">
        <f t="shared" si="50"/>
        <v>0</v>
      </c>
      <c r="S85" s="27"/>
      <c r="T85" s="27"/>
      <c r="U85" s="27"/>
      <c r="V85" s="28">
        <f t="shared" si="51"/>
        <v>0</v>
      </c>
      <c r="W85" s="27"/>
      <c r="X85" s="27"/>
      <c r="Y85" s="27"/>
      <c r="Z85" s="28">
        <f t="shared" si="52"/>
        <v>0</v>
      </c>
      <c r="AA85" s="27"/>
      <c r="AB85" s="27"/>
      <c r="AC85" s="27"/>
      <c r="AD85" s="28">
        <f t="shared" si="53"/>
        <v>0</v>
      </c>
      <c r="AE85" s="28">
        <f t="shared" si="48"/>
        <v>0</v>
      </c>
      <c r="AF85" s="29">
        <f t="shared" si="54"/>
        <v>0</v>
      </c>
      <c r="AG85" s="30">
        <f t="shared" si="49"/>
        <v>0</v>
      </c>
      <c r="AH85" s="10"/>
      <c r="AI85" s="10"/>
      <c r="AJ85" s="10"/>
      <c r="AK85" s="10"/>
      <c r="AL85" s="10"/>
      <c r="AM85" s="10"/>
      <c r="AN85" s="10"/>
      <c r="AO85" s="85"/>
    </row>
    <row r="86" spans="1:41" ht="12.75" hidden="1" customHeight="1" outlineLevel="1" x14ac:dyDescent="0.25">
      <c r="A86" s="21">
        <v>6</v>
      </c>
      <c r="B86" s="22"/>
      <c r="C86" s="31"/>
      <c r="D86" s="32"/>
      <c r="E86" s="33"/>
      <c r="F86" s="33"/>
      <c r="G86" s="33"/>
      <c r="H86" s="89"/>
      <c r="I86" s="34"/>
      <c r="J86" s="268"/>
      <c r="K86" s="268"/>
      <c r="L86" s="27"/>
      <c r="M86" s="27"/>
      <c r="N86" s="33"/>
      <c r="O86" s="27"/>
      <c r="P86" s="27"/>
      <c r="Q86" s="27"/>
      <c r="R86" s="28">
        <f t="shared" si="50"/>
        <v>0</v>
      </c>
      <c r="S86" s="27"/>
      <c r="T86" s="27"/>
      <c r="U86" s="27"/>
      <c r="V86" s="28">
        <f t="shared" si="51"/>
        <v>0</v>
      </c>
      <c r="W86" s="27"/>
      <c r="X86" s="27"/>
      <c r="Y86" s="27"/>
      <c r="Z86" s="28">
        <f t="shared" si="52"/>
        <v>0</v>
      </c>
      <c r="AA86" s="27"/>
      <c r="AB86" s="27"/>
      <c r="AC86" s="27"/>
      <c r="AD86" s="28">
        <f t="shared" si="53"/>
        <v>0</v>
      </c>
      <c r="AE86" s="28">
        <f t="shared" si="48"/>
        <v>0</v>
      </c>
      <c r="AF86" s="29">
        <f t="shared" si="54"/>
        <v>0</v>
      </c>
      <c r="AG86" s="30">
        <f t="shared" si="49"/>
        <v>0</v>
      </c>
    </row>
    <row r="87" spans="1:41" ht="12.75" hidden="1" customHeight="1" outlineLevel="1" x14ac:dyDescent="0.25">
      <c r="A87" s="21">
        <v>7</v>
      </c>
      <c r="B87" s="22"/>
      <c r="C87" s="31"/>
      <c r="D87" s="32"/>
      <c r="E87" s="33"/>
      <c r="F87" s="33"/>
      <c r="G87" s="33"/>
      <c r="H87" s="89"/>
      <c r="I87" s="34"/>
      <c r="J87" s="268"/>
      <c r="K87" s="268"/>
      <c r="L87" s="27"/>
      <c r="M87" s="27"/>
      <c r="N87" s="33"/>
      <c r="O87" s="27"/>
      <c r="P87" s="27"/>
      <c r="Q87" s="27"/>
      <c r="R87" s="28">
        <f t="shared" si="50"/>
        <v>0</v>
      </c>
      <c r="S87" s="27"/>
      <c r="T87" s="27"/>
      <c r="U87" s="27"/>
      <c r="V87" s="28">
        <f t="shared" si="51"/>
        <v>0</v>
      </c>
      <c r="W87" s="27"/>
      <c r="X87" s="27"/>
      <c r="Y87" s="27"/>
      <c r="Z87" s="28">
        <f t="shared" si="52"/>
        <v>0</v>
      </c>
      <c r="AA87" s="27"/>
      <c r="AB87" s="27"/>
      <c r="AC87" s="27"/>
      <c r="AD87" s="28">
        <f t="shared" si="53"/>
        <v>0</v>
      </c>
      <c r="AE87" s="28">
        <f t="shared" si="48"/>
        <v>0</v>
      </c>
      <c r="AF87" s="29">
        <f t="shared" si="54"/>
        <v>0</v>
      </c>
      <c r="AG87" s="30">
        <f t="shared" si="49"/>
        <v>0</v>
      </c>
      <c r="AH87" s="10"/>
      <c r="AI87" s="10"/>
      <c r="AJ87" s="10"/>
      <c r="AK87" s="10"/>
      <c r="AL87" s="10"/>
      <c r="AM87" s="10"/>
      <c r="AN87" s="10"/>
      <c r="AO87" s="85"/>
    </row>
    <row r="88" spans="1:41" ht="12.75" hidden="1" customHeight="1" outlineLevel="1" x14ac:dyDescent="0.25">
      <c r="A88" s="21">
        <v>8</v>
      </c>
      <c r="B88" s="22"/>
      <c r="C88" s="31"/>
      <c r="D88" s="32"/>
      <c r="E88" s="33"/>
      <c r="F88" s="33"/>
      <c r="G88" s="33"/>
      <c r="H88" s="89"/>
      <c r="I88" s="34"/>
      <c r="J88" s="268"/>
      <c r="K88" s="268"/>
      <c r="L88" s="27"/>
      <c r="M88" s="27"/>
      <c r="N88" s="33"/>
      <c r="O88" s="27"/>
      <c r="P88" s="27"/>
      <c r="Q88" s="27"/>
      <c r="R88" s="28">
        <f t="shared" si="50"/>
        <v>0</v>
      </c>
      <c r="S88" s="27"/>
      <c r="T88" s="27"/>
      <c r="U88" s="27"/>
      <c r="V88" s="28">
        <f t="shared" si="51"/>
        <v>0</v>
      </c>
      <c r="W88" s="27"/>
      <c r="X88" s="27"/>
      <c r="Y88" s="27"/>
      <c r="Z88" s="28">
        <f t="shared" si="52"/>
        <v>0</v>
      </c>
      <c r="AA88" s="27"/>
      <c r="AB88" s="27"/>
      <c r="AC88" s="27"/>
      <c r="AD88" s="28">
        <f t="shared" si="53"/>
        <v>0</v>
      </c>
      <c r="AE88" s="28">
        <f t="shared" si="48"/>
        <v>0</v>
      </c>
      <c r="AF88" s="29">
        <f t="shared" si="54"/>
        <v>0</v>
      </c>
      <c r="AG88" s="30">
        <f t="shared" si="49"/>
        <v>0</v>
      </c>
      <c r="AH88" s="10"/>
      <c r="AI88" s="10"/>
      <c r="AJ88" s="10"/>
      <c r="AK88" s="10"/>
      <c r="AL88" s="10"/>
      <c r="AM88" s="10"/>
      <c r="AN88" s="10"/>
      <c r="AO88" s="85"/>
    </row>
    <row r="89" spans="1:41" ht="12.75" hidden="1" customHeight="1" outlineLevel="1" x14ac:dyDescent="0.25">
      <c r="A89" s="21">
        <v>9</v>
      </c>
      <c r="B89" s="22"/>
      <c r="C89" s="31"/>
      <c r="D89" s="32"/>
      <c r="E89" s="33"/>
      <c r="F89" s="33"/>
      <c r="G89" s="33"/>
      <c r="H89" s="89"/>
      <c r="I89" s="34"/>
      <c r="J89" s="268"/>
      <c r="K89" s="268"/>
      <c r="L89" s="27"/>
      <c r="M89" s="27"/>
      <c r="N89" s="33"/>
      <c r="O89" s="27"/>
      <c r="P89" s="27"/>
      <c r="Q89" s="27"/>
      <c r="R89" s="28">
        <f t="shared" si="50"/>
        <v>0</v>
      </c>
      <c r="S89" s="27"/>
      <c r="T89" s="27"/>
      <c r="U89" s="27"/>
      <c r="V89" s="28">
        <f t="shared" si="51"/>
        <v>0</v>
      </c>
      <c r="W89" s="27"/>
      <c r="X89" s="27"/>
      <c r="Y89" s="27"/>
      <c r="Z89" s="28">
        <f t="shared" si="52"/>
        <v>0</v>
      </c>
      <c r="AA89" s="27"/>
      <c r="AB89" s="27"/>
      <c r="AC89" s="27"/>
      <c r="AD89" s="28">
        <f t="shared" si="53"/>
        <v>0</v>
      </c>
      <c r="AE89" s="28">
        <f t="shared" si="48"/>
        <v>0</v>
      </c>
      <c r="AF89" s="29">
        <f t="shared" si="54"/>
        <v>0</v>
      </c>
      <c r="AG89" s="30">
        <f t="shared" si="49"/>
        <v>0</v>
      </c>
    </row>
    <row r="90" spans="1:41" ht="12.75" hidden="1" customHeight="1" outlineLevel="1" x14ac:dyDescent="0.25">
      <c r="A90" s="21">
        <v>10</v>
      </c>
      <c r="B90" s="22"/>
      <c r="C90" s="31"/>
      <c r="D90" s="32"/>
      <c r="E90" s="33"/>
      <c r="F90" s="33"/>
      <c r="G90" s="33"/>
      <c r="H90" s="90"/>
      <c r="I90" s="35"/>
      <c r="J90" s="268"/>
      <c r="K90" s="268"/>
      <c r="L90" s="27"/>
      <c r="M90" s="27"/>
      <c r="N90" s="33"/>
      <c r="O90" s="27"/>
      <c r="P90" s="27"/>
      <c r="Q90" s="27"/>
      <c r="R90" s="28">
        <f t="shared" si="50"/>
        <v>0</v>
      </c>
      <c r="S90" s="27"/>
      <c r="T90" s="27"/>
      <c r="U90" s="27"/>
      <c r="V90" s="28">
        <f t="shared" si="51"/>
        <v>0</v>
      </c>
      <c r="W90" s="27"/>
      <c r="X90" s="27"/>
      <c r="Y90" s="27"/>
      <c r="Z90" s="28">
        <f t="shared" si="52"/>
        <v>0</v>
      </c>
      <c r="AA90" s="27"/>
      <c r="AB90" s="27"/>
      <c r="AC90" s="27"/>
      <c r="AD90" s="28">
        <f t="shared" si="53"/>
        <v>0</v>
      </c>
      <c r="AE90" s="28">
        <f t="shared" si="48"/>
        <v>0</v>
      </c>
      <c r="AF90" s="29">
        <f t="shared" si="54"/>
        <v>0</v>
      </c>
      <c r="AG90" s="30">
        <f t="shared" si="49"/>
        <v>0</v>
      </c>
      <c r="AH90" s="10"/>
      <c r="AI90" s="10"/>
      <c r="AJ90" s="10"/>
      <c r="AK90" s="10"/>
      <c r="AL90" s="10"/>
      <c r="AM90" s="10"/>
      <c r="AN90" s="10"/>
      <c r="AO90" s="85"/>
    </row>
    <row r="91" spans="1:41" ht="12.75" customHeight="1" collapsed="1" x14ac:dyDescent="0.25">
      <c r="A91" s="228" t="s">
        <v>49</v>
      </c>
      <c r="B91" s="229"/>
      <c r="C91" s="230"/>
      <c r="D91" s="230"/>
      <c r="E91" s="230"/>
      <c r="F91" s="230"/>
      <c r="G91" s="230"/>
      <c r="H91" s="92">
        <f>SUM(H81:H90)</f>
        <v>0</v>
      </c>
      <c r="I91" s="92">
        <f>SUM(I81:I90)</f>
        <v>0</v>
      </c>
      <c r="J91" s="92"/>
      <c r="K91" s="92"/>
      <c r="L91" s="92">
        <f>SUM(L81:L90)</f>
        <v>0</v>
      </c>
      <c r="M91" s="92">
        <f>SUM(M81:M90)</f>
        <v>0</v>
      </c>
      <c r="N91" s="93"/>
      <c r="O91" s="92">
        <f t="shared" ref="O91:AE91" si="55">SUM(O81:O90)</f>
        <v>0</v>
      </c>
      <c r="P91" s="92">
        <f t="shared" si="55"/>
        <v>0</v>
      </c>
      <c r="Q91" s="92">
        <f t="shared" si="55"/>
        <v>0</v>
      </c>
      <c r="R91" s="92">
        <f t="shared" si="55"/>
        <v>0</v>
      </c>
      <c r="S91" s="92">
        <f t="shared" si="55"/>
        <v>0</v>
      </c>
      <c r="T91" s="92">
        <f t="shared" si="55"/>
        <v>0</v>
      </c>
      <c r="U91" s="92">
        <f t="shared" si="55"/>
        <v>0</v>
      </c>
      <c r="V91" s="92">
        <f t="shared" si="55"/>
        <v>0</v>
      </c>
      <c r="W91" s="92">
        <f t="shared" si="55"/>
        <v>0</v>
      </c>
      <c r="X91" s="92">
        <f t="shared" si="55"/>
        <v>0</v>
      </c>
      <c r="Y91" s="92">
        <f t="shared" si="55"/>
        <v>0</v>
      </c>
      <c r="Z91" s="92">
        <f t="shared" si="55"/>
        <v>0</v>
      </c>
      <c r="AA91" s="92">
        <f t="shared" si="55"/>
        <v>0</v>
      </c>
      <c r="AB91" s="92">
        <f t="shared" si="55"/>
        <v>0</v>
      </c>
      <c r="AC91" s="92">
        <f t="shared" si="55"/>
        <v>0</v>
      </c>
      <c r="AD91" s="92">
        <f t="shared" si="55"/>
        <v>0</v>
      </c>
      <c r="AE91" s="92">
        <f t="shared" si="55"/>
        <v>0</v>
      </c>
      <c r="AF91" s="95">
        <f>IF(ISERROR(AE91/H91),0,AE91/H91)</f>
        <v>0</v>
      </c>
      <c r="AG91" s="95">
        <f>IF(ISERROR(AE91/$AE$200),0,AE91/$AE$200)</f>
        <v>0</v>
      </c>
      <c r="AH91" s="10"/>
      <c r="AI91" s="10"/>
      <c r="AJ91" s="10"/>
      <c r="AK91" s="10"/>
      <c r="AL91" s="10"/>
      <c r="AM91" s="10"/>
      <c r="AN91" s="10"/>
      <c r="AO91" s="85"/>
    </row>
    <row r="92" spans="1:41" ht="12.75" customHeight="1" x14ac:dyDescent="0.25">
      <c r="A92" s="233" t="s">
        <v>50</v>
      </c>
      <c r="B92" s="234"/>
      <c r="C92" s="234"/>
      <c r="D92" s="234"/>
      <c r="E92" s="235"/>
      <c r="F92" s="15"/>
      <c r="G92" s="16"/>
      <c r="H92" s="88"/>
      <c r="I92" s="17"/>
      <c r="J92" s="17"/>
      <c r="K92" s="17"/>
      <c r="L92" s="18"/>
      <c r="M92" s="18"/>
      <c r="N92" s="16"/>
      <c r="O92" s="17"/>
      <c r="P92" s="17"/>
      <c r="Q92" s="17"/>
      <c r="R92" s="17"/>
      <c r="S92" s="17"/>
      <c r="T92" s="17"/>
      <c r="U92" s="17"/>
      <c r="V92" s="17"/>
      <c r="W92" s="17"/>
      <c r="X92" s="17"/>
      <c r="Y92" s="17"/>
      <c r="Z92" s="17"/>
      <c r="AA92" s="17"/>
      <c r="AB92" s="17"/>
      <c r="AC92" s="17"/>
      <c r="AD92" s="17"/>
      <c r="AE92" s="17"/>
      <c r="AF92" s="20"/>
      <c r="AG92" s="20"/>
    </row>
    <row r="93" spans="1:41" ht="12.75" hidden="1" customHeight="1" outlineLevel="1" x14ac:dyDescent="0.25">
      <c r="A93" s="21">
        <v>1</v>
      </c>
      <c r="B93" s="22"/>
      <c r="C93" s="23"/>
      <c r="D93" s="24"/>
      <c r="E93" s="25"/>
      <c r="F93" s="25"/>
      <c r="G93" s="25"/>
      <c r="H93" s="89"/>
      <c r="I93" s="26"/>
      <c r="J93" s="268"/>
      <c r="K93" s="268"/>
      <c r="L93" s="27"/>
      <c r="M93" s="27"/>
      <c r="N93" s="25"/>
      <c r="O93" s="27"/>
      <c r="P93" s="27"/>
      <c r="Q93" s="27"/>
      <c r="R93" s="28">
        <f>SUM(O93:Q93)</f>
        <v>0</v>
      </c>
      <c r="S93" s="27"/>
      <c r="T93" s="27"/>
      <c r="U93" s="27"/>
      <c r="V93" s="28">
        <f>SUM(S93:U93)</f>
        <v>0</v>
      </c>
      <c r="W93" s="27"/>
      <c r="X93" s="27"/>
      <c r="Y93" s="27"/>
      <c r="Z93" s="28">
        <f>SUM(W93:Y93)</f>
        <v>0</v>
      </c>
      <c r="AA93" s="27"/>
      <c r="AB93" s="27"/>
      <c r="AC93" s="27"/>
      <c r="AD93" s="28">
        <f>SUM(AA93:AC93)</f>
        <v>0</v>
      </c>
      <c r="AE93" s="28">
        <f t="shared" ref="AE93:AE102" si="56">SUM(R93,V93,Z93,AD93)</f>
        <v>0</v>
      </c>
      <c r="AF93" s="29">
        <f>IF(ISERROR(AE93/$H$103),0,AE93/$H$103)</f>
        <v>0</v>
      </c>
      <c r="AG93" s="30">
        <f t="shared" ref="AG93:AG102" si="57">IF(ISERROR(AE93/$AE$200),"-",AE93/$AE$200)</f>
        <v>0</v>
      </c>
      <c r="AH93" s="10"/>
      <c r="AI93" s="10"/>
      <c r="AJ93" s="10"/>
      <c r="AK93" s="10"/>
      <c r="AL93" s="10"/>
      <c r="AM93" s="10"/>
      <c r="AN93" s="10"/>
      <c r="AO93" s="85"/>
    </row>
    <row r="94" spans="1:41" ht="12.75" hidden="1" customHeight="1" outlineLevel="1" x14ac:dyDescent="0.25">
      <c r="A94" s="21">
        <v>2</v>
      </c>
      <c r="B94" s="22"/>
      <c r="C94" s="31"/>
      <c r="D94" s="32"/>
      <c r="E94" s="33"/>
      <c r="F94" s="33"/>
      <c r="G94" s="33"/>
      <c r="H94" s="89"/>
      <c r="I94" s="34"/>
      <c r="J94" s="268"/>
      <c r="K94" s="268"/>
      <c r="L94" s="27"/>
      <c r="M94" s="27"/>
      <c r="N94" s="33"/>
      <c r="O94" s="27"/>
      <c r="P94" s="27"/>
      <c r="Q94" s="27"/>
      <c r="R94" s="28">
        <f t="shared" ref="R94:R102" si="58">SUM(O94:Q94)</f>
        <v>0</v>
      </c>
      <c r="S94" s="27"/>
      <c r="T94" s="27"/>
      <c r="U94" s="27"/>
      <c r="V94" s="28">
        <f t="shared" ref="V94:V102" si="59">SUM(S94:U94)</f>
        <v>0</v>
      </c>
      <c r="W94" s="27"/>
      <c r="X94" s="27"/>
      <c r="Y94" s="27"/>
      <c r="Z94" s="28">
        <f t="shared" ref="Z94:Z102" si="60">SUM(W94:Y94)</f>
        <v>0</v>
      </c>
      <c r="AA94" s="27"/>
      <c r="AB94" s="27"/>
      <c r="AC94" s="27"/>
      <c r="AD94" s="28">
        <f t="shared" ref="AD94:AD102" si="61">SUM(AA94:AC94)</f>
        <v>0</v>
      </c>
      <c r="AE94" s="28">
        <f t="shared" si="56"/>
        <v>0</v>
      </c>
      <c r="AF94" s="29">
        <f t="shared" ref="AF94:AF102" si="62">IF(ISERROR(AE94/$H$103),0,AE94/$H$103)</f>
        <v>0</v>
      </c>
      <c r="AG94" s="30">
        <f t="shared" si="57"/>
        <v>0</v>
      </c>
      <c r="AH94" s="10"/>
      <c r="AI94" s="10"/>
      <c r="AJ94" s="10"/>
      <c r="AK94" s="10"/>
      <c r="AL94" s="10"/>
      <c r="AM94" s="10"/>
      <c r="AN94" s="10"/>
      <c r="AO94" s="85"/>
    </row>
    <row r="95" spans="1:41" ht="12.75" hidden="1" customHeight="1" outlineLevel="1" x14ac:dyDescent="0.25">
      <c r="A95" s="21">
        <v>3</v>
      </c>
      <c r="B95" s="22"/>
      <c r="C95" s="31"/>
      <c r="D95" s="32"/>
      <c r="E95" s="33"/>
      <c r="F95" s="33"/>
      <c r="G95" s="33"/>
      <c r="H95" s="89"/>
      <c r="I95" s="34"/>
      <c r="J95" s="268"/>
      <c r="K95" s="268"/>
      <c r="L95" s="27"/>
      <c r="M95" s="27"/>
      <c r="N95" s="33"/>
      <c r="O95" s="27"/>
      <c r="P95" s="27"/>
      <c r="Q95" s="27"/>
      <c r="R95" s="28">
        <f t="shared" si="58"/>
        <v>0</v>
      </c>
      <c r="S95" s="27"/>
      <c r="T95" s="27"/>
      <c r="U95" s="27"/>
      <c r="V95" s="28">
        <f t="shared" si="59"/>
        <v>0</v>
      </c>
      <c r="W95" s="27"/>
      <c r="X95" s="27"/>
      <c r="Y95" s="27"/>
      <c r="Z95" s="28">
        <f t="shared" si="60"/>
        <v>0</v>
      </c>
      <c r="AA95" s="27"/>
      <c r="AB95" s="27"/>
      <c r="AC95" s="27"/>
      <c r="AD95" s="28">
        <f t="shared" si="61"/>
        <v>0</v>
      </c>
      <c r="AE95" s="28">
        <f t="shared" si="56"/>
        <v>0</v>
      </c>
      <c r="AF95" s="29">
        <f t="shared" si="62"/>
        <v>0</v>
      </c>
      <c r="AG95" s="30">
        <f t="shared" si="57"/>
        <v>0</v>
      </c>
    </row>
    <row r="96" spans="1:41" ht="12.75" hidden="1" customHeight="1" outlineLevel="1" x14ac:dyDescent="0.25">
      <c r="A96" s="21">
        <v>4</v>
      </c>
      <c r="B96" s="22"/>
      <c r="C96" s="31"/>
      <c r="D96" s="32"/>
      <c r="E96" s="33"/>
      <c r="F96" s="33"/>
      <c r="G96" s="33"/>
      <c r="H96" s="89"/>
      <c r="I96" s="34"/>
      <c r="J96" s="268"/>
      <c r="K96" s="268"/>
      <c r="L96" s="27"/>
      <c r="M96" s="27"/>
      <c r="N96" s="33"/>
      <c r="O96" s="27"/>
      <c r="P96" s="27"/>
      <c r="Q96" s="27"/>
      <c r="R96" s="28">
        <f t="shared" si="58"/>
        <v>0</v>
      </c>
      <c r="S96" s="27"/>
      <c r="T96" s="27"/>
      <c r="U96" s="27"/>
      <c r="V96" s="28">
        <f t="shared" si="59"/>
        <v>0</v>
      </c>
      <c r="W96" s="27"/>
      <c r="X96" s="27"/>
      <c r="Y96" s="27"/>
      <c r="Z96" s="28">
        <f t="shared" si="60"/>
        <v>0</v>
      </c>
      <c r="AA96" s="27"/>
      <c r="AB96" s="27"/>
      <c r="AC96" s="27"/>
      <c r="AD96" s="28">
        <f t="shared" si="61"/>
        <v>0</v>
      </c>
      <c r="AE96" s="28">
        <f t="shared" si="56"/>
        <v>0</v>
      </c>
      <c r="AF96" s="29">
        <f t="shared" si="62"/>
        <v>0</v>
      </c>
      <c r="AG96" s="30">
        <f t="shared" si="57"/>
        <v>0</v>
      </c>
      <c r="AH96" s="10"/>
      <c r="AI96" s="10"/>
      <c r="AJ96" s="10"/>
      <c r="AK96" s="10"/>
      <c r="AL96" s="10"/>
      <c r="AM96" s="10"/>
      <c r="AN96" s="10"/>
      <c r="AO96" s="85"/>
    </row>
    <row r="97" spans="1:41" ht="12.75" hidden="1" customHeight="1" outlineLevel="1" x14ac:dyDescent="0.25">
      <c r="A97" s="21">
        <v>5</v>
      </c>
      <c r="B97" s="22"/>
      <c r="C97" s="31"/>
      <c r="D97" s="32"/>
      <c r="E97" s="33"/>
      <c r="F97" s="33"/>
      <c r="G97" s="33"/>
      <c r="H97" s="89"/>
      <c r="I97" s="34"/>
      <c r="J97" s="268"/>
      <c r="K97" s="268"/>
      <c r="L97" s="27"/>
      <c r="M97" s="27"/>
      <c r="N97" s="33"/>
      <c r="O97" s="27"/>
      <c r="P97" s="27"/>
      <c r="Q97" s="27"/>
      <c r="R97" s="28">
        <f t="shared" si="58"/>
        <v>0</v>
      </c>
      <c r="S97" s="27"/>
      <c r="T97" s="27"/>
      <c r="U97" s="27"/>
      <c r="V97" s="28">
        <f t="shared" si="59"/>
        <v>0</v>
      </c>
      <c r="W97" s="27"/>
      <c r="X97" s="27"/>
      <c r="Y97" s="27"/>
      <c r="Z97" s="28">
        <f t="shared" si="60"/>
        <v>0</v>
      </c>
      <c r="AA97" s="27"/>
      <c r="AB97" s="27"/>
      <c r="AC97" s="27"/>
      <c r="AD97" s="28">
        <f t="shared" si="61"/>
        <v>0</v>
      </c>
      <c r="AE97" s="28">
        <f t="shared" si="56"/>
        <v>0</v>
      </c>
      <c r="AF97" s="29">
        <f t="shared" si="62"/>
        <v>0</v>
      </c>
      <c r="AG97" s="30">
        <f t="shared" si="57"/>
        <v>0</v>
      </c>
      <c r="AH97" s="10"/>
      <c r="AI97" s="10"/>
      <c r="AJ97" s="10"/>
      <c r="AK97" s="10"/>
      <c r="AL97" s="10"/>
      <c r="AM97" s="10"/>
      <c r="AN97" s="10"/>
      <c r="AO97" s="85"/>
    </row>
    <row r="98" spans="1:41" ht="12.75" hidden="1" customHeight="1" outlineLevel="1" x14ac:dyDescent="0.25">
      <c r="A98" s="21">
        <v>6</v>
      </c>
      <c r="B98" s="22"/>
      <c r="C98" s="31"/>
      <c r="D98" s="32"/>
      <c r="E98" s="33"/>
      <c r="F98" s="33"/>
      <c r="G98" s="33"/>
      <c r="H98" s="89"/>
      <c r="I98" s="34"/>
      <c r="J98" s="268"/>
      <c r="K98" s="268"/>
      <c r="L98" s="27"/>
      <c r="M98" s="27"/>
      <c r="N98" s="33"/>
      <c r="O98" s="27"/>
      <c r="P98" s="27"/>
      <c r="Q98" s="27"/>
      <c r="R98" s="28">
        <f t="shared" si="58"/>
        <v>0</v>
      </c>
      <c r="S98" s="27"/>
      <c r="T98" s="27"/>
      <c r="U98" s="27"/>
      <c r="V98" s="28">
        <f t="shared" si="59"/>
        <v>0</v>
      </c>
      <c r="W98" s="27"/>
      <c r="X98" s="27"/>
      <c r="Y98" s="27"/>
      <c r="Z98" s="28">
        <f t="shared" si="60"/>
        <v>0</v>
      </c>
      <c r="AA98" s="27"/>
      <c r="AB98" s="27"/>
      <c r="AC98" s="27"/>
      <c r="AD98" s="28">
        <f t="shared" si="61"/>
        <v>0</v>
      </c>
      <c r="AE98" s="28">
        <f t="shared" si="56"/>
        <v>0</v>
      </c>
      <c r="AF98" s="29">
        <f t="shared" si="62"/>
        <v>0</v>
      </c>
      <c r="AG98" s="30">
        <f t="shared" si="57"/>
        <v>0</v>
      </c>
    </row>
    <row r="99" spans="1:41" ht="12.75" hidden="1" customHeight="1" outlineLevel="1" x14ac:dyDescent="0.25">
      <c r="A99" s="21">
        <v>7</v>
      </c>
      <c r="B99" s="22"/>
      <c r="C99" s="31"/>
      <c r="D99" s="32"/>
      <c r="E99" s="33"/>
      <c r="F99" s="33"/>
      <c r="G99" s="33"/>
      <c r="H99" s="89"/>
      <c r="I99" s="34"/>
      <c r="J99" s="268"/>
      <c r="K99" s="268"/>
      <c r="L99" s="27"/>
      <c r="M99" s="27"/>
      <c r="N99" s="33"/>
      <c r="O99" s="27"/>
      <c r="P99" s="27"/>
      <c r="Q99" s="27"/>
      <c r="R99" s="28">
        <f t="shared" si="58"/>
        <v>0</v>
      </c>
      <c r="S99" s="27"/>
      <c r="T99" s="27"/>
      <c r="U99" s="27"/>
      <c r="V99" s="28">
        <f t="shared" si="59"/>
        <v>0</v>
      </c>
      <c r="W99" s="27"/>
      <c r="X99" s="27"/>
      <c r="Y99" s="27"/>
      <c r="Z99" s="28">
        <f t="shared" si="60"/>
        <v>0</v>
      </c>
      <c r="AA99" s="27"/>
      <c r="AB99" s="27"/>
      <c r="AC99" s="27"/>
      <c r="AD99" s="28">
        <f t="shared" si="61"/>
        <v>0</v>
      </c>
      <c r="AE99" s="28">
        <f t="shared" si="56"/>
        <v>0</v>
      </c>
      <c r="AF99" s="29">
        <f t="shared" si="62"/>
        <v>0</v>
      </c>
      <c r="AG99" s="30">
        <f t="shared" si="57"/>
        <v>0</v>
      </c>
      <c r="AH99" s="10"/>
      <c r="AI99" s="10"/>
      <c r="AJ99" s="10"/>
      <c r="AK99" s="10"/>
      <c r="AL99" s="10"/>
      <c r="AM99" s="10"/>
      <c r="AN99" s="10"/>
      <c r="AO99" s="85"/>
    </row>
    <row r="100" spans="1:41" ht="12.75" hidden="1" customHeight="1" outlineLevel="1" x14ac:dyDescent="0.25">
      <c r="A100" s="21">
        <v>8</v>
      </c>
      <c r="B100" s="22"/>
      <c r="C100" s="31"/>
      <c r="D100" s="32"/>
      <c r="E100" s="33"/>
      <c r="F100" s="33"/>
      <c r="G100" s="33"/>
      <c r="H100" s="89"/>
      <c r="I100" s="34"/>
      <c r="J100" s="268"/>
      <c r="K100" s="268"/>
      <c r="L100" s="27"/>
      <c r="M100" s="27"/>
      <c r="N100" s="33"/>
      <c r="O100" s="27"/>
      <c r="P100" s="27"/>
      <c r="Q100" s="27"/>
      <c r="R100" s="28">
        <f t="shared" si="58"/>
        <v>0</v>
      </c>
      <c r="S100" s="27"/>
      <c r="T100" s="27"/>
      <c r="U100" s="27"/>
      <c r="V100" s="28">
        <f t="shared" si="59"/>
        <v>0</v>
      </c>
      <c r="W100" s="27"/>
      <c r="X100" s="27"/>
      <c r="Y100" s="27"/>
      <c r="Z100" s="28">
        <f t="shared" si="60"/>
        <v>0</v>
      </c>
      <c r="AA100" s="27"/>
      <c r="AB100" s="27"/>
      <c r="AC100" s="27"/>
      <c r="AD100" s="28">
        <f t="shared" si="61"/>
        <v>0</v>
      </c>
      <c r="AE100" s="28">
        <f t="shared" si="56"/>
        <v>0</v>
      </c>
      <c r="AF100" s="29">
        <f t="shared" si="62"/>
        <v>0</v>
      </c>
      <c r="AG100" s="30">
        <f t="shared" si="57"/>
        <v>0</v>
      </c>
      <c r="AH100" s="10"/>
      <c r="AI100" s="10"/>
      <c r="AJ100" s="10"/>
      <c r="AK100" s="10"/>
      <c r="AL100" s="10"/>
      <c r="AM100" s="10"/>
      <c r="AN100" s="10"/>
      <c r="AO100" s="85"/>
    </row>
    <row r="101" spans="1:41" ht="12.75" hidden="1" customHeight="1" outlineLevel="1" x14ac:dyDescent="0.25">
      <c r="A101" s="21">
        <v>9</v>
      </c>
      <c r="B101" s="22"/>
      <c r="C101" s="31"/>
      <c r="D101" s="32"/>
      <c r="E101" s="33"/>
      <c r="F101" s="33"/>
      <c r="G101" s="33"/>
      <c r="H101" s="89"/>
      <c r="I101" s="34"/>
      <c r="J101" s="268"/>
      <c r="K101" s="268"/>
      <c r="L101" s="27"/>
      <c r="M101" s="27"/>
      <c r="N101" s="33"/>
      <c r="O101" s="27"/>
      <c r="P101" s="27"/>
      <c r="Q101" s="27"/>
      <c r="R101" s="28">
        <f t="shared" si="58"/>
        <v>0</v>
      </c>
      <c r="S101" s="27"/>
      <c r="T101" s="27"/>
      <c r="U101" s="27"/>
      <c r="V101" s="28">
        <f t="shared" si="59"/>
        <v>0</v>
      </c>
      <c r="W101" s="27"/>
      <c r="X101" s="27"/>
      <c r="Y101" s="27"/>
      <c r="Z101" s="28">
        <f t="shared" si="60"/>
        <v>0</v>
      </c>
      <c r="AA101" s="27"/>
      <c r="AB101" s="27"/>
      <c r="AC101" s="27"/>
      <c r="AD101" s="28">
        <f t="shared" si="61"/>
        <v>0</v>
      </c>
      <c r="AE101" s="28">
        <f t="shared" si="56"/>
        <v>0</v>
      </c>
      <c r="AF101" s="29">
        <f t="shared" si="62"/>
        <v>0</v>
      </c>
      <c r="AG101" s="30">
        <f t="shared" si="57"/>
        <v>0</v>
      </c>
    </row>
    <row r="102" spans="1:41" ht="12.75" hidden="1" customHeight="1" outlineLevel="1" x14ac:dyDescent="0.25">
      <c r="A102" s="21">
        <v>10</v>
      </c>
      <c r="B102" s="22"/>
      <c r="C102" s="31"/>
      <c r="D102" s="32"/>
      <c r="E102" s="33"/>
      <c r="F102" s="33"/>
      <c r="G102" s="33"/>
      <c r="H102" s="90"/>
      <c r="I102" s="35"/>
      <c r="J102" s="268"/>
      <c r="K102" s="268"/>
      <c r="L102" s="27"/>
      <c r="M102" s="27"/>
      <c r="N102" s="33"/>
      <c r="O102" s="27"/>
      <c r="P102" s="27"/>
      <c r="Q102" s="27"/>
      <c r="R102" s="28">
        <f t="shared" si="58"/>
        <v>0</v>
      </c>
      <c r="S102" s="27"/>
      <c r="T102" s="27"/>
      <c r="U102" s="27"/>
      <c r="V102" s="28">
        <f t="shared" si="59"/>
        <v>0</v>
      </c>
      <c r="W102" s="27"/>
      <c r="X102" s="27"/>
      <c r="Y102" s="27"/>
      <c r="Z102" s="28">
        <f t="shared" si="60"/>
        <v>0</v>
      </c>
      <c r="AA102" s="27"/>
      <c r="AB102" s="27"/>
      <c r="AC102" s="27"/>
      <c r="AD102" s="28">
        <f t="shared" si="61"/>
        <v>0</v>
      </c>
      <c r="AE102" s="28">
        <f t="shared" si="56"/>
        <v>0</v>
      </c>
      <c r="AF102" s="29">
        <f t="shared" si="62"/>
        <v>0</v>
      </c>
      <c r="AG102" s="30">
        <f t="shared" si="57"/>
        <v>0</v>
      </c>
      <c r="AH102" s="10"/>
      <c r="AI102" s="10"/>
      <c r="AJ102" s="10"/>
      <c r="AK102" s="10"/>
      <c r="AL102" s="10"/>
      <c r="AM102" s="10"/>
      <c r="AN102" s="10"/>
      <c r="AO102" s="85"/>
    </row>
    <row r="103" spans="1:41" ht="12.75" customHeight="1" collapsed="1" x14ac:dyDescent="0.25">
      <c r="A103" s="228" t="s">
        <v>51</v>
      </c>
      <c r="B103" s="229"/>
      <c r="C103" s="230"/>
      <c r="D103" s="230"/>
      <c r="E103" s="230"/>
      <c r="F103" s="230"/>
      <c r="G103" s="230"/>
      <c r="H103" s="92">
        <f>SUM(H93:H102)</f>
        <v>0</v>
      </c>
      <c r="I103" s="92">
        <f>SUM(I93:I102)</f>
        <v>0</v>
      </c>
      <c r="J103" s="92"/>
      <c r="K103" s="92"/>
      <c r="L103" s="92">
        <f>SUM(L93:L102)</f>
        <v>0</v>
      </c>
      <c r="M103" s="92">
        <f>SUM(M93:M102)</f>
        <v>0</v>
      </c>
      <c r="N103" s="93"/>
      <c r="O103" s="92">
        <f t="shared" ref="O103:AE103" si="63">SUM(O93:O102)</f>
        <v>0</v>
      </c>
      <c r="P103" s="92">
        <f t="shared" si="63"/>
        <v>0</v>
      </c>
      <c r="Q103" s="92">
        <f t="shared" si="63"/>
        <v>0</v>
      </c>
      <c r="R103" s="92">
        <f t="shared" si="63"/>
        <v>0</v>
      </c>
      <c r="S103" s="92">
        <f t="shared" si="63"/>
        <v>0</v>
      </c>
      <c r="T103" s="92">
        <f t="shared" si="63"/>
        <v>0</v>
      </c>
      <c r="U103" s="92">
        <f t="shared" si="63"/>
        <v>0</v>
      </c>
      <c r="V103" s="92">
        <f t="shared" si="63"/>
        <v>0</v>
      </c>
      <c r="W103" s="92">
        <f t="shared" si="63"/>
        <v>0</v>
      </c>
      <c r="X103" s="92">
        <f t="shared" si="63"/>
        <v>0</v>
      </c>
      <c r="Y103" s="92">
        <f t="shared" si="63"/>
        <v>0</v>
      </c>
      <c r="Z103" s="92">
        <f t="shared" si="63"/>
        <v>0</v>
      </c>
      <c r="AA103" s="92">
        <f t="shared" si="63"/>
        <v>0</v>
      </c>
      <c r="AB103" s="92">
        <f t="shared" si="63"/>
        <v>0</v>
      </c>
      <c r="AC103" s="92">
        <f t="shared" si="63"/>
        <v>0</v>
      </c>
      <c r="AD103" s="92">
        <f t="shared" si="63"/>
        <v>0</v>
      </c>
      <c r="AE103" s="92">
        <f t="shared" si="63"/>
        <v>0</v>
      </c>
      <c r="AF103" s="95">
        <f>IF(ISERROR(AE103/H103),0,AE103/H103)</f>
        <v>0</v>
      </c>
      <c r="AG103" s="95">
        <f>IF(ISERROR(AE103/$AE$200),0,AE103/$AE$200)</f>
        <v>0</v>
      </c>
      <c r="AH103" s="10"/>
      <c r="AI103" s="10"/>
      <c r="AJ103" s="10"/>
      <c r="AK103" s="10"/>
      <c r="AL103" s="10"/>
      <c r="AM103" s="10"/>
      <c r="AN103" s="10"/>
      <c r="AO103" s="85"/>
    </row>
    <row r="104" spans="1:41" ht="12.75" customHeight="1" x14ac:dyDescent="0.25">
      <c r="A104" s="233" t="s">
        <v>52</v>
      </c>
      <c r="B104" s="234"/>
      <c r="C104" s="234"/>
      <c r="D104" s="234"/>
      <c r="E104" s="235"/>
      <c r="F104" s="15"/>
      <c r="G104" s="16"/>
      <c r="H104" s="88"/>
      <c r="I104" s="17"/>
      <c r="J104" s="17"/>
      <c r="K104" s="17"/>
      <c r="L104" s="18"/>
      <c r="M104" s="18"/>
      <c r="N104" s="16"/>
      <c r="O104" s="17"/>
      <c r="P104" s="17"/>
      <c r="Q104" s="17"/>
      <c r="R104" s="17"/>
      <c r="S104" s="17"/>
      <c r="T104" s="17"/>
      <c r="U104" s="17"/>
      <c r="V104" s="17"/>
      <c r="W104" s="17"/>
      <c r="X104" s="17"/>
      <c r="Y104" s="17"/>
      <c r="Z104" s="17"/>
      <c r="AA104" s="17"/>
      <c r="AB104" s="17"/>
      <c r="AC104" s="17"/>
      <c r="AD104" s="17"/>
      <c r="AE104" s="17"/>
      <c r="AF104" s="20"/>
      <c r="AG104" s="20"/>
    </row>
    <row r="105" spans="1:41" hidden="1" outlineLevel="1" x14ac:dyDescent="0.25">
      <c r="A105" s="21">
        <v>1</v>
      </c>
      <c r="B105" s="22"/>
      <c r="C105" s="45"/>
      <c r="D105" s="46"/>
      <c r="E105" s="55"/>
      <c r="F105" s="53"/>
      <c r="G105" s="53"/>
      <c r="H105" s="89"/>
      <c r="I105" s="48"/>
      <c r="J105" s="269"/>
      <c r="K105" s="269"/>
      <c r="L105" s="47"/>
      <c r="M105" s="47"/>
      <c r="N105" s="44"/>
      <c r="O105" s="27"/>
      <c r="P105" s="27"/>
      <c r="Q105" s="27"/>
      <c r="R105" s="28">
        <f>SUM(O105:Q105)</f>
        <v>0</v>
      </c>
      <c r="S105" s="27"/>
      <c r="T105" s="27"/>
      <c r="U105" s="27"/>
      <c r="V105" s="28">
        <f>SUM(S105:U105)</f>
        <v>0</v>
      </c>
      <c r="W105" s="27"/>
      <c r="X105" s="27"/>
      <c r="Y105" s="27"/>
      <c r="Z105" s="28">
        <f>SUM(W105:Y105)</f>
        <v>0</v>
      </c>
      <c r="AA105" s="27"/>
      <c r="AB105" s="27">
        <v>0</v>
      </c>
      <c r="AC105" s="27">
        <v>0</v>
      </c>
      <c r="AD105" s="28">
        <f>SUM(AA105:AC105)</f>
        <v>0</v>
      </c>
      <c r="AE105" s="28">
        <f t="shared" ref="AE105:AE114" si="64">SUM(R105,V105,Z105,AD105)</f>
        <v>0</v>
      </c>
      <c r="AF105" s="29">
        <f>IF(ISERROR(AE105/$H$115),0,AE105/$H$115)</f>
        <v>0</v>
      </c>
      <c r="AG105" s="30">
        <f t="shared" ref="AG105:AG114" si="65">IF(ISERROR(AE105/$AE$200),"-",AE105/$AE$200)</f>
        <v>0</v>
      </c>
      <c r="AH105" s="10"/>
      <c r="AI105" s="10"/>
      <c r="AJ105" s="10"/>
      <c r="AK105" s="10"/>
      <c r="AL105" s="10"/>
      <c r="AM105" s="10"/>
      <c r="AN105" s="10"/>
      <c r="AO105" s="85"/>
    </row>
    <row r="106" spans="1:41" ht="12.75" hidden="1" customHeight="1" outlineLevel="1" x14ac:dyDescent="0.25">
      <c r="A106" s="21">
        <v>2</v>
      </c>
      <c r="B106" s="22"/>
      <c r="C106" s="23"/>
      <c r="D106" s="24"/>
      <c r="E106" s="33"/>
      <c r="F106" s="33"/>
      <c r="G106" s="33"/>
      <c r="H106" s="89"/>
      <c r="I106" s="34"/>
      <c r="J106" s="268"/>
      <c r="K106" s="268"/>
      <c r="L106" s="27"/>
      <c r="M106" s="27"/>
      <c r="N106" s="33"/>
      <c r="O106" s="27"/>
      <c r="P106" s="27"/>
      <c r="Q106" s="27"/>
      <c r="R106" s="28">
        <f t="shared" ref="R106:R114" si="66">SUM(O106:Q106)</f>
        <v>0</v>
      </c>
      <c r="S106" s="27"/>
      <c r="T106" s="27"/>
      <c r="U106" s="27"/>
      <c r="V106" s="28">
        <f t="shared" ref="V106:V114" si="67">SUM(S106:U106)</f>
        <v>0</v>
      </c>
      <c r="W106" s="27"/>
      <c r="X106" s="27"/>
      <c r="Y106" s="27"/>
      <c r="Z106" s="28">
        <f t="shared" ref="Z106:Z114" si="68">SUM(W106:Y106)</f>
        <v>0</v>
      </c>
      <c r="AA106" s="27"/>
      <c r="AB106" s="27"/>
      <c r="AC106" s="27"/>
      <c r="AD106" s="28">
        <f t="shared" ref="AD106:AD114" si="69">SUM(AA106:AC106)</f>
        <v>0</v>
      </c>
      <c r="AE106" s="28">
        <f t="shared" si="64"/>
        <v>0</v>
      </c>
      <c r="AF106" s="29">
        <f t="shared" ref="AF106:AF114" si="70">IF(ISERROR(AE106/$H$115),0,AE106/$H$115)</f>
        <v>0</v>
      </c>
      <c r="AG106" s="30">
        <f t="shared" si="65"/>
        <v>0</v>
      </c>
      <c r="AH106" s="10"/>
      <c r="AI106" s="10"/>
      <c r="AJ106" s="10"/>
      <c r="AK106" s="10"/>
      <c r="AL106" s="10"/>
      <c r="AM106" s="10"/>
      <c r="AN106" s="10"/>
      <c r="AO106" s="85"/>
    </row>
    <row r="107" spans="1:41" ht="12.75" hidden="1" customHeight="1" outlineLevel="1" x14ac:dyDescent="0.25">
      <c r="A107" s="21">
        <v>3</v>
      </c>
      <c r="B107" s="22"/>
      <c r="C107" s="31"/>
      <c r="D107" s="32"/>
      <c r="E107" s="33"/>
      <c r="F107" s="33"/>
      <c r="G107" s="33"/>
      <c r="H107" s="89"/>
      <c r="I107" s="34"/>
      <c r="J107" s="268"/>
      <c r="K107" s="268"/>
      <c r="L107" s="27"/>
      <c r="M107" s="27"/>
      <c r="N107" s="33"/>
      <c r="O107" s="27"/>
      <c r="P107" s="27"/>
      <c r="Q107" s="27"/>
      <c r="R107" s="28">
        <f t="shared" si="66"/>
        <v>0</v>
      </c>
      <c r="S107" s="27"/>
      <c r="T107" s="27"/>
      <c r="U107" s="27"/>
      <c r="V107" s="28">
        <f t="shared" si="67"/>
        <v>0</v>
      </c>
      <c r="W107" s="27"/>
      <c r="X107" s="27"/>
      <c r="Y107" s="27"/>
      <c r="Z107" s="28">
        <f t="shared" si="68"/>
        <v>0</v>
      </c>
      <c r="AA107" s="27"/>
      <c r="AB107" s="27"/>
      <c r="AC107" s="27"/>
      <c r="AD107" s="28">
        <f t="shared" si="69"/>
        <v>0</v>
      </c>
      <c r="AE107" s="28">
        <f t="shared" si="64"/>
        <v>0</v>
      </c>
      <c r="AF107" s="29">
        <f t="shared" si="70"/>
        <v>0</v>
      </c>
      <c r="AG107" s="30">
        <f t="shared" si="65"/>
        <v>0</v>
      </c>
    </row>
    <row r="108" spans="1:41" ht="12.75" hidden="1" customHeight="1" outlineLevel="1" x14ac:dyDescent="0.25">
      <c r="A108" s="21">
        <v>4</v>
      </c>
      <c r="B108" s="22"/>
      <c r="C108" s="31"/>
      <c r="D108" s="32"/>
      <c r="E108" s="33"/>
      <c r="F108" s="33"/>
      <c r="G108" s="33"/>
      <c r="H108" s="89"/>
      <c r="I108" s="34"/>
      <c r="J108" s="268"/>
      <c r="K108" s="268"/>
      <c r="L108" s="27"/>
      <c r="M108" s="27"/>
      <c r="N108" s="33"/>
      <c r="O108" s="27"/>
      <c r="P108" s="27"/>
      <c r="Q108" s="27"/>
      <c r="R108" s="28">
        <f t="shared" si="66"/>
        <v>0</v>
      </c>
      <c r="S108" s="27"/>
      <c r="T108" s="27"/>
      <c r="U108" s="27"/>
      <c r="V108" s="28">
        <f t="shared" si="67"/>
        <v>0</v>
      </c>
      <c r="W108" s="27"/>
      <c r="X108" s="27"/>
      <c r="Y108" s="27"/>
      <c r="Z108" s="28">
        <f t="shared" si="68"/>
        <v>0</v>
      </c>
      <c r="AA108" s="27"/>
      <c r="AB108" s="27"/>
      <c r="AC108" s="27"/>
      <c r="AD108" s="28">
        <f t="shared" si="69"/>
        <v>0</v>
      </c>
      <c r="AE108" s="28">
        <f t="shared" si="64"/>
        <v>0</v>
      </c>
      <c r="AF108" s="29">
        <f t="shared" si="70"/>
        <v>0</v>
      </c>
      <c r="AG108" s="30">
        <f t="shared" si="65"/>
        <v>0</v>
      </c>
      <c r="AH108" s="10"/>
      <c r="AI108" s="10"/>
      <c r="AJ108" s="10"/>
      <c r="AK108" s="10"/>
      <c r="AL108" s="10"/>
      <c r="AM108" s="10"/>
      <c r="AN108" s="10"/>
      <c r="AO108" s="85"/>
    </row>
    <row r="109" spans="1:41" ht="12.75" hidden="1" customHeight="1" outlineLevel="1" x14ac:dyDescent="0.25">
      <c r="A109" s="21">
        <v>5</v>
      </c>
      <c r="B109" s="22"/>
      <c r="C109" s="31"/>
      <c r="D109" s="32"/>
      <c r="E109" s="33"/>
      <c r="F109" s="33"/>
      <c r="G109" s="33"/>
      <c r="H109" s="89"/>
      <c r="I109" s="34"/>
      <c r="J109" s="268"/>
      <c r="K109" s="268"/>
      <c r="L109" s="27"/>
      <c r="M109" s="27"/>
      <c r="N109" s="33"/>
      <c r="O109" s="27"/>
      <c r="P109" s="27"/>
      <c r="Q109" s="27"/>
      <c r="R109" s="28">
        <f t="shared" si="66"/>
        <v>0</v>
      </c>
      <c r="S109" s="27"/>
      <c r="T109" s="27"/>
      <c r="U109" s="27"/>
      <c r="V109" s="28">
        <f t="shared" si="67"/>
        <v>0</v>
      </c>
      <c r="W109" s="27"/>
      <c r="X109" s="27"/>
      <c r="Y109" s="27"/>
      <c r="Z109" s="28">
        <f t="shared" si="68"/>
        <v>0</v>
      </c>
      <c r="AA109" s="27"/>
      <c r="AB109" s="27"/>
      <c r="AC109" s="27"/>
      <c r="AD109" s="28">
        <f t="shared" si="69"/>
        <v>0</v>
      </c>
      <c r="AE109" s="28">
        <f t="shared" si="64"/>
        <v>0</v>
      </c>
      <c r="AF109" s="29">
        <f t="shared" si="70"/>
        <v>0</v>
      </c>
      <c r="AG109" s="30">
        <f t="shared" si="65"/>
        <v>0</v>
      </c>
      <c r="AH109" s="10"/>
      <c r="AI109" s="10"/>
      <c r="AJ109" s="10"/>
      <c r="AK109" s="10"/>
      <c r="AL109" s="10"/>
      <c r="AM109" s="10"/>
      <c r="AN109" s="10"/>
      <c r="AO109" s="85"/>
    </row>
    <row r="110" spans="1:41" ht="12.75" hidden="1" customHeight="1" outlineLevel="1" x14ac:dyDescent="0.25">
      <c r="A110" s="21">
        <v>6</v>
      </c>
      <c r="B110" s="22"/>
      <c r="C110" s="31"/>
      <c r="D110" s="32"/>
      <c r="E110" s="33"/>
      <c r="F110" s="33"/>
      <c r="G110" s="33"/>
      <c r="H110" s="89"/>
      <c r="I110" s="34"/>
      <c r="J110" s="268"/>
      <c r="K110" s="268"/>
      <c r="L110" s="27"/>
      <c r="M110" s="27"/>
      <c r="N110" s="33"/>
      <c r="O110" s="27"/>
      <c r="P110" s="27"/>
      <c r="Q110" s="27"/>
      <c r="R110" s="28">
        <f t="shared" si="66"/>
        <v>0</v>
      </c>
      <c r="S110" s="27"/>
      <c r="T110" s="27"/>
      <c r="U110" s="27"/>
      <c r="V110" s="28">
        <f t="shared" si="67"/>
        <v>0</v>
      </c>
      <c r="W110" s="27"/>
      <c r="X110" s="27"/>
      <c r="Y110" s="27"/>
      <c r="Z110" s="28">
        <f t="shared" si="68"/>
        <v>0</v>
      </c>
      <c r="AA110" s="27"/>
      <c r="AB110" s="27"/>
      <c r="AC110" s="27"/>
      <c r="AD110" s="28">
        <f t="shared" si="69"/>
        <v>0</v>
      </c>
      <c r="AE110" s="28">
        <f t="shared" si="64"/>
        <v>0</v>
      </c>
      <c r="AF110" s="29">
        <f t="shared" si="70"/>
        <v>0</v>
      </c>
      <c r="AG110" s="30">
        <f t="shared" si="65"/>
        <v>0</v>
      </c>
    </row>
    <row r="111" spans="1:41" ht="12.75" hidden="1" customHeight="1" outlineLevel="1" x14ac:dyDescent="0.25">
      <c r="A111" s="21">
        <v>7</v>
      </c>
      <c r="B111" s="22"/>
      <c r="C111" s="31"/>
      <c r="D111" s="32"/>
      <c r="E111" s="33"/>
      <c r="F111" s="33"/>
      <c r="G111" s="33"/>
      <c r="H111" s="89"/>
      <c r="I111" s="34"/>
      <c r="J111" s="268"/>
      <c r="K111" s="268"/>
      <c r="L111" s="27"/>
      <c r="M111" s="27"/>
      <c r="N111" s="33"/>
      <c r="O111" s="27"/>
      <c r="P111" s="27"/>
      <c r="Q111" s="27"/>
      <c r="R111" s="28">
        <f t="shared" si="66"/>
        <v>0</v>
      </c>
      <c r="S111" s="27"/>
      <c r="T111" s="27"/>
      <c r="U111" s="27"/>
      <c r="V111" s="28">
        <f t="shared" si="67"/>
        <v>0</v>
      </c>
      <c r="W111" s="27"/>
      <c r="X111" s="27"/>
      <c r="Y111" s="27"/>
      <c r="Z111" s="28">
        <f t="shared" si="68"/>
        <v>0</v>
      </c>
      <c r="AA111" s="27"/>
      <c r="AB111" s="27"/>
      <c r="AC111" s="27"/>
      <c r="AD111" s="28">
        <f t="shared" si="69"/>
        <v>0</v>
      </c>
      <c r="AE111" s="28">
        <f t="shared" si="64"/>
        <v>0</v>
      </c>
      <c r="AF111" s="29">
        <f t="shared" si="70"/>
        <v>0</v>
      </c>
      <c r="AG111" s="30">
        <f t="shared" si="65"/>
        <v>0</v>
      </c>
      <c r="AH111" s="10"/>
      <c r="AI111" s="10"/>
      <c r="AJ111" s="10"/>
      <c r="AK111" s="10"/>
      <c r="AL111" s="10"/>
      <c r="AM111" s="10"/>
      <c r="AN111" s="10"/>
      <c r="AO111" s="85"/>
    </row>
    <row r="112" spans="1:41" ht="12.75" hidden="1" customHeight="1" outlineLevel="1" x14ac:dyDescent="0.25">
      <c r="A112" s="21">
        <v>8</v>
      </c>
      <c r="B112" s="22"/>
      <c r="C112" s="31"/>
      <c r="D112" s="32"/>
      <c r="E112" s="33"/>
      <c r="F112" s="33"/>
      <c r="G112" s="33"/>
      <c r="H112" s="89"/>
      <c r="I112" s="34"/>
      <c r="J112" s="268"/>
      <c r="K112" s="268"/>
      <c r="L112" s="27"/>
      <c r="M112" s="27"/>
      <c r="N112" s="33"/>
      <c r="O112" s="27"/>
      <c r="P112" s="27"/>
      <c r="Q112" s="27"/>
      <c r="R112" s="28">
        <f t="shared" si="66"/>
        <v>0</v>
      </c>
      <c r="S112" s="27"/>
      <c r="T112" s="27"/>
      <c r="U112" s="27"/>
      <c r="V112" s="28">
        <f t="shared" si="67"/>
        <v>0</v>
      </c>
      <c r="W112" s="27"/>
      <c r="X112" s="27"/>
      <c r="Y112" s="27"/>
      <c r="Z112" s="28">
        <f t="shared" si="68"/>
        <v>0</v>
      </c>
      <c r="AA112" s="27"/>
      <c r="AB112" s="27"/>
      <c r="AC112" s="27"/>
      <c r="AD112" s="28">
        <f t="shared" si="69"/>
        <v>0</v>
      </c>
      <c r="AE112" s="28">
        <f t="shared" si="64"/>
        <v>0</v>
      </c>
      <c r="AF112" s="29">
        <f t="shared" si="70"/>
        <v>0</v>
      </c>
      <c r="AG112" s="30">
        <f t="shared" si="65"/>
        <v>0</v>
      </c>
      <c r="AH112" s="10"/>
      <c r="AI112" s="10"/>
      <c r="AJ112" s="10"/>
      <c r="AK112" s="10"/>
      <c r="AL112" s="10"/>
      <c r="AM112" s="10"/>
      <c r="AN112" s="10"/>
      <c r="AO112" s="85"/>
    </row>
    <row r="113" spans="1:41" ht="12.75" hidden="1" customHeight="1" outlineLevel="1" x14ac:dyDescent="0.25">
      <c r="A113" s="21">
        <v>9</v>
      </c>
      <c r="B113" s="22"/>
      <c r="C113" s="31"/>
      <c r="D113" s="32"/>
      <c r="E113" s="33"/>
      <c r="F113" s="33"/>
      <c r="G113" s="33"/>
      <c r="H113" s="89"/>
      <c r="I113" s="34"/>
      <c r="J113" s="268"/>
      <c r="K113" s="268"/>
      <c r="L113" s="27"/>
      <c r="M113" s="27"/>
      <c r="N113" s="33"/>
      <c r="O113" s="27"/>
      <c r="P113" s="27"/>
      <c r="Q113" s="27"/>
      <c r="R113" s="28">
        <f t="shared" si="66"/>
        <v>0</v>
      </c>
      <c r="S113" s="27"/>
      <c r="T113" s="27"/>
      <c r="U113" s="27"/>
      <c r="V113" s="28">
        <f t="shared" si="67"/>
        <v>0</v>
      </c>
      <c r="W113" s="27"/>
      <c r="X113" s="27"/>
      <c r="Y113" s="27"/>
      <c r="Z113" s="28">
        <f t="shared" si="68"/>
        <v>0</v>
      </c>
      <c r="AA113" s="27"/>
      <c r="AB113" s="27"/>
      <c r="AC113" s="27"/>
      <c r="AD113" s="28">
        <f t="shared" si="69"/>
        <v>0</v>
      </c>
      <c r="AE113" s="28">
        <f t="shared" si="64"/>
        <v>0</v>
      </c>
      <c r="AF113" s="29">
        <f t="shared" si="70"/>
        <v>0</v>
      </c>
      <c r="AG113" s="30">
        <f t="shared" si="65"/>
        <v>0</v>
      </c>
    </row>
    <row r="114" spans="1:41" ht="12.75" hidden="1" customHeight="1" outlineLevel="1" x14ac:dyDescent="0.25">
      <c r="A114" s="21">
        <v>10</v>
      </c>
      <c r="B114" s="22"/>
      <c r="C114" s="31"/>
      <c r="D114" s="32"/>
      <c r="E114" s="33"/>
      <c r="F114" s="33"/>
      <c r="G114" s="33"/>
      <c r="H114" s="90"/>
      <c r="I114" s="35"/>
      <c r="J114" s="268"/>
      <c r="K114" s="268"/>
      <c r="L114" s="27"/>
      <c r="M114" s="27"/>
      <c r="N114" s="33"/>
      <c r="O114" s="27"/>
      <c r="P114" s="27"/>
      <c r="Q114" s="27"/>
      <c r="R114" s="28">
        <f t="shared" si="66"/>
        <v>0</v>
      </c>
      <c r="S114" s="27"/>
      <c r="T114" s="27"/>
      <c r="U114" s="27"/>
      <c r="V114" s="28">
        <f t="shared" si="67"/>
        <v>0</v>
      </c>
      <c r="W114" s="27"/>
      <c r="X114" s="27"/>
      <c r="Y114" s="27"/>
      <c r="Z114" s="28">
        <f t="shared" si="68"/>
        <v>0</v>
      </c>
      <c r="AA114" s="27"/>
      <c r="AB114" s="27"/>
      <c r="AC114" s="27"/>
      <c r="AD114" s="28">
        <f t="shared" si="69"/>
        <v>0</v>
      </c>
      <c r="AE114" s="28">
        <f t="shared" si="64"/>
        <v>0</v>
      </c>
      <c r="AF114" s="29">
        <f t="shared" si="70"/>
        <v>0</v>
      </c>
      <c r="AG114" s="30">
        <f t="shared" si="65"/>
        <v>0</v>
      </c>
      <c r="AH114" s="10"/>
      <c r="AI114" s="10"/>
      <c r="AJ114" s="10"/>
      <c r="AK114" s="10"/>
      <c r="AL114" s="10"/>
      <c r="AM114" s="10"/>
      <c r="AN114" s="10"/>
      <c r="AO114" s="85"/>
    </row>
    <row r="115" spans="1:41" ht="12.75" customHeight="1" collapsed="1" x14ac:dyDescent="0.25">
      <c r="A115" s="228" t="s">
        <v>53</v>
      </c>
      <c r="B115" s="229"/>
      <c r="C115" s="230"/>
      <c r="D115" s="230"/>
      <c r="E115" s="230"/>
      <c r="F115" s="230"/>
      <c r="G115" s="230"/>
      <c r="H115" s="92">
        <f>SUM(H105:H114)</f>
        <v>0</v>
      </c>
      <c r="I115" s="92">
        <f>SUM(I105:I114)</f>
        <v>0</v>
      </c>
      <c r="J115" s="92"/>
      <c r="K115" s="92"/>
      <c r="L115" s="92">
        <f>SUM(L105:L114)</f>
        <v>0</v>
      </c>
      <c r="M115" s="92">
        <f>SUM(M105:M114)</f>
        <v>0</v>
      </c>
      <c r="N115" s="93"/>
      <c r="O115" s="92">
        <f t="shared" ref="O115:AE115" si="71">SUM(O105:O114)</f>
        <v>0</v>
      </c>
      <c r="P115" s="92">
        <f t="shared" si="71"/>
        <v>0</v>
      </c>
      <c r="Q115" s="92">
        <f t="shared" si="71"/>
        <v>0</v>
      </c>
      <c r="R115" s="92">
        <f t="shared" si="71"/>
        <v>0</v>
      </c>
      <c r="S115" s="92">
        <f t="shared" si="71"/>
        <v>0</v>
      </c>
      <c r="T115" s="92">
        <f t="shared" si="71"/>
        <v>0</v>
      </c>
      <c r="U115" s="92">
        <f t="shared" si="71"/>
        <v>0</v>
      </c>
      <c r="V115" s="92">
        <f t="shared" si="71"/>
        <v>0</v>
      </c>
      <c r="W115" s="92">
        <f t="shared" si="71"/>
        <v>0</v>
      </c>
      <c r="X115" s="92">
        <f t="shared" si="71"/>
        <v>0</v>
      </c>
      <c r="Y115" s="92">
        <f t="shared" si="71"/>
        <v>0</v>
      </c>
      <c r="Z115" s="92">
        <f t="shared" si="71"/>
        <v>0</v>
      </c>
      <c r="AA115" s="92">
        <f t="shared" si="71"/>
        <v>0</v>
      </c>
      <c r="AB115" s="92">
        <f t="shared" si="71"/>
        <v>0</v>
      </c>
      <c r="AC115" s="92">
        <f t="shared" si="71"/>
        <v>0</v>
      </c>
      <c r="AD115" s="92">
        <f t="shared" si="71"/>
        <v>0</v>
      </c>
      <c r="AE115" s="92">
        <f t="shared" si="71"/>
        <v>0</v>
      </c>
      <c r="AF115" s="95">
        <f>IF(ISERROR(AE115/H115),0,AE115/H115)</f>
        <v>0</v>
      </c>
      <c r="AG115" s="95">
        <f>IF(ISERROR(AE115/$AE$200),0,AE115/$AE$200)</f>
        <v>0</v>
      </c>
      <c r="AH115" s="10"/>
      <c r="AI115" s="10"/>
      <c r="AJ115" s="10"/>
      <c r="AK115" s="10"/>
      <c r="AL115" s="10"/>
      <c r="AM115" s="10"/>
      <c r="AN115" s="10"/>
      <c r="AO115" s="85"/>
    </row>
    <row r="116" spans="1:41" ht="12.75" customHeight="1" x14ac:dyDescent="0.25">
      <c r="A116" s="233" t="s">
        <v>54</v>
      </c>
      <c r="B116" s="234"/>
      <c r="C116" s="234"/>
      <c r="D116" s="234"/>
      <c r="E116" s="235"/>
      <c r="F116" s="15"/>
      <c r="G116" s="16"/>
      <c r="H116" s="88"/>
      <c r="I116" s="17"/>
      <c r="J116" s="17"/>
      <c r="K116" s="17"/>
      <c r="L116" s="18"/>
      <c r="M116" s="18"/>
      <c r="N116" s="16"/>
      <c r="O116" s="17"/>
      <c r="P116" s="17"/>
      <c r="Q116" s="17"/>
      <c r="R116" s="17"/>
      <c r="S116" s="17"/>
      <c r="T116" s="17"/>
      <c r="U116" s="17"/>
      <c r="V116" s="17"/>
      <c r="W116" s="17"/>
      <c r="X116" s="17"/>
      <c r="Y116" s="17"/>
      <c r="Z116" s="17"/>
      <c r="AA116" s="17"/>
      <c r="AB116" s="17"/>
      <c r="AC116" s="17"/>
      <c r="AD116" s="17"/>
      <c r="AE116" s="17"/>
      <c r="AF116" s="20"/>
      <c r="AG116" s="20"/>
    </row>
    <row r="117" spans="1:41" hidden="1" outlineLevel="1" x14ac:dyDescent="0.25">
      <c r="A117" s="21">
        <v>1</v>
      </c>
      <c r="B117" s="22"/>
      <c r="C117" s="45"/>
      <c r="D117" s="46"/>
      <c r="E117" s="56"/>
      <c r="F117" s="53"/>
      <c r="G117" s="53"/>
      <c r="H117" s="89"/>
      <c r="I117" s="43"/>
      <c r="J117" s="269"/>
      <c r="K117" s="269"/>
      <c r="L117" s="47"/>
      <c r="M117" s="47"/>
      <c r="N117" s="44"/>
      <c r="O117" s="27">
        <v>0</v>
      </c>
      <c r="P117" s="27">
        <v>0</v>
      </c>
      <c r="Q117" s="27">
        <v>0</v>
      </c>
      <c r="R117" s="28">
        <f>SUM(O117:Q117)</f>
        <v>0</v>
      </c>
      <c r="S117" s="27">
        <v>0</v>
      </c>
      <c r="T117" s="27">
        <v>0</v>
      </c>
      <c r="U117" s="27">
        <v>0</v>
      </c>
      <c r="V117" s="28">
        <f>SUM(S117:U117)</f>
        <v>0</v>
      </c>
      <c r="W117" s="27">
        <v>0</v>
      </c>
      <c r="X117" s="27">
        <v>0</v>
      </c>
      <c r="Y117" s="27">
        <v>0</v>
      </c>
      <c r="Z117" s="28">
        <f>SUM(W117:Y117)</f>
        <v>0</v>
      </c>
      <c r="AA117" s="27">
        <v>0</v>
      </c>
      <c r="AB117" s="27">
        <v>0</v>
      </c>
      <c r="AC117" s="27">
        <v>0</v>
      </c>
      <c r="AD117" s="28">
        <f>SUM(AA117:AC117)</f>
        <v>0</v>
      </c>
      <c r="AE117" s="28">
        <f t="shared" ref="AE117:AE126" si="72">SUM(R117,V117,Z117,AD117)</f>
        <v>0</v>
      </c>
      <c r="AF117" s="29">
        <f>IF(ISERROR(AE117/$H$127),0,AE117/$H$127)</f>
        <v>0</v>
      </c>
      <c r="AG117" s="30">
        <f t="shared" ref="AG117:AG126" si="73">IF(ISERROR(AE117/$AE$200),"-",AE117/$AE$200)</f>
        <v>0</v>
      </c>
      <c r="AH117" s="10"/>
      <c r="AI117" s="10"/>
      <c r="AJ117" s="10"/>
      <c r="AK117" s="10"/>
      <c r="AL117" s="10"/>
      <c r="AM117" s="10"/>
      <c r="AN117" s="10"/>
      <c r="AO117" s="85"/>
    </row>
    <row r="118" spans="1:41" ht="12.75" hidden="1" customHeight="1" outlineLevel="1" x14ac:dyDescent="0.25">
      <c r="A118" s="21">
        <v>2</v>
      </c>
      <c r="B118" s="22"/>
      <c r="C118" s="23"/>
      <c r="D118" s="24"/>
      <c r="E118" s="33"/>
      <c r="F118" s="25"/>
      <c r="G118" s="25"/>
      <c r="H118" s="89"/>
      <c r="I118" s="34"/>
      <c r="J118" s="268"/>
      <c r="K118" s="268"/>
      <c r="L118" s="27"/>
      <c r="M118" s="27"/>
      <c r="N118" s="33"/>
      <c r="O118" s="27"/>
      <c r="P118" s="27"/>
      <c r="Q118" s="27"/>
      <c r="R118" s="28">
        <f t="shared" ref="R118:R126" si="74">SUM(O118:Q118)</f>
        <v>0</v>
      </c>
      <c r="S118" s="27"/>
      <c r="T118" s="27"/>
      <c r="U118" s="27"/>
      <c r="V118" s="28">
        <f t="shared" ref="V118:V126" si="75">SUM(S118:U118)</f>
        <v>0</v>
      </c>
      <c r="W118" s="27"/>
      <c r="X118" s="27"/>
      <c r="Y118" s="27"/>
      <c r="Z118" s="28">
        <f t="shared" ref="Z118:Z126" si="76">SUM(W118:Y118)</f>
        <v>0</v>
      </c>
      <c r="AA118" s="27"/>
      <c r="AB118" s="27"/>
      <c r="AC118" s="27"/>
      <c r="AD118" s="28">
        <f t="shared" ref="AD118:AD126" si="77">SUM(AA118:AC118)</f>
        <v>0</v>
      </c>
      <c r="AE118" s="28">
        <f t="shared" si="72"/>
        <v>0</v>
      </c>
      <c r="AF118" s="29">
        <f t="shared" ref="AF118:AF126" si="78">IF(ISERROR(AE118/$H$127),0,AE118/$H$127)</f>
        <v>0</v>
      </c>
      <c r="AG118" s="30">
        <f t="shared" si="73"/>
        <v>0</v>
      </c>
      <c r="AH118" s="10"/>
      <c r="AI118" s="10"/>
      <c r="AJ118" s="10"/>
      <c r="AK118" s="10"/>
      <c r="AL118" s="10"/>
      <c r="AM118" s="10"/>
      <c r="AN118" s="10"/>
      <c r="AO118" s="85"/>
    </row>
    <row r="119" spans="1:41" ht="12.75" hidden="1" customHeight="1" outlineLevel="1" x14ac:dyDescent="0.25">
      <c r="A119" s="21">
        <v>3</v>
      </c>
      <c r="B119" s="22"/>
      <c r="C119" s="31"/>
      <c r="D119" s="32"/>
      <c r="E119" s="33"/>
      <c r="F119" s="33"/>
      <c r="G119" s="33"/>
      <c r="H119" s="89"/>
      <c r="I119" s="34"/>
      <c r="J119" s="268"/>
      <c r="K119" s="268"/>
      <c r="L119" s="27"/>
      <c r="M119" s="27"/>
      <c r="N119" s="33"/>
      <c r="O119" s="27"/>
      <c r="P119" s="27"/>
      <c r="Q119" s="27"/>
      <c r="R119" s="28">
        <f t="shared" si="74"/>
        <v>0</v>
      </c>
      <c r="S119" s="27"/>
      <c r="T119" s="27"/>
      <c r="U119" s="27"/>
      <c r="V119" s="28">
        <f t="shared" si="75"/>
        <v>0</v>
      </c>
      <c r="W119" s="27"/>
      <c r="X119" s="27"/>
      <c r="Y119" s="27"/>
      <c r="Z119" s="28">
        <f t="shared" si="76"/>
        <v>0</v>
      </c>
      <c r="AA119" s="27"/>
      <c r="AB119" s="27"/>
      <c r="AC119" s="27"/>
      <c r="AD119" s="28">
        <f t="shared" si="77"/>
        <v>0</v>
      </c>
      <c r="AE119" s="28">
        <f t="shared" si="72"/>
        <v>0</v>
      </c>
      <c r="AF119" s="29">
        <f t="shared" si="78"/>
        <v>0</v>
      </c>
      <c r="AG119" s="30">
        <f t="shared" si="73"/>
        <v>0</v>
      </c>
    </row>
    <row r="120" spans="1:41" ht="12.75" hidden="1" customHeight="1" outlineLevel="1" x14ac:dyDescent="0.25">
      <c r="A120" s="21">
        <v>4</v>
      </c>
      <c r="B120" s="22"/>
      <c r="C120" s="31"/>
      <c r="D120" s="32"/>
      <c r="E120" s="33"/>
      <c r="F120" s="33"/>
      <c r="G120" s="33"/>
      <c r="H120" s="89"/>
      <c r="I120" s="34"/>
      <c r="J120" s="268"/>
      <c r="K120" s="268"/>
      <c r="L120" s="27"/>
      <c r="M120" s="27"/>
      <c r="N120" s="33"/>
      <c r="O120" s="27"/>
      <c r="P120" s="27"/>
      <c r="Q120" s="27"/>
      <c r="R120" s="28">
        <f t="shared" si="74"/>
        <v>0</v>
      </c>
      <c r="S120" s="27"/>
      <c r="T120" s="27"/>
      <c r="U120" s="27"/>
      <c r="V120" s="28">
        <f t="shared" si="75"/>
        <v>0</v>
      </c>
      <c r="W120" s="27"/>
      <c r="X120" s="27"/>
      <c r="Y120" s="27"/>
      <c r="Z120" s="28">
        <f t="shared" si="76"/>
        <v>0</v>
      </c>
      <c r="AA120" s="27"/>
      <c r="AB120" s="27"/>
      <c r="AC120" s="27"/>
      <c r="AD120" s="28">
        <f t="shared" si="77"/>
        <v>0</v>
      </c>
      <c r="AE120" s="28">
        <f t="shared" si="72"/>
        <v>0</v>
      </c>
      <c r="AF120" s="29">
        <f t="shared" si="78"/>
        <v>0</v>
      </c>
      <c r="AG120" s="30">
        <f t="shared" si="73"/>
        <v>0</v>
      </c>
      <c r="AH120" s="10"/>
      <c r="AI120" s="10"/>
      <c r="AJ120" s="10"/>
      <c r="AK120" s="10"/>
      <c r="AL120" s="10"/>
      <c r="AM120" s="10"/>
      <c r="AN120" s="10"/>
      <c r="AO120" s="85"/>
    </row>
    <row r="121" spans="1:41" ht="12.75" hidden="1" customHeight="1" outlineLevel="1" x14ac:dyDescent="0.25">
      <c r="A121" s="21">
        <v>5</v>
      </c>
      <c r="B121" s="22"/>
      <c r="C121" s="31"/>
      <c r="D121" s="32"/>
      <c r="E121" s="33"/>
      <c r="F121" s="33"/>
      <c r="G121" s="33"/>
      <c r="H121" s="89"/>
      <c r="I121" s="34"/>
      <c r="J121" s="268"/>
      <c r="K121" s="268"/>
      <c r="L121" s="27"/>
      <c r="M121" s="27"/>
      <c r="N121" s="33"/>
      <c r="O121" s="27"/>
      <c r="P121" s="27"/>
      <c r="Q121" s="27"/>
      <c r="R121" s="28">
        <f t="shared" si="74"/>
        <v>0</v>
      </c>
      <c r="S121" s="27"/>
      <c r="T121" s="27"/>
      <c r="U121" s="27"/>
      <c r="V121" s="28">
        <f t="shared" si="75"/>
        <v>0</v>
      </c>
      <c r="W121" s="27"/>
      <c r="X121" s="27"/>
      <c r="Y121" s="27"/>
      <c r="Z121" s="28">
        <f t="shared" si="76"/>
        <v>0</v>
      </c>
      <c r="AA121" s="27"/>
      <c r="AB121" s="27"/>
      <c r="AC121" s="27"/>
      <c r="AD121" s="28">
        <f t="shared" si="77"/>
        <v>0</v>
      </c>
      <c r="AE121" s="28">
        <f t="shared" si="72"/>
        <v>0</v>
      </c>
      <c r="AF121" s="29">
        <f t="shared" si="78"/>
        <v>0</v>
      </c>
      <c r="AG121" s="30">
        <f t="shared" si="73"/>
        <v>0</v>
      </c>
      <c r="AH121" s="10"/>
      <c r="AI121" s="10"/>
      <c r="AJ121" s="10"/>
      <c r="AK121" s="10"/>
      <c r="AL121" s="10"/>
      <c r="AM121" s="10"/>
      <c r="AN121" s="10"/>
      <c r="AO121" s="85"/>
    </row>
    <row r="122" spans="1:41" ht="12.75" hidden="1" customHeight="1" outlineLevel="1" x14ac:dyDescent="0.25">
      <c r="A122" s="21">
        <v>6</v>
      </c>
      <c r="B122" s="22"/>
      <c r="C122" s="31"/>
      <c r="D122" s="32"/>
      <c r="E122" s="33"/>
      <c r="F122" s="33"/>
      <c r="G122" s="33"/>
      <c r="H122" s="89"/>
      <c r="I122" s="34"/>
      <c r="J122" s="268"/>
      <c r="K122" s="268"/>
      <c r="L122" s="27"/>
      <c r="M122" s="27"/>
      <c r="N122" s="33"/>
      <c r="O122" s="27"/>
      <c r="P122" s="27"/>
      <c r="Q122" s="27"/>
      <c r="R122" s="28">
        <f t="shared" si="74"/>
        <v>0</v>
      </c>
      <c r="S122" s="27"/>
      <c r="T122" s="27"/>
      <c r="U122" s="27"/>
      <c r="V122" s="28">
        <f t="shared" si="75"/>
        <v>0</v>
      </c>
      <c r="W122" s="27"/>
      <c r="X122" s="27"/>
      <c r="Y122" s="27"/>
      <c r="Z122" s="28">
        <f t="shared" si="76"/>
        <v>0</v>
      </c>
      <c r="AA122" s="27"/>
      <c r="AB122" s="27"/>
      <c r="AC122" s="27"/>
      <c r="AD122" s="28">
        <f t="shared" si="77"/>
        <v>0</v>
      </c>
      <c r="AE122" s="28">
        <f t="shared" si="72"/>
        <v>0</v>
      </c>
      <c r="AF122" s="29">
        <f t="shared" si="78"/>
        <v>0</v>
      </c>
      <c r="AG122" s="30">
        <f t="shared" si="73"/>
        <v>0</v>
      </c>
    </row>
    <row r="123" spans="1:41" ht="12.75" hidden="1" customHeight="1" outlineLevel="1" x14ac:dyDescent="0.25">
      <c r="A123" s="21">
        <v>7</v>
      </c>
      <c r="B123" s="22"/>
      <c r="C123" s="31"/>
      <c r="D123" s="32"/>
      <c r="E123" s="33"/>
      <c r="F123" s="33"/>
      <c r="G123" s="33"/>
      <c r="H123" s="89"/>
      <c r="I123" s="34"/>
      <c r="J123" s="268"/>
      <c r="K123" s="268"/>
      <c r="L123" s="27"/>
      <c r="M123" s="27"/>
      <c r="N123" s="33"/>
      <c r="O123" s="27"/>
      <c r="P123" s="27"/>
      <c r="Q123" s="27"/>
      <c r="R123" s="28">
        <f t="shared" si="74"/>
        <v>0</v>
      </c>
      <c r="S123" s="27"/>
      <c r="T123" s="27"/>
      <c r="U123" s="27"/>
      <c r="V123" s="28">
        <f t="shared" si="75"/>
        <v>0</v>
      </c>
      <c r="W123" s="27"/>
      <c r="X123" s="27"/>
      <c r="Y123" s="27"/>
      <c r="Z123" s="28">
        <f t="shared" si="76"/>
        <v>0</v>
      </c>
      <c r="AA123" s="27"/>
      <c r="AB123" s="27"/>
      <c r="AC123" s="27"/>
      <c r="AD123" s="28">
        <f t="shared" si="77"/>
        <v>0</v>
      </c>
      <c r="AE123" s="28">
        <f t="shared" si="72"/>
        <v>0</v>
      </c>
      <c r="AF123" s="29">
        <f t="shared" si="78"/>
        <v>0</v>
      </c>
      <c r="AG123" s="30">
        <f t="shared" si="73"/>
        <v>0</v>
      </c>
      <c r="AH123" s="10"/>
      <c r="AI123" s="10"/>
      <c r="AJ123" s="10"/>
      <c r="AK123" s="10"/>
      <c r="AL123" s="10"/>
      <c r="AM123" s="10"/>
      <c r="AN123" s="10"/>
      <c r="AO123" s="85"/>
    </row>
    <row r="124" spans="1:41" ht="12.75" hidden="1" customHeight="1" outlineLevel="1" x14ac:dyDescent="0.25">
      <c r="A124" s="21">
        <v>8</v>
      </c>
      <c r="B124" s="22"/>
      <c r="C124" s="31"/>
      <c r="D124" s="32"/>
      <c r="E124" s="33"/>
      <c r="F124" s="33"/>
      <c r="G124" s="33"/>
      <c r="H124" s="89"/>
      <c r="I124" s="34"/>
      <c r="J124" s="268"/>
      <c r="K124" s="268"/>
      <c r="L124" s="27"/>
      <c r="M124" s="27"/>
      <c r="N124" s="33"/>
      <c r="O124" s="27"/>
      <c r="P124" s="27"/>
      <c r="Q124" s="27"/>
      <c r="R124" s="28">
        <f t="shared" si="74"/>
        <v>0</v>
      </c>
      <c r="S124" s="27"/>
      <c r="T124" s="27"/>
      <c r="U124" s="27"/>
      <c r="V124" s="28">
        <f t="shared" si="75"/>
        <v>0</v>
      </c>
      <c r="W124" s="27"/>
      <c r="X124" s="27"/>
      <c r="Y124" s="27"/>
      <c r="Z124" s="28">
        <f t="shared" si="76"/>
        <v>0</v>
      </c>
      <c r="AA124" s="27"/>
      <c r="AB124" s="27"/>
      <c r="AC124" s="27"/>
      <c r="AD124" s="28">
        <f t="shared" si="77"/>
        <v>0</v>
      </c>
      <c r="AE124" s="28">
        <f t="shared" si="72"/>
        <v>0</v>
      </c>
      <c r="AF124" s="29">
        <f t="shared" si="78"/>
        <v>0</v>
      </c>
      <c r="AG124" s="30">
        <f t="shared" si="73"/>
        <v>0</v>
      </c>
      <c r="AH124" s="10"/>
      <c r="AI124" s="10"/>
      <c r="AJ124" s="10"/>
      <c r="AK124" s="10"/>
      <c r="AL124" s="10"/>
      <c r="AM124" s="10"/>
      <c r="AN124" s="10"/>
      <c r="AO124" s="85"/>
    </row>
    <row r="125" spans="1:41" ht="12.75" hidden="1" customHeight="1" outlineLevel="1" x14ac:dyDescent="0.25">
      <c r="A125" s="21">
        <v>9</v>
      </c>
      <c r="B125" s="22"/>
      <c r="C125" s="31"/>
      <c r="D125" s="32"/>
      <c r="E125" s="33"/>
      <c r="F125" s="33"/>
      <c r="G125" s="33"/>
      <c r="H125" s="89"/>
      <c r="I125" s="34"/>
      <c r="J125" s="268"/>
      <c r="K125" s="268"/>
      <c r="L125" s="27"/>
      <c r="M125" s="27"/>
      <c r="N125" s="33"/>
      <c r="O125" s="27"/>
      <c r="P125" s="27"/>
      <c r="Q125" s="27"/>
      <c r="R125" s="28">
        <f t="shared" si="74"/>
        <v>0</v>
      </c>
      <c r="S125" s="27"/>
      <c r="T125" s="27"/>
      <c r="U125" s="27"/>
      <c r="V125" s="28">
        <f t="shared" si="75"/>
        <v>0</v>
      </c>
      <c r="W125" s="27"/>
      <c r="X125" s="27"/>
      <c r="Y125" s="27"/>
      <c r="Z125" s="28">
        <f t="shared" si="76"/>
        <v>0</v>
      </c>
      <c r="AA125" s="27"/>
      <c r="AB125" s="27"/>
      <c r="AC125" s="27"/>
      <c r="AD125" s="28">
        <f t="shared" si="77"/>
        <v>0</v>
      </c>
      <c r="AE125" s="28">
        <f t="shared" si="72"/>
        <v>0</v>
      </c>
      <c r="AF125" s="29">
        <f t="shared" si="78"/>
        <v>0</v>
      </c>
      <c r="AG125" s="30">
        <f t="shared" si="73"/>
        <v>0</v>
      </c>
    </row>
    <row r="126" spans="1:41" ht="12.75" hidden="1" customHeight="1" outlineLevel="1" x14ac:dyDescent="0.25">
      <c r="A126" s="21">
        <v>10</v>
      </c>
      <c r="B126" s="22"/>
      <c r="C126" s="31"/>
      <c r="D126" s="32"/>
      <c r="E126" s="33"/>
      <c r="F126" s="33"/>
      <c r="G126" s="33"/>
      <c r="H126" s="90"/>
      <c r="I126" s="35"/>
      <c r="J126" s="268"/>
      <c r="K126" s="268"/>
      <c r="L126" s="27"/>
      <c r="M126" s="27"/>
      <c r="N126" s="33"/>
      <c r="O126" s="27"/>
      <c r="P126" s="27"/>
      <c r="Q126" s="27"/>
      <c r="R126" s="28">
        <f t="shared" si="74"/>
        <v>0</v>
      </c>
      <c r="S126" s="27"/>
      <c r="T126" s="27"/>
      <c r="U126" s="27"/>
      <c r="V126" s="28">
        <f t="shared" si="75"/>
        <v>0</v>
      </c>
      <c r="W126" s="27"/>
      <c r="X126" s="27"/>
      <c r="Y126" s="27"/>
      <c r="Z126" s="28">
        <f t="shared" si="76"/>
        <v>0</v>
      </c>
      <c r="AA126" s="27"/>
      <c r="AB126" s="27"/>
      <c r="AC126" s="27"/>
      <c r="AD126" s="28">
        <f t="shared" si="77"/>
        <v>0</v>
      </c>
      <c r="AE126" s="28">
        <f t="shared" si="72"/>
        <v>0</v>
      </c>
      <c r="AF126" s="29">
        <f t="shared" si="78"/>
        <v>0</v>
      </c>
      <c r="AG126" s="30">
        <f t="shared" si="73"/>
        <v>0</v>
      </c>
      <c r="AH126" s="10"/>
      <c r="AI126" s="10"/>
      <c r="AJ126" s="10"/>
      <c r="AK126" s="10"/>
      <c r="AL126" s="10"/>
      <c r="AM126" s="10"/>
      <c r="AN126" s="10"/>
      <c r="AO126" s="85"/>
    </row>
    <row r="127" spans="1:41" ht="12.75" customHeight="1" collapsed="1" x14ac:dyDescent="0.25">
      <c r="A127" s="228" t="s">
        <v>55</v>
      </c>
      <c r="B127" s="229"/>
      <c r="C127" s="230"/>
      <c r="D127" s="230"/>
      <c r="E127" s="230"/>
      <c r="F127" s="230"/>
      <c r="G127" s="230"/>
      <c r="H127" s="92">
        <f>SUM(H117:H126)</f>
        <v>0</v>
      </c>
      <c r="I127" s="92">
        <f>SUM(I117:I126)</f>
        <v>0</v>
      </c>
      <c r="J127" s="92"/>
      <c r="K127" s="92"/>
      <c r="L127" s="92">
        <f>SUM(L117:L126)</f>
        <v>0</v>
      </c>
      <c r="M127" s="92">
        <f>SUM(M117:M126)</f>
        <v>0</v>
      </c>
      <c r="N127" s="93"/>
      <c r="O127" s="92">
        <f t="shared" ref="O127:AE127" si="79">SUM(O117:O126)</f>
        <v>0</v>
      </c>
      <c r="P127" s="92">
        <f t="shared" si="79"/>
        <v>0</v>
      </c>
      <c r="Q127" s="92">
        <f t="shared" si="79"/>
        <v>0</v>
      </c>
      <c r="R127" s="92">
        <f t="shared" si="79"/>
        <v>0</v>
      </c>
      <c r="S127" s="92">
        <f t="shared" si="79"/>
        <v>0</v>
      </c>
      <c r="T127" s="92">
        <f t="shared" si="79"/>
        <v>0</v>
      </c>
      <c r="U127" s="92">
        <f t="shared" si="79"/>
        <v>0</v>
      </c>
      <c r="V127" s="92">
        <f t="shared" si="79"/>
        <v>0</v>
      </c>
      <c r="W127" s="92">
        <f t="shared" si="79"/>
        <v>0</v>
      </c>
      <c r="X127" s="92">
        <f t="shared" si="79"/>
        <v>0</v>
      </c>
      <c r="Y127" s="92">
        <f t="shared" si="79"/>
        <v>0</v>
      </c>
      <c r="Z127" s="92">
        <f t="shared" si="79"/>
        <v>0</v>
      </c>
      <c r="AA127" s="92">
        <f t="shared" si="79"/>
        <v>0</v>
      </c>
      <c r="AB127" s="92">
        <f t="shared" si="79"/>
        <v>0</v>
      </c>
      <c r="AC127" s="92">
        <f t="shared" si="79"/>
        <v>0</v>
      </c>
      <c r="AD127" s="92">
        <f t="shared" si="79"/>
        <v>0</v>
      </c>
      <c r="AE127" s="92">
        <f t="shared" si="79"/>
        <v>0</v>
      </c>
      <c r="AF127" s="95">
        <f>IF(ISERROR(AE127/H127),0,AE127/H127)</f>
        <v>0</v>
      </c>
      <c r="AG127" s="95">
        <f>IF(ISERROR(AE127/$AE$200),0,AE127/$AE$200)</f>
        <v>0</v>
      </c>
      <c r="AH127" s="10"/>
      <c r="AI127" s="10"/>
      <c r="AJ127" s="10"/>
      <c r="AK127" s="10"/>
      <c r="AL127" s="10"/>
      <c r="AM127" s="10"/>
      <c r="AN127" s="10"/>
      <c r="AO127" s="85"/>
    </row>
    <row r="128" spans="1:41" ht="12.75" customHeight="1" x14ac:dyDescent="0.25">
      <c r="A128" s="233" t="s">
        <v>56</v>
      </c>
      <c r="B128" s="234"/>
      <c r="C128" s="234"/>
      <c r="D128" s="234"/>
      <c r="E128" s="235"/>
      <c r="F128" s="15"/>
      <c r="G128" s="16"/>
      <c r="H128" s="88"/>
      <c r="I128" s="17"/>
      <c r="J128" s="17"/>
      <c r="K128" s="17"/>
      <c r="L128" s="18"/>
      <c r="M128" s="18"/>
      <c r="N128" s="16"/>
      <c r="O128" s="17"/>
      <c r="P128" s="17"/>
      <c r="Q128" s="17"/>
      <c r="R128" s="17"/>
      <c r="S128" s="17"/>
      <c r="T128" s="17"/>
      <c r="U128" s="17"/>
      <c r="V128" s="17"/>
      <c r="W128" s="17"/>
      <c r="X128" s="17"/>
      <c r="Y128" s="17"/>
      <c r="Z128" s="17"/>
      <c r="AA128" s="17"/>
      <c r="AB128" s="17"/>
      <c r="AC128" s="17"/>
      <c r="AD128" s="17"/>
      <c r="AE128" s="17"/>
      <c r="AF128" s="20"/>
      <c r="AG128" s="20"/>
    </row>
    <row r="129" spans="1:41" hidden="1" outlineLevel="1" x14ac:dyDescent="0.25">
      <c r="A129" s="22">
        <v>1</v>
      </c>
      <c r="B129" s="1"/>
      <c r="C129" s="1"/>
      <c r="D129" s="2"/>
      <c r="E129" s="3"/>
      <c r="F129" s="4"/>
      <c r="G129" s="5"/>
      <c r="H129" s="89"/>
      <c r="I129" s="7"/>
      <c r="J129" s="7"/>
      <c r="K129" s="7"/>
      <c r="L129" s="8"/>
      <c r="M129" s="5"/>
      <c r="N129" s="5"/>
      <c r="O129" s="9"/>
      <c r="P129" s="9"/>
      <c r="Q129" s="9"/>
      <c r="R129" s="28">
        <f>SUM(O129:Q129)</f>
        <v>0</v>
      </c>
      <c r="S129" s="27"/>
      <c r="T129" s="27"/>
      <c r="U129" s="27"/>
      <c r="V129" s="28">
        <f>SUM(S129:U129)</f>
        <v>0</v>
      </c>
      <c r="W129" s="27"/>
      <c r="X129" s="27"/>
      <c r="Y129" s="27"/>
      <c r="Z129" s="28">
        <f>SUM(W129:Y129)</f>
        <v>0</v>
      </c>
      <c r="AA129" s="27"/>
      <c r="AB129" s="27"/>
      <c r="AC129" s="27"/>
      <c r="AD129" s="28">
        <f>SUM(AA129:AC129)</f>
        <v>0</v>
      </c>
      <c r="AE129" s="28">
        <f t="shared" ref="AE129:AE138" si="80">SUM(R129,V129,Z129,AD129)</f>
        <v>0</v>
      </c>
      <c r="AF129" s="29">
        <f>IF(ISERROR(AE129/$H$139),0,AE129/$H$139)</f>
        <v>0</v>
      </c>
      <c r="AG129" s="30">
        <f t="shared" ref="AG129:AG138" si="81">IF(ISERROR(AE129/$AE$200),"-",AE129/$AE$200)</f>
        <v>0</v>
      </c>
      <c r="AH129" s="10"/>
      <c r="AI129" s="10"/>
      <c r="AJ129" s="10"/>
      <c r="AK129" s="10"/>
      <c r="AL129" s="10"/>
      <c r="AM129" s="10"/>
      <c r="AN129" s="10"/>
      <c r="AO129" s="85"/>
    </row>
    <row r="130" spans="1:41" ht="12.75" hidden="1" customHeight="1" outlineLevel="1" x14ac:dyDescent="0.25">
      <c r="A130" s="22">
        <v>2</v>
      </c>
      <c r="B130" s="22"/>
      <c r="C130" s="36"/>
      <c r="D130" s="32"/>
      <c r="E130" s="36"/>
      <c r="F130" s="36"/>
      <c r="G130" s="36"/>
      <c r="H130" s="89"/>
      <c r="I130" s="34"/>
      <c r="J130" s="268"/>
      <c r="K130" s="268"/>
      <c r="L130" s="27"/>
      <c r="M130" s="27"/>
      <c r="N130" s="33"/>
      <c r="O130" s="27"/>
      <c r="P130" s="27"/>
      <c r="Q130" s="27"/>
      <c r="R130" s="28">
        <f t="shared" ref="R130:R138" si="82">SUM(O130:Q130)</f>
        <v>0</v>
      </c>
      <c r="S130" s="27"/>
      <c r="T130" s="27"/>
      <c r="U130" s="27"/>
      <c r="V130" s="28">
        <f t="shared" ref="V130:V138" si="83">SUM(S130:U130)</f>
        <v>0</v>
      </c>
      <c r="W130" s="27"/>
      <c r="X130" s="27"/>
      <c r="Y130" s="27"/>
      <c r="Z130" s="28">
        <f t="shared" ref="Z130:Z138" si="84">SUM(W130:Y130)</f>
        <v>0</v>
      </c>
      <c r="AA130" s="27"/>
      <c r="AB130" s="27"/>
      <c r="AC130" s="27"/>
      <c r="AD130" s="28">
        <f t="shared" ref="AD130:AD138" si="85">SUM(AA130:AC130)</f>
        <v>0</v>
      </c>
      <c r="AE130" s="28">
        <f t="shared" si="80"/>
        <v>0</v>
      </c>
      <c r="AF130" s="29">
        <f t="shared" ref="AF130:AF138" si="86">IF(ISERROR(AE130/$H$139),0,AE130/$H$139)</f>
        <v>0</v>
      </c>
      <c r="AG130" s="30">
        <f t="shared" si="81"/>
        <v>0</v>
      </c>
      <c r="AH130" s="10"/>
      <c r="AI130" s="10"/>
      <c r="AJ130" s="10"/>
      <c r="AK130" s="10"/>
      <c r="AL130" s="10"/>
      <c r="AM130" s="10"/>
      <c r="AN130" s="10"/>
      <c r="AO130" s="85"/>
    </row>
    <row r="131" spans="1:41" ht="12.75" hidden="1" customHeight="1" outlineLevel="1" x14ac:dyDescent="0.25">
      <c r="A131" s="22">
        <v>3</v>
      </c>
      <c r="B131" s="22"/>
      <c r="C131" s="36"/>
      <c r="D131" s="32"/>
      <c r="E131" s="36"/>
      <c r="F131" s="36"/>
      <c r="G131" s="36"/>
      <c r="H131" s="89"/>
      <c r="I131" s="34"/>
      <c r="J131" s="268"/>
      <c r="K131" s="268"/>
      <c r="L131" s="27"/>
      <c r="M131" s="27"/>
      <c r="N131" s="33"/>
      <c r="O131" s="27"/>
      <c r="P131" s="27"/>
      <c r="Q131" s="27"/>
      <c r="R131" s="28">
        <f t="shared" si="82"/>
        <v>0</v>
      </c>
      <c r="S131" s="27"/>
      <c r="T131" s="27"/>
      <c r="U131" s="27"/>
      <c r="V131" s="28">
        <f t="shared" si="83"/>
        <v>0</v>
      </c>
      <c r="W131" s="27"/>
      <c r="X131" s="27"/>
      <c r="Y131" s="27"/>
      <c r="Z131" s="28">
        <f t="shared" si="84"/>
        <v>0</v>
      </c>
      <c r="AA131" s="27"/>
      <c r="AB131" s="27"/>
      <c r="AC131" s="27"/>
      <c r="AD131" s="28">
        <f t="shared" si="85"/>
        <v>0</v>
      </c>
      <c r="AE131" s="28">
        <f t="shared" si="80"/>
        <v>0</v>
      </c>
      <c r="AF131" s="29">
        <f t="shared" si="86"/>
        <v>0</v>
      </c>
      <c r="AG131" s="30">
        <f t="shared" si="81"/>
        <v>0</v>
      </c>
    </row>
    <row r="132" spans="1:41" ht="12.75" hidden="1" customHeight="1" outlineLevel="1" x14ac:dyDescent="0.25">
      <c r="A132" s="22">
        <v>4</v>
      </c>
      <c r="B132" s="21"/>
      <c r="C132" s="36"/>
      <c r="D132" s="37"/>
      <c r="E132" s="36"/>
      <c r="F132" s="36"/>
      <c r="G132" s="36"/>
      <c r="H132" s="89"/>
      <c r="I132" s="34"/>
      <c r="J132" s="268"/>
      <c r="K132" s="268"/>
      <c r="L132" s="27"/>
      <c r="M132" s="27"/>
      <c r="N132" s="33"/>
      <c r="O132" s="27"/>
      <c r="P132" s="27"/>
      <c r="Q132" s="27"/>
      <c r="R132" s="28">
        <f t="shared" si="82"/>
        <v>0</v>
      </c>
      <c r="S132" s="27"/>
      <c r="T132" s="27"/>
      <c r="U132" s="27"/>
      <c r="V132" s="28">
        <f t="shared" si="83"/>
        <v>0</v>
      </c>
      <c r="W132" s="27"/>
      <c r="X132" s="27"/>
      <c r="Y132" s="27"/>
      <c r="Z132" s="28">
        <f t="shared" si="84"/>
        <v>0</v>
      </c>
      <c r="AA132" s="27"/>
      <c r="AB132" s="27"/>
      <c r="AC132" s="27"/>
      <c r="AD132" s="28">
        <f t="shared" si="85"/>
        <v>0</v>
      </c>
      <c r="AE132" s="28">
        <f t="shared" si="80"/>
        <v>0</v>
      </c>
      <c r="AF132" s="29">
        <f t="shared" si="86"/>
        <v>0</v>
      </c>
      <c r="AG132" s="30">
        <f t="shared" si="81"/>
        <v>0</v>
      </c>
      <c r="AH132" s="10"/>
      <c r="AI132" s="10"/>
      <c r="AJ132" s="10"/>
      <c r="AK132" s="10"/>
      <c r="AL132" s="10"/>
      <c r="AM132" s="10"/>
      <c r="AN132" s="10"/>
      <c r="AO132" s="85"/>
    </row>
    <row r="133" spans="1:41" ht="12.75" hidden="1" customHeight="1" outlineLevel="1" x14ac:dyDescent="0.25">
      <c r="A133" s="22">
        <v>5</v>
      </c>
      <c r="B133" s="21"/>
      <c r="C133" s="36"/>
      <c r="D133" s="37"/>
      <c r="E133" s="36"/>
      <c r="F133" s="36"/>
      <c r="G133" s="36"/>
      <c r="H133" s="89"/>
      <c r="I133" s="34"/>
      <c r="J133" s="268"/>
      <c r="K133" s="268"/>
      <c r="L133" s="27"/>
      <c r="M133" s="27"/>
      <c r="N133" s="33"/>
      <c r="O133" s="27"/>
      <c r="P133" s="27"/>
      <c r="Q133" s="27"/>
      <c r="R133" s="28">
        <f t="shared" si="82"/>
        <v>0</v>
      </c>
      <c r="S133" s="27"/>
      <c r="T133" s="27"/>
      <c r="U133" s="27"/>
      <c r="V133" s="28">
        <f t="shared" si="83"/>
        <v>0</v>
      </c>
      <c r="W133" s="27"/>
      <c r="X133" s="27"/>
      <c r="Y133" s="27"/>
      <c r="Z133" s="28">
        <f t="shared" si="84"/>
        <v>0</v>
      </c>
      <c r="AA133" s="27"/>
      <c r="AB133" s="27"/>
      <c r="AC133" s="27"/>
      <c r="AD133" s="28">
        <f t="shared" si="85"/>
        <v>0</v>
      </c>
      <c r="AE133" s="28">
        <f t="shared" si="80"/>
        <v>0</v>
      </c>
      <c r="AF133" s="29">
        <f t="shared" si="86"/>
        <v>0</v>
      </c>
      <c r="AG133" s="30">
        <f t="shared" si="81"/>
        <v>0</v>
      </c>
      <c r="AH133" s="10"/>
      <c r="AI133" s="10"/>
      <c r="AJ133" s="10"/>
      <c r="AK133" s="10"/>
      <c r="AL133" s="10"/>
      <c r="AM133" s="10"/>
      <c r="AN133" s="10"/>
      <c r="AO133" s="85"/>
    </row>
    <row r="134" spans="1:41" ht="12.75" hidden="1" customHeight="1" outlineLevel="1" x14ac:dyDescent="0.25">
      <c r="A134" s="22">
        <v>6</v>
      </c>
      <c r="B134" s="22"/>
      <c r="C134" s="36"/>
      <c r="D134" s="32"/>
      <c r="E134" s="36"/>
      <c r="F134" s="36"/>
      <c r="G134" s="36"/>
      <c r="H134" s="89"/>
      <c r="I134" s="34"/>
      <c r="J134" s="268"/>
      <c r="K134" s="268"/>
      <c r="L134" s="27"/>
      <c r="M134" s="27"/>
      <c r="N134" s="33"/>
      <c r="O134" s="27"/>
      <c r="P134" s="27"/>
      <c r="Q134" s="27"/>
      <c r="R134" s="28">
        <f t="shared" si="82"/>
        <v>0</v>
      </c>
      <c r="S134" s="27"/>
      <c r="T134" s="27"/>
      <c r="U134" s="27"/>
      <c r="V134" s="28">
        <f t="shared" si="83"/>
        <v>0</v>
      </c>
      <c r="W134" s="27"/>
      <c r="X134" s="27"/>
      <c r="Y134" s="27"/>
      <c r="Z134" s="28">
        <f t="shared" si="84"/>
        <v>0</v>
      </c>
      <c r="AA134" s="27"/>
      <c r="AB134" s="27"/>
      <c r="AC134" s="27"/>
      <c r="AD134" s="28">
        <f t="shared" si="85"/>
        <v>0</v>
      </c>
      <c r="AE134" s="28">
        <f t="shared" si="80"/>
        <v>0</v>
      </c>
      <c r="AF134" s="29">
        <f t="shared" si="86"/>
        <v>0</v>
      </c>
      <c r="AG134" s="30">
        <f t="shared" si="81"/>
        <v>0</v>
      </c>
    </row>
    <row r="135" spans="1:41" ht="12.75" hidden="1" customHeight="1" outlineLevel="1" x14ac:dyDescent="0.25">
      <c r="A135" s="22">
        <v>7</v>
      </c>
      <c r="B135" s="22"/>
      <c r="C135" s="36"/>
      <c r="D135" s="32"/>
      <c r="E135" s="36"/>
      <c r="F135" s="36"/>
      <c r="G135" s="36"/>
      <c r="H135" s="89"/>
      <c r="I135" s="34"/>
      <c r="J135" s="268"/>
      <c r="K135" s="268"/>
      <c r="L135" s="27"/>
      <c r="M135" s="27"/>
      <c r="N135" s="33"/>
      <c r="O135" s="27"/>
      <c r="P135" s="27"/>
      <c r="Q135" s="27"/>
      <c r="R135" s="28">
        <f t="shared" si="82"/>
        <v>0</v>
      </c>
      <c r="S135" s="27"/>
      <c r="T135" s="27"/>
      <c r="U135" s="27"/>
      <c r="V135" s="28">
        <f t="shared" si="83"/>
        <v>0</v>
      </c>
      <c r="W135" s="27"/>
      <c r="X135" s="27"/>
      <c r="Y135" s="27"/>
      <c r="Z135" s="28">
        <f t="shared" si="84"/>
        <v>0</v>
      </c>
      <c r="AA135" s="27"/>
      <c r="AB135" s="27"/>
      <c r="AC135" s="27"/>
      <c r="AD135" s="28">
        <f t="shared" si="85"/>
        <v>0</v>
      </c>
      <c r="AE135" s="28">
        <f t="shared" si="80"/>
        <v>0</v>
      </c>
      <c r="AF135" s="29">
        <f t="shared" si="86"/>
        <v>0</v>
      </c>
      <c r="AG135" s="30">
        <f t="shared" si="81"/>
        <v>0</v>
      </c>
      <c r="AH135" s="10"/>
      <c r="AI135" s="10"/>
      <c r="AJ135" s="10"/>
      <c r="AK135" s="10"/>
      <c r="AL135" s="10"/>
      <c r="AM135" s="10"/>
      <c r="AN135" s="10"/>
      <c r="AO135" s="85"/>
    </row>
    <row r="136" spans="1:41" ht="12.75" hidden="1" customHeight="1" outlineLevel="1" x14ac:dyDescent="0.25">
      <c r="A136" s="22">
        <v>8</v>
      </c>
      <c r="B136" s="22"/>
      <c r="C136" s="36"/>
      <c r="D136" s="32"/>
      <c r="E136" s="36"/>
      <c r="F136" s="36"/>
      <c r="G136" s="36"/>
      <c r="H136" s="89"/>
      <c r="I136" s="34"/>
      <c r="J136" s="268"/>
      <c r="K136" s="268"/>
      <c r="L136" s="27"/>
      <c r="M136" s="27"/>
      <c r="N136" s="33"/>
      <c r="O136" s="27"/>
      <c r="P136" s="27"/>
      <c r="Q136" s="27"/>
      <c r="R136" s="28">
        <f t="shared" si="82"/>
        <v>0</v>
      </c>
      <c r="S136" s="27"/>
      <c r="T136" s="27"/>
      <c r="U136" s="27"/>
      <c r="V136" s="28">
        <f t="shared" si="83"/>
        <v>0</v>
      </c>
      <c r="W136" s="27"/>
      <c r="X136" s="27"/>
      <c r="Y136" s="27"/>
      <c r="Z136" s="28">
        <f t="shared" si="84"/>
        <v>0</v>
      </c>
      <c r="AA136" s="27"/>
      <c r="AB136" s="27"/>
      <c r="AC136" s="27"/>
      <c r="AD136" s="28">
        <f t="shared" si="85"/>
        <v>0</v>
      </c>
      <c r="AE136" s="28">
        <f t="shared" si="80"/>
        <v>0</v>
      </c>
      <c r="AF136" s="29">
        <f t="shared" si="86"/>
        <v>0</v>
      </c>
      <c r="AG136" s="30">
        <f t="shared" si="81"/>
        <v>0</v>
      </c>
      <c r="AH136" s="10"/>
      <c r="AI136" s="10"/>
      <c r="AJ136" s="10"/>
      <c r="AK136" s="10"/>
      <c r="AL136" s="10"/>
      <c r="AM136" s="10"/>
      <c r="AN136" s="10"/>
      <c r="AO136" s="85"/>
    </row>
    <row r="137" spans="1:41" ht="12.75" hidden="1" customHeight="1" outlineLevel="1" x14ac:dyDescent="0.25">
      <c r="A137" s="22">
        <v>9</v>
      </c>
      <c r="B137" s="22"/>
      <c r="C137" s="36"/>
      <c r="D137" s="32"/>
      <c r="E137" s="36"/>
      <c r="F137" s="36"/>
      <c r="G137" s="36"/>
      <c r="H137" s="89"/>
      <c r="I137" s="34"/>
      <c r="J137" s="268"/>
      <c r="K137" s="268"/>
      <c r="L137" s="27"/>
      <c r="M137" s="27"/>
      <c r="N137" s="33"/>
      <c r="O137" s="27"/>
      <c r="P137" s="27"/>
      <c r="Q137" s="27"/>
      <c r="R137" s="28">
        <f t="shared" si="82"/>
        <v>0</v>
      </c>
      <c r="S137" s="27"/>
      <c r="T137" s="27"/>
      <c r="U137" s="27"/>
      <c r="V137" s="28">
        <f t="shared" si="83"/>
        <v>0</v>
      </c>
      <c r="W137" s="27"/>
      <c r="X137" s="27"/>
      <c r="Y137" s="27"/>
      <c r="Z137" s="28">
        <f t="shared" si="84"/>
        <v>0</v>
      </c>
      <c r="AA137" s="27"/>
      <c r="AB137" s="27"/>
      <c r="AC137" s="27"/>
      <c r="AD137" s="28">
        <f t="shared" si="85"/>
        <v>0</v>
      </c>
      <c r="AE137" s="28">
        <f t="shared" si="80"/>
        <v>0</v>
      </c>
      <c r="AF137" s="29">
        <f t="shared" si="86"/>
        <v>0</v>
      </c>
      <c r="AG137" s="30">
        <f t="shared" si="81"/>
        <v>0</v>
      </c>
    </row>
    <row r="138" spans="1:41" ht="12.75" hidden="1" customHeight="1" outlineLevel="1" x14ac:dyDescent="0.25">
      <c r="A138" s="22">
        <v>10</v>
      </c>
      <c r="B138" s="22"/>
      <c r="C138" s="36"/>
      <c r="D138" s="32"/>
      <c r="E138" s="36"/>
      <c r="F138" s="36"/>
      <c r="G138" s="36"/>
      <c r="H138" s="90"/>
      <c r="I138" s="35"/>
      <c r="J138" s="268"/>
      <c r="K138" s="268"/>
      <c r="L138" s="27"/>
      <c r="M138" s="27"/>
      <c r="N138" s="33"/>
      <c r="O138" s="27"/>
      <c r="P138" s="27"/>
      <c r="Q138" s="27"/>
      <c r="R138" s="28">
        <f t="shared" si="82"/>
        <v>0</v>
      </c>
      <c r="S138" s="27"/>
      <c r="T138" s="27"/>
      <c r="U138" s="27"/>
      <c r="V138" s="28">
        <f t="shared" si="83"/>
        <v>0</v>
      </c>
      <c r="W138" s="27"/>
      <c r="X138" s="27"/>
      <c r="Y138" s="27"/>
      <c r="Z138" s="28">
        <f t="shared" si="84"/>
        <v>0</v>
      </c>
      <c r="AA138" s="27"/>
      <c r="AB138" s="27"/>
      <c r="AC138" s="27"/>
      <c r="AD138" s="28">
        <f t="shared" si="85"/>
        <v>0</v>
      </c>
      <c r="AE138" s="28">
        <f t="shared" si="80"/>
        <v>0</v>
      </c>
      <c r="AF138" s="29">
        <f t="shared" si="86"/>
        <v>0</v>
      </c>
      <c r="AG138" s="30">
        <f t="shared" si="81"/>
        <v>0</v>
      </c>
      <c r="AH138" s="10"/>
      <c r="AI138" s="10"/>
      <c r="AJ138" s="10"/>
      <c r="AK138" s="10"/>
      <c r="AL138" s="10"/>
      <c r="AM138" s="10"/>
      <c r="AN138" s="10"/>
      <c r="AO138" s="85"/>
    </row>
    <row r="139" spans="1:41" ht="12.75" customHeight="1" collapsed="1" x14ac:dyDescent="0.25">
      <c r="A139" s="239" t="s">
        <v>57</v>
      </c>
      <c r="B139" s="239"/>
      <c r="C139" s="239"/>
      <c r="D139" s="239"/>
      <c r="E139" s="239"/>
      <c r="F139" s="239"/>
      <c r="G139" s="239"/>
      <c r="H139" s="92">
        <f>SUM(H129:H138)</f>
        <v>0</v>
      </c>
      <c r="I139" s="92">
        <v>0</v>
      </c>
      <c r="J139" s="92"/>
      <c r="K139" s="92"/>
      <c r="L139" s="92">
        <f>SUM(L129:L138)</f>
        <v>0</v>
      </c>
      <c r="M139" s="92">
        <f>SUM(M129:M138)</f>
        <v>0</v>
      </c>
      <c r="N139" s="93"/>
      <c r="O139" s="92">
        <f t="shared" ref="O139:AE139" si="87">SUM(O129:O138)</f>
        <v>0</v>
      </c>
      <c r="P139" s="92">
        <f t="shared" si="87"/>
        <v>0</v>
      </c>
      <c r="Q139" s="92">
        <f t="shared" si="87"/>
        <v>0</v>
      </c>
      <c r="R139" s="92">
        <f t="shared" si="87"/>
        <v>0</v>
      </c>
      <c r="S139" s="92">
        <f t="shared" si="87"/>
        <v>0</v>
      </c>
      <c r="T139" s="92">
        <f t="shared" si="87"/>
        <v>0</v>
      </c>
      <c r="U139" s="92">
        <f t="shared" si="87"/>
        <v>0</v>
      </c>
      <c r="V139" s="92">
        <f t="shared" si="87"/>
        <v>0</v>
      </c>
      <c r="W139" s="92">
        <f t="shared" si="87"/>
        <v>0</v>
      </c>
      <c r="X139" s="92">
        <f t="shared" si="87"/>
        <v>0</v>
      </c>
      <c r="Y139" s="92">
        <f t="shared" si="87"/>
        <v>0</v>
      </c>
      <c r="Z139" s="92">
        <f t="shared" si="87"/>
        <v>0</v>
      </c>
      <c r="AA139" s="92">
        <f t="shared" si="87"/>
        <v>0</v>
      </c>
      <c r="AB139" s="92">
        <f t="shared" si="87"/>
        <v>0</v>
      </c>
      <c r="AC139" s="92">
        <f t="shared" si="87"/>
        <v>0</v>
      </c>
      <c r="AD139" s="92">
        <f t="shared" si="87"/>
        <v>0</v>
      </c>
      <c r="AE139" s="92">
        <f t="shared" si="87"/>
        <v>0</v>
      </c>
      <c r="AF139" s="95">
        <f>IF(ISERROR(AE139/H139),0,AE139/H139)</f>
        <v>0</v>
      </c>
      <c r="AG139" s="95">
        <f>IF(ISERROR(AE139/$AE$200),0,AE139/$AE$200)</f>
        <v>0</v>
      </c>
      <c r="AH139" s="10"/>
      <c r="AI139" s="10"/>
      <c r="AJ139" s="10"/>
      <c r="AK139" s="10"/>
      <c r="AL139" s="10"/>
      <c r="AM139" s="10"/>
      <c r="AN139" s="10"/>
      <c r="AO139" s="85"/>
    </row>
    <row r="140" spans="1:41" ht="12.75" customHeight="1" x14ac:dyDescent="0.25">
      <c r="A140" s="236" t="s">
        <v>58</v>
      </c>
      <c r="B140" s="237"/>
      <c r="C140" s="237"/>
      <c r="D140" s="237"/>
      <c r="E140" s="238"/>
      <c r="F140" s="38"/>
      <c r="G140" s="39"/>
      <c r="H140" s="88"/>
      <c r="I140" s="17"/>
      <c r="J140" s="17"/>
      <c r="K140" s="17"/>
      <c r="L140" s="18"/>
      <c r="M140" s="18"/>
      <c r="N140" s="16"/>
      <c r="O140" s="17"/>
      <c r="P140" s="17"/>
      <c r="Q140" s="17"/>
      <c r="R140" s="17"/>
      <c r="S140" s="17"/>
      <c r="T140" s="17"/>
      <c r="U140" s="17"/>
      <c r="V140" s="17"/>
      <c r="W140" s="17"/>
      <c r="X140" s="17"/>
      <c r="Y140" s="17"/>
      <c r="Z140" s="17"/>
      <c r="AA140" s="17"/>
      <c r="AB140" s="17"/>
      <c r="AC140" s="17"/>
      <c r="AD140" s="17"/>
      <c r="AE140" s="17"/>
      <c r="AF140" s="20"/>
      <c r="AG140" s="20"/>
    </row>
    <row r="141" spans="1:41" ht="12.75" hidden="1" customHeight="1" outlineLevel="1" x14ac:dyDescent="0.25">
      <c r="A141" s="21">
        <v>1</v>
      </c>
      <c r="B141" s="22"/>
      <c r="C141" s="23"/>
      <c r="D141" s="24"/>
      <c r="E141" s="25"/>
      <c r="F141" s="25"/>
      <c r="G141" s="25"/>
      <c r="H141" s="89"/>
      <c r="I141" s="26"/>
      <c r="J141" s="268"/>
      <c r="K141" s="268"/>
      <c r="L141" s="27"/>
      <c r="M141" s="27"/>
      <c r="N141" s="25"/>
      <c r="O141" s="27"/>
      <c r="P141" s="27"/>
      <c r="Q141" s="27"/>
      <c r="R141" s="28">
        <f>SUM(O141:Q141)</f>
        <v>0</v>
      </c>
      <c r="S141" s="27"/>
      <c r="T141" s="27"/>
      <c r="U141" s="27"/>
      <c r="V141" s="28">
        <f>SUM(S141:U141)</f>
        <v>0</v>
      </c>
      <c r="W141" s="27"/>
      <c r="X141" s="27"/>
      <c r="Y141" s="27"/>
      <c r="Z141" s="28">
        <f>SUM(W141:Y141)</f>
        <v>0</v>
      </c>
      <c r="AA141" s="27"/>
      <c r="AB141" s="27"/>
      <c r="AC141" s="27"/>
      <c r="AD141" s="28">
        <f>SUM(AA141:AC141)</f>
        <v>0</v>
      </c>
      <c r="AE141" s="28">
        <f t="shared" ref="AE141:AE150" si="88">SUM(R141,V141,Z141,AD141)</f>
        <v>0</v>
      </c>
      <c r="AF141" s="29">
        <f>IF(ISERROR(AE141/$H$151),0,AE141/$H$151)</f>
        <v>0</v>
      </c>
      <c r="AG141" s="30">
        <f t="shared" ref="AG141:AG150" si="89">IF(ISERROR(AE141/$AE$200),"-",AE141/$AE$200)</f>
        <v>0</v>
      </c>
      <c r="AH141" s="10"/>
      <c r="AI141" s="10"/>
      <c r="AJ141" s="10"/>
      <c r="AK141" s="10"/>
      <c r="AL141" s="10"/>
      <c r="AM141" s="10"/>
      <c r="AN141" s="10"/>
      <c r="AO141" s="85"/>
    </row>
    <row r="142" spans="1:41" ht="12.75" hidden="1" customHeight="1" outlineLevel="1" x14ac:dyDescent="0.25">
      <c r="A142" s="21">
        <v>2</v>
      </c>
      <c r="B142" s="22"/>
      <c r="C142" s="31"/>
      <c r="D142" s="32"/>
      <c r="E142" s="33"/>
      <c r="F142" s="33"/>
      <c r="G142" s="33"/>
      <c r="H142" s="89"/>
      <c r="I142" s="34"/>
      <c r="J142" s="268"/>
      <c r="K142" s="268"/>
      <c r="L142" s="27"/>
      <c r="M142" s="27"/>
      <c r="N142" s="33"/>
      <c r="O142" s="27"/>
      <c r="P142" s="27"/>
      <c r="Q142" s="27"/>
      <c r="R142" s="28">
        <f t="shared" ref="R142:R150" si="90">SUM(O142:Q142)</f>
        <v>0</v>
      </c>
      <c r="S142" s="27"/>
      <c r="T142" s="27"/>
      <c r="U142" s="27"/>
      <c r="V142" s="28">
        <f t="shared" ref="V142:V150" si="91">SUM(S142:U142)</f>
        <v>0</v>
      </c>
      <c r="W142" s="27"/>
      <c r="X142" s="27"/>
      <c r="Y142" s="27"/>
      <c r="Z142" s="28">
        <f t="shared" ref="Z142:Z150" si="92">SUM(W142:Y142)</f>
        <v>0</v>
      </c>
      <c r="AA142" s="27"/>
      <c r="AB142" s="27"/>
      <c r="AC142" s="27"/>
      <c r="AD142" s="28">
        <f t="shared" ref="AD142:AD150" si="93">SUM(AA142:AC142)</f>
        <v>0</v>
      </c>
      <c r="AE142" s="28">
        <f t="shared" si="88"/>
        <v>0</v>
      </c>
      <c r="AF142" s="29">
        <f t="shared" ref="AF142:AF150" si="94">IF(ISERROR(AE142/$H$151),0,AE142/$H$151)</f>
        <v>0</v>
      </c>
      <c r="AG142" s="30">
        <f t="shared" si="89"/>
        <v>0</v>
      </c>
      <c r="AH142" s="10"/>
      <c r="AI142" s="10"/>
      <c r="AJ142" s="10"/>
      <c r="AK142" s="10"/>
      <c r="AL142" s="10"/>
      <c r="AM142" s="10"/>
      <c r="AN142" s="10"/>
      <c r="AO142" s="85"/>
    </row>
    <row r="143" spans="1:41" ht="12.75" hidden="1" customHeight="1" outlineLevel="1" x14ac:dyDescent="0.25">
      <c r="A143" s="21">
        <v>3</v>
      </c>
      <c r="B143" s="22"/>
      <c r="C143" s="31"/>
      <c r="D143" s="32"/>
      <c r="E143" s="33"/>
      <c r="F143" s="33"/>
      <c r="G143" s="33"/>
      <c r="H143" s="89"/>
      <c r="I143" s="34"/>
      <c r="J143" s="268"/>
      <c r="K143" s="268"/>
      <c r="L143" s="27"/>
      <c r="M143" s="27"/>
      <c r="N143" s="33"/>
      <c r="O143" s="27"/>
      <c r="P143" s="27"/>
      <c r="Q143" s="27"/>
      <c r="R143" s="28">
        <f t="shared" si="90"/>
        <v>0</v>
      </c>
      <c r="S143" s="27"/>
      <c r="T143" s="27"/>
      <c r="U143" s="27"/>
      <c r="V143" s="28">
        <f t="shared" si="91"/>
        <v>0</v>
      </c>
      <c r="W143" s="27"/>
      <c r="X143" s="27"/>
      <c r="Y143" s="27"/>
      <c r="Z143" s="28">
        <f t="shared" si="92"/>
        <v>0</v>
      </c>
      <c r="AA143" s="27"/>
      <c r="AB143" s="27"/>
      <c r="AC143" s="27"/>
      <c r="AD143" s="28">
        <f t="shared" si="93"/>
        <v>0</v>
      </c>
      <c r="AE143" s="28">
        <f t="shared" si="88"/>
        <v>0</v>
      </c>
      <c r="AF143" s="29">
        <f t="shared" si="94"/>
        <v>0</v>
      </c>
      <c r="AG143" s="30">
        <f t="shared" si="89"/>
        <v>0</v>
      </c>
    </row>
    <row r="144" spans="1:41" ht="12.75" hidden="1" customHeight="1" outlineLevel="1" x14ac:dyDescent="0.25">
      <c r="A144" s="21">
        <v>4</v>
      </c>
      <c r="B144" s="22"/>
      <c r="C144" s="31"/>
      <c r="D144" s="32"/>
      <c r="E144" s="33"/>
      <c r="F144" s="33"/>
      <c r="G144" s="33"/>
      <c r="H144" s="89"/>
      <c r="I144" s="34"/>
      <c r="J144" s="268"/>
      <c r="K144" s="268"/>
      <c r="L144" s="27"/>
      <c r="M144" s="27"/>
      <c r="N144" s="33"/>
      <c r="O144" s="27"/>
      <c r="P144" s="27"/>
      <c r="Q144" s="27"/>
      <c r="R144" s="28">
        <f t="shared" si="90"/>
        <v>0</v>
      </c>
      <c r="S144" s="27"/>
      <c r="T144" s="27"/>
      <c r="U144" s="27"/>
      <c r="V144" s="28">
        <f t="shared" si="91"/>
        <v>0</v>
      </c>
      <c r="W144" s="27"/>
      <c r="X144" s="27"/>
      <c r="Y144" s="27"/>
      <c r="Z144" s="28">
        <f t="shared" si="92"/>
        <v>0</v>
      </c>
      <c r="AA144" s="27"/>
      <c r="AB144" s="27"/>
      <c r="AC144" s="27"/>
      <c r="AD144" s="28">
        <f t="shared" si="93"/>
        <v>0</v>
      </c>
      <c r="AE144" s="28">
        <f t="shared" si="88"/>
        <v>0</v>
      </c>
      <c r="AF144" s="29">
        <f t="shared" si="94"/>
        <v>0</v>
      </c>
      <c r="AG144" s="30">
        <f t="shared" si="89"/>
        <v>0</v>
      </c>
      <c r="AH144" s="10"/>
      <c r="AI144" s="10"/>
      <c r="AJ144" s="10"/>
      <c r="AK144" s="10"/>
      <c r="AL144" s="10"/>
      <c r="AM144" s="10"/>
      <c r="AN144" s="10"/>
      <c r="AO144" s="85"/>
    </row>
    <row r="145" spans="1:41" ht="12.75" hidden="1" customHeight="1" outlineLevel="1" x14ac:dyDescent="0.25">
      <c r="A145" s="21">
        <v>5</v>
      </c>
      <c r="B145" s="22"/>
      <c r="C145" s="31"/>
      <c r="D145" s="32"/>
      <c r="E145" s="33"/>
      <c r="F145" s="33"/>
      <c r="G145" s="33"/>
      <c r="H145" s="89"/>
      <c r="I145" s="34"/>
      <c r="J145" s="268"/>
      <c r="K145" s="268"/>
      <c r="L145" s="27"/>
      <c r="M145" s="27"/>
      <c r="N145" s="33"/>
      <c r="O145" s="27"/>
      <c r="P145" s="27"/>
      <c r="Q145" s="27"/>
      <c r="R145" s="28">
        <f t="shared" si="90"/>
        <v>0</v>
      </c>
      <c r="S145" s="27"/>
      <c r="T145" s="27"/>
      <c r="U145" s="27"/>
      <c r="V145" s="28">
        <f t="shared" si="91"/>
        <v>0</v>
      </c>
      <c r="W145" s="27"/>
      <c r="X145" s="27"/>
      <c r="Y145" s="27"/>
      <c r="Z145" s="28">
        <f t="shared" si="92"/>
        <v>0</v>
      </c>
      <c r="AA145" s="27"/>
      <c r="AB145" s="27"/>
      <c r="AC145" s="27"/>
      <c r="AD145" s="28">
        <f t="shared" si="93"/>
        <v>0</v>
      </c>
      <c r="AE145" s="28">
        <f t="shared" si="88"/>
        <v>0</v>
      </c>
      <c r="AF145" s="29">
        <f t="shared" si="94"/>
        <v>0</v>
      </c>
      <c r="AG145" s="30">
        <f t="shared" si="89"/>
        <v>0</v>
      </c>
      <c r="AH145" s="10"/>
      <c r="AI145" s="10"/>
      <c r="AJ145" s="10"/>
      <c r="AK145" s="10"/>
      <c r="AL145" s="10"/>
      <c r="AM145" s="10"/>
      <c r="AN145" s="10"/>
      <c r="AO145" s="85"/>
    </row>
    <row r="146" spans="1:41" ht="12.75" hidden="1" customHeight="1" outlineLevel="1" x14ac:dyDescent="0.25">
      <c r="A146" s="21">
        <v>6</v>
      </c>
      <c r="B146" s="22"/>
      <c r="C146" s="31"/>
      <c r="D146" s="32"/>
      <c r="E146" s="33"/>
      <c r="F146" s="33"/>
      <c r="G146" s="33"/>
      <c r="H146" s="89"/>
      <c r="I146" s="34"/>
      <c r="J146" s="268"/>
      <c r="K146" s="268"/>
      <c r="L146" s="27"/>
      <c r="M146" s="27"/>
      <c r="N146" s="33"/>
      <c r="O146" s="27"/>
      <c r="P146" s="27"/>
      <c r="Q146" s="27"/>
      <c r="R146" s="28">
        <f t="shared" si="90"/>
        <v>0</v>
      </c>
      <c r="S146" s="27"/>
      <c r="T146" s="27"/>
      <c r="U146" s="27"/>
      <c r="V146" s="28">
        <f t="shared" si="91"/>
        <v>0</v>
      </c>
      <c r="W146" s="27"/>
      <c r="X146" s="27"/>
      <c r="Y146" s="27"/>
      <c r="Z146" s="28">
        <f t="shared" si="92"/>
        <v>0</v>
      </c>
      <c r="AA146" s="27"/>
      <c r="AB146" s="27"/>
      <c r="AC146" s="27"/>
      <c r="AD146" s="28">
        <f t="shared" si="93"/>
        <v>0</v>
      </c>
      <c r="AE146" s="28">
        <f t="shared" si="88"/>
        <v>0</v>
      </c>
      <c r="AF146" s="29">
        <f t="shared" si="94"/>
        <v>0</v>
      </c>
      <c r="AG146" s="30">
        <f t="shared" si="89"/>
        <v>0</v>
      </c>
    </row>
    <row r="147" spans="1:41" ht="12.75" hidden="1" customHeight="1" outlineLevel="1" x14ac:dyDescent="0.25">
      <c r="A147" s="21">
        <v>7</v>
      </c>
      <c r="B147" s="22"/>
      <c r="C147" s="31"/>
      <c r="D147" s="32"/>
      <c r="E147" s="33"/>
      <c r="F147" s="33"/>
      <c r="G147" s="33"/>
      <c r="H147" s="89"/>
      <c r="I147" s="34"/>
      <c r="J147" s="268"/>
      <c r="K147" s="268"/>
      <c r="L147" s="27"/>
      <c r="M147" s="27"/>
      <c r="N147" s="33"/>
      <c r="O147" s="27"/>
      <c r="P147" s="27"/>
      <c r="Q147" s="27"/>
      <c r="R147" s="28">
        <f t="shared" si="90"/>
        <v>0</v>
      </c>
      <c r="S147" s="27"/>
      <c r="T147" s="27"/>
      <c r="U147" s="27"/>
      <c r="V147" s="28">
        <f t="shared" si="91"/>
        <v>0</v>
      </c>
      <c r="W147" s="27"/>
      <c r="X147" s="27"/>
      <c r="Y147" s="27"/>
      <c r="Z147" s="28">
        <f t="shared" si="92"/>
        <v>0</v>
      </c>
      <c r="AA147" s="27"/>
      <c r="AB147" s="27"/>
      <c r="AC147" s="27"/>
      <c r="AD147" s="28">
        <f t="shared" si="93"/>
        <v>0</v>
      </c>
      <c r="AE147" s="28">
        <f t="shared" si="88"/>
        <v>0</v>
      </c>
      <c r="AF147" s="29">
        <f t="shared" si="94"/>
        <v>0</v>
      </c>
      <c r="AG147" s="30">
        <f t="shared" si="89"/>
        <v>0</v>
      </c>
      <c r="AH147" s="10"/>
      <c r="AI147" s="10"/>
      <c r="AJ147" s="10"/>
      <c r="AK147" s="10"/>
      <c r="AL147" s="10"/>
      <c r="AM147" s="10"/>
      <c r="AN147" s="10"/>
      <c r="AO147" s="85"/>
    </row>
    <row r="148" spans="1:41" ht="12.75" hidden="1" customHeight="1" outlineLevel="1" x14ac:dyDescent="0.25">
      <c r="A148" s="21">
        <v>8</v>
      </c>
      <c r="B148" s="22"/>
      <c r="C148" s="31"/>
      <c r="D148" s="32"/>
      <c r="E148" s="33"/>
      <c r="F148" s="33"/>
      <c r="G148" s="33"/>
      <c r="H148" s="89"/>
      <c r="I148" s="34"/>
      <c r="J148" s="268"/>
      <c r="K148" s="268"/>
      <c r="L148" s="27"/>
      <c r="M148" s="27"/>
      <c r="N148" s="33"/>
      <c r="O148" s="27"/>
      <c r="P148" s="27"/>
      <c r="Q148" s="27"/>
      <c r="R148" s="28">
        <f t="shared" si="90"/>
        <v>0</v>
      </c>
      <c r="S148" s="27"/>
      <c r="T148" s="27"/>
      <c r="U148" s="27"/>
      <c r="V148" s="28">
        <f t="shared" si="91"/>
        <v>0</v>
      </c>
      <c r="W148" s="27"/>
      <c r="X148" s="27"/>
      <c r="Y148" s="27"/>
      <c r="Z148" s="28">
        <f t="shared" si="92"/>
        <v>0</v>
      </c>
      <c r="AA148" s="27"/>
      <c r="AB148" s="27"/>
      <c r="AC148" s="27"/>
      <c r="AD148" s="28">
        <f t="shared" si="93"/>
        <v>0</v>
      </c>
      <c r="AE148" s="28">
        <f t="shared" si="88"/>
        <v>0</v>
      </c>
      <c r="AF148" s="29">
        <f t="shared" si="94"/>
        <v>0</v>
      </c>
      <c r="AG148" s="30">
        <f t="shared" si="89"/>
        <v>0</v>
      </c>
      <c r="AH148" s="10"/>
      <c r="AI148" s="10"/>
      <c r="AJ148" s="10"/>
      <c r="AK148" s="10"/>
      <c r="AL148" s="10"/>
      <c r="AM148" s="10"/>
      <c r="AN148" s="10"/>
      <c r="AO148" s="85"/>
    </row>
    <row r="149" spans="1:41" ht="12.75" hidden="1" customHeight="1" outlineLevel="1" x14ac:dyDescent="0.25">
      <c r="A149" s="21">
        <v>9</v>
      </c>
      <c r="B149" s="22"/>
      <c r="C149" s="31"/>
      <c r="D149" s="32"/>
      <c r="E149" s="33"/>
      <c r="F149" s="33"/>
      <c r="G149" s="33"/>
      <c r="H149" s="89"/>
      <c r="I149" s="34"/>
      <c r="J149" s="268"/>
      <c r="K149" s="268"/>
      <c r="L149" s="27"/>
      <c r="M149" s="27"/>
      <c r="N149" s="33"/>
      <c r="O149" s="27"/>
      <c r="P149" s="27"/>
      <c r="Q149" s="27"/>
      <c r="R149" s="28">
        <f t="shared" si="90"/>
        <v>0</v>
      </c>
      <c r="S149" s="27"/>
      <c r="T149" s="27"/>
      <c r="U149" s="27"/>
      <c r="V149" s="28">
        <f t="shared" si="91"/>
        <v>0</v>
      </c>
      <c r="W149" s="27"/>
      <c r="X149" s="27"/>
      <c r="Y149" s="27"/>
      <c r="Z149" s="28">
        <f t="shared" si="92"/>
        <v>0</v>
      </c>
      <c r="AA149" s="27"/>
      <c r="AB149" s="27"/>
      <c r="AC149" s="27"/>
      <c r="AD149" s="28">
        <f t="shared" si="93"/>
        <v>0</v>
      </c>
      <c r="AE149" s="28">
        <f t="shared" si="88"/>
        <v>0</v>
      </c>
      <c r="AF149" s="29">
        <f t="shared" si="94"/>
        <v>0</v>
      </c>
      <c r="AG149" s="30">
        <f t="shared" si="89"/>
        <v>0</v>
      </c>
    </row>
    <row r="150" spans="1:41" ht="12.75" hidden="1" customHeight="1" outlineLevel="1" x14ac:dyDescent="0.25">
      <c r="A150" s="21">
        <v>10</v>
      </c>
      <c r="B150" s="22"/>
      <c r="C150" s="31"/>
      <c r="D150" s="32"/>
      <c r="E150" s="33"/>
      <c r="F150" s="33"/>
      <c r="G150" s="33"/>
      <c r="H150" s="90"/>
      <c r="I150" s="35"/>
      <c r="J150" s="268"/>
      <c r="K150" s="268"/>
      <c r="L150" s="27"/>
      <c r="M150" s="27"/>
      <c r="N150" s="33"/>
      <c r="O150" s="27"/>
      <c r="P150" s="27"/>
      <c r="Q150" s="27"/>
      <c r="R150" s="28">
        <f t="shared" si="90"/>
        <v>0</v>
      </c>
      <c r="S150" s="27"/>
      <c r="T150" s="27"/>
      <c r="U150" s="27"/>
      <c r="V150" s="28">
        <f t="shared" si="91"/>
        <v>0</v>
      </c>
      <c r="W150" s="27"/>
      <c r="X150" s="27"/>
      <c r="Y150" s="27"/>
      <c r="Z150" s="28">
        <f t="shared" si="92"/>
        <v>0</v>
      </c>
      <c r="AA150" s="27"/>
      <c r="AB150" s="27"/>
      <c r="AC150" s="27"/>
      <c r="AD150" s="28">
        <f t="shared" si="93"/>
        <v>0</v>
      </c>
      <c r="AE150" s="28">
        <f t="shared" si="88"/>
        <v>0</v>
      </c>
      <c r="AF150" s="29">
        <f t="shared" si="94"/>
        <v>0</v>
      </c>
      <c r="AG150" s="30">
        <f t="shared" si="89"/>
        <v>0</v>
      </c>
      <c r="AH150" s="10"/>
      <c r="AI150" s="10"/>
      <c r="AJ150" s="10"/>
      <c r="AK150" s="10"/>
      <c r="AL150" s="10"/>
      <c r="AM150" s="10"/>
      <c r="AN150" s="10"/>
      <c r="AO150" s="85"/>
    </row>
    <row r="151" spans="1:41" ht="12.75" customHeight="1" collapsed="1" x14ac:dyDescent="0.25">
      <c r="A151" s="228" t="s">
        <v>59</v>
      </c>
      <c r="B151" s="230"/>
      <c r="C151" s="230"/>
      <c r="D151" s="230"/>
      <c r="E151" s="230"/>
      <c r="F151" s="230"/>
      <c r="G151" s="230"/>
      <c r="H151" s="92">
        <f>SUM(H141:H150)</f>
        <v>0</v>
      </c>
      <c r="I151" s="92">
        <f>SUM(I141:I150)</f>
        <v>0</v>
      </c>
      <c r="J151" s="92"/>
      <c r="K151" s="92"/>
      <c r="L151" s="92">
        <f>SUM(L141:L150)</f>
        <v>0</v>
      </c>
      <c r="M151" s="92">
        <f>SUM(M141:M150)</f>
        <v>0</v>
      </c>
      <c r="N151" s="93"/>
      <c r="O151" s="92">
        <f t="shared" ref="O151:AE151" si="95">SUM(O141:O150)</f>
        <v>0</v>
      </c>
      <c r="P151" s="92">
        <f t="shared" si="95"/>
        <v>0</v>
      </c>
      <c r="Q151" s="92">
        <f t="shared" si="95"/>
        <v>0</v>
      </c>
      <c r="R151" s="92">
        <f t="shared" si="95"/>
        <v>0</v>
      </c>
      <c r="S151" s="92">
        <f t="shared" si="95"/>
        <v>0</v>
      </c>
      <c r="T151" s="92">
        <f t="shared" si="95"/>
        <v>0</v>
      </c>
      <c r="U151" s="92">
        <f t="shared" si="95"/>
        <v>0</v>
      </c>
      <c r="V151" s="92">
        <f t="shared" si="95"/>
        <v>0</v>
      </c>
      <c r="W151" s="92">
        <f t="shared" si="95"/>
        <v>0</v>
      </c>
      <c r="X151" s="92">
        <f t="shared" si="95"/>
        <v>0</v>
      </c>
      <c r="Y151" s="92">
        <f t="shared" si="95"/>
        <v>0</v>
      </c>
      <c r="Z151" s="92">
        <f t="shared" si="95"/>
        <v>0</v>
      </c>
      <c r="AA151" s="92">
        <f t="shared" si="95"/>
        <v>0</v>
      </c>
      <c r="AB151" s="92">
        <f t="shared" si="95"/>
        <v>0</v>
      </c>
      <c r="AC151" s="92">
        <f t="shared" si="95"/>
        <v>0</v>
      </c>
      <c r="AD151" s="92">
        <f t="shared" si="95"/>
        <v>0</v>
      </c>
      <c r="AE151" s="92">
        <f t="shared" si="95"/>
        <v>0</v>
      </c>
      <c r="AF151" s="95">
        <f>IF(ISERROR(AE151/H151),0,AE151/H151)</f>
        <v>0</v>
      </c>
      <c r="AG151" s="95">
        <f>IF(ISERROR(AE151/$AE$200),0,AE151/$AE$200)</f>
        <v>0</v>
      </c>
      <c r="AH151" s="10"/>
      <c r="AI151" s="10"/>
      <c r="AJ151" s="10"/>
      <c r="AK151" s="10"/>
      <c r="AL151" s="10"/>
      <c r="AM151" s="10"/>
      <c r="AN151" s="10"/>
      <c r="AO151" s="85"/>
    </row>
    <row r="152" spans="1:41" ht="12.75" customHeight="1" x14ac:dyDescent="0.25">
      <c r="A152" s="233" t="s">
        <v>60</v>
      </c>
      <c r="B152" s="234"/>
      <c r="C152" s="234"/>
      <c r="D152" s="234"/>
      <c r="E152" s="235"/>
      <c r="F152" s="15"/>
      <c r="G152" s="16"/>
      <c r="H152" s="88"/>
      <c r="I152" s="17"/>
      <c r="J152" s="17"/>
      <c r="K152" s="17"/>
      <c r="L152" s="18"/>
      <c r="M152" s="18"/>
      <c r="N152" s="16"/>
      <c r="O152" s="17"/>
      <c r="P152" s="17"/>
      <c r="Q152" s="17"/>
      <c r="R152" s="17"/>
      <c r="S152" s="17"/>
      <c r="T152" s="17"/>
      <c r="U152" s="17"/>
      <c r="V152" s="17"/>
      <c r="W152" s="17"/>
      <c r="X152" s="17"/>
      <c r="Y152" s="17"/>
      <c r="Z152" s="17"/>
      <c r="AA152" s="17"/>
      <c r="AB152" s="17"/>
      <c r="AC152" s="17"/>
      <c r="AD152" s="17"/>
      <c r="AE152" s="17"/>
      <c r="AF152" s="20"/>
      <c r="AG152" s="20"/>
    </row>
    <row r="153" spans="1:41" ht="12.75" hidden="1" customHeight="1" outlineLevel="1" x14ac:dyDescent="0.25">
      <c r="A153" s="21">
        <v>1</v>
      </c>
      <c r="B153" s="22"/>
      <c r="C153" s="23"/>
      <c r="D153" s="24"/>
      <c r="E153" s="25"/>
      <c r="F153" s="25"/>
      <c r="G153" s="25"/>
      <c r="H153" s="89"/>
      <c r="I153" s="26"/>
      <c r="J153" s="268"/>
      <c r="K153" s="268"/>
      <c r="L153" s="27"/>
      <c r="M153" s="27"/>
      <c r="N153" s="25"/>
      <c r="O153" s="27"/>
      <c r="P153" s="27"/>
      <c r="Q153" s="27"/>
      <c r="R153" s="28">
        <f>SUM(O153:Q153)</f>
        <v>0</v>
      </c>
      <c r="S153" s="27"/>
      <c r="T153" s="27"/>
      <c r="U153" s="27"/>
      <c r="V153" s="28">
        <f>SUM(S153:U153)</f>
        <v>0</v>
      </c>
      <c r="W153" s="27"/>
      <c r="X153" s="27"/>
      <c r="Y153" s="27"/>
      <c r="Z153" s="28">
        <f>SUM(W153:Y153)</f>
        <v>0</v>
      </c>
      <c r="AA153" s="27"/>
      <c r="AB153" s="27"/>
      <c r="AC153" s="27"/>
      <c r="AD153" s="28">
        <f>SUM(AA153:AC153)</f>
        <v>0</v>
      </c>
      <c r="AE153" s="28">
        <f t="shared" ref="AE153:AE162" si="96">SUM(R153,V153,Z153,AD153)</f>
        <v>0</v>
      </c>
      <c r="AF153" s="29">
        <f>IF(ISERROR(AE153/$H$163),0,AE153/$H$163)</f>
        <v>0</v>
      </c>
      <c r="AG153" s="30">
        <f t="shared" ref="AG153:AG162" si="97">IF(ISERROR(AE153/$AE$200),"-",AE153/$AE$200)</f>
        <v>0</v>
      </c>
      <c r="AH153" s="10"/>
      <c r="AI153" s="10"/>
      <c r="AJ153" s="10"/>
      <c r="AK153" s="10"/>
      <c r="AL153" s="10"/>
      <c r="AM153" s="10"/>
      <c r="AN153" s="10"/>
      <c r="AO153" s="85"/>
    </row>
    <row r="154" spans="1:41" ht="12.75" hidden="1" customHeight="1" outlineLevel="1" x14ac:dyDescent="0.25">
      <c r="A154" s="21">
        <v>2</v>
      </c>
      <c r="B154" s="22"/>
      <c r="C154" s="31"/>
      <c r="D154" s="32"/>
      <c r="E154" s="33"/>
      <c r="F154" s="33"/>
      <c r="G154" s="33"/>
      <c r="H154" s="89"/>
      <c r="I154" s="34"/>
      <c r="J154" s="268"/>
      <c r="K154" s="268"/>
      <c r="L154" s="27"/>
      <c r="M154" s="27"/>
      <c r="N154" s="33"/>
      <c r="O154" s="27"/>
      <c r="P154" s="27"/>
      <c r="Q154" s="27"/>
      <c r="R154" s="28">
        <f t="shared" ref="R154:R162" si="98">SUM(O154:Q154)</f>
        <v>0</v>
      </c>
      <c r="S154" s="27"/>
      <c r="T154" s="27"/>
      <c r="U154" s="27"/>
      <c r="V154" s="28">
        <f t="shared" ref="V154:V162" si="99">SUM(S154:U154)</f>
        <v>0</v>
      </c>
      <c r="W154" s="27"/>
      <c r="X154" s="27"/>
      <c r="Y154" s="27"/>
      <c r="Z154" s="28">
        <f t="shared" ref="Z154:Z162" si="100">SUM(W154:Y154)</f>
        <v>0</v>
      </c>
      <c r="AA154" s="27"/>
      <c r="AB154" s="27"/>
      <c r="AC154" s="27"/>
      <c r="AD154" s="28">
        <f t="shared" ref="AD154:AD162" si="101">SUM(AA154:AC154)</f>
        <v>0</v>
      </c>
      <c r="AE154" s="28">
        <f t="shared" si="96"/>
        <v>0</v>
      </c>
      <c r="AF154" s="29">
        <f t="shared" ref="AF154:AF162" si="102">IF(ISERROR(AE154/$H$163),0,AE154/$H$163)</f>
        <v>0</v>
      </c>
      <c r="AG154" s="30">
        <f t="shared" si="97"/>
        <v>0</v>
      </c>
      <c r="AH154" s="10"/>
      <c r="AI154" s="10"/>
      <c r="AJ154" s="10"/>
      <c r="AK154" s="10"/>
      <c r="AL154" s="10"/>
      <c r="AM154" s="10"/>
      <c r="AN154" s="10"/>
      <c r="AO154" s="85"/>
    </row>
    <row r="155" spans="1:41" ht="12.75" hidden="1" customHeight="1" outlineLevel="1" x14ac:dyDescent="0.25">
      <c r="A155" s="21">
        <v>3</v>
      </c>
      <c r="B155" s="22"/>
      <c r="C155" s="31"/>
      <c r="D155" s="32"/>
      <c r="E155" s="33"/>
      <c r="F155" s="33"/>
      <c r="G155" s="33"/>
      <c r="H155" s="89"/>
      <c r="I155" s="34"/>
      <c r="J155" s="268"/>
      <c r="K155" s="268"/>
      <c r="L155" s="27"/>
      <c r="M155" s="27"/>
      <c r="N155" s="33"/>
      <c r="O155" s="27"/>
      <c r="P155" s="27"/>
      <c r="Q155" s="27"/>
      <c r="R155" s="28">
        <f t="shared" si="98"/>
        <v>0</v>
      </c>
      <c r="S155" s="27"/>
      <c r="T155" s="27"/>
      <c r="U155" s="27"/>
      <c r="V155" s="28">
        <f t="shared" si="99"/>
        <v>0</v>
      </c>
      <c r="W155" s="27"/>
      <c r="X155" s="27"/>
      <c r="Y155" s="27"/>
      <c r="Z155" s="28">
        <f t="shared" si="100"/>
        <v>0</v>
      </c>
      <c r="AA155" s="27"/>
      <c r="AB155" s="27"/>
      <c r="AC155" s="27"/>
      <c r="AD155" s="28">
        <f t="shared" si="101"/>
        <v>0</v>
      </c>
      <c r="AE155" s="28">
        <f t="shared" si="96"/>
        <v>0</v>
      </c>
      <c r="AF155" s="29">
        <f t="shared" si="102"/>
        <v>0</v>
      </c>
      <c r="AG155" s="30">
        <f t="shared" si="97"/>
        <v>0</v>
      </c>
    </row>
    <row r="156" spans="1:41" ht="12.75" hidden="1" customHeight="1" outlineLevel="1" x14ac:dyDescent="0.25">
      <c r="A156" s="21">
        <v>4</v>
      </c>
      <c r="B156" s="22"/>
      <c r="C156" s="31"/>
      <c r="D156" s="32"/>
      <c r="E156" s="33"/>
      <c r="F156" s="33"/>
      <c r="G156" s="33"/>
      <c r="H156" s="89"/>
      <c r="I156" s="34"/>
      <c r="J156" s="268"/>
      <c r="K156" s="268"/>
      <c r="L156" s="27"/>
      <c r="M156" s="27"/>
      <c r="N156" s="33"/>
      <c r="O156" s="27"/>
      <c r="P156" s="27"/>
      <c r="Q156" s="27"/>
      <c r="R156" s="28">
        <f t="shared" si="98"/>
        <v>0</v>
      </c>
      <c r="S156" s="27"/>
      <c r="T156" s="27"/>
      <c r="U156" s="27"/>
      <c r="V156" s="28">
        <f t="shared" si="99"/>
        <v>0</v>
      </c>
      <c r="W156" s="27"/>
      <c r="X156" s="27"/>
      <c r="Y156" s="27"/>
      <c r="Z156" s="28">
        <f t="shared" si="100"/>
        <v>0</v>
      </c>
      <c r="AA156" s="27"/>
      <c r="AB156" s="27"/>
      <c r="AC156" s="27"/>
      <c r="AD156" s="28">
        <f t="shared" si="101"/>
        <v>0</v>
      </c>
      <c r="AE156" s="28">
        <f t="shared" si="96"/>
        <v>0</v>
      </c>
      <c r="AF156" s="29">
        <f t="shared" si="102"/>
        <v>0</v>
      </c>
      <c r="AG156" s="30">
        <f t="shared" si="97"/>
        <v>0</v>
      </c>
      <c r="AH156" s="10"/>
      <c r="AI156" s="10"/>
      <c r="AJ156" s="10"/>
      <c r="AK156" s="10"/>
      <c r="AL156" s="10"/>
      <c r="AM156" s="10"/>
      <c r="AN156" s="10"/>
      <c r="AO156" s="85"/>
    </row>
    <row r="157" spans="1:41" ht="12.75" hidden="1" customHeight="1" outlineLevel="1" x14ac:dyDescent="0.25">
      <c r="A157" s="21">
        <v>5</v>
      </c>
      <c r="B157" s="22"/>
      <c r="C157" s="31"/>
      <c r="D157" s="32"/>
      <c r="E157" s="33"/>
      <c r="F157" s="33"/>
      <c r="G157" s="33"/>
      <c r="H157" s="89"/>
      <c r="I157" s="34"/>
      <c r="J157" s="268"/>
      <c r="K157" s="268"/>
      <c r="L157" s="27"/>
      <c r="M157" s="27"/>
      <c r="N157" s="33"/>
      <c r="O157" s="27"/>
      <c r="P157" s="27"/>
      <c r="Q157" s="27"/>
      <c r="R157" s="28">
        <f t="shared" si="98"/>
        <v>0</v>
      </c>
      <c r="S157" s="27"/>
      <c r="T157" s="27"/>
      <c r="U157" s="27"/>
      <c r="V157" s="28">
        <f t="shared" si="99"/>
        <v>0</v>
      </c>
      <c r="W157" s="27"/>
      <c r="X157" s="27"/>
      <c r="Y157" s="27"/>
      <c r="Z157" s="28">
        <f t="shared" si="100"/>
        <v>0</v>
      </c>
      <c r="AA157" s="27"/>
      <c r="AB157" s="27"/>
      <c r="AC157" s="27"/>
      <c r="AD157" s="28">
        <f t="shared" si="101"/>
        <v>0</v>
      </c>
      <c r="AE157" s="28">
        <f t="shared" si="96"/>
        <v>0</v>
      </c>
      <c r="AF157" s="29">
        <f t="shared" si="102"/>
        <v>0</v>
      </c>
      <c r="AG157" s="30">
        <f t="shared" si="97"/>
        <v>0</v>
      </c>
      <c r="AH157" s="10"/>
      <c r="AI157" s="10"/>
      <c r="AJ157" s="10"/>
      <c r="AK157" s="10"/>
      <c r="AL157" s="10"/>
      <c r="AM157" s="10"/>
      <c r="AN157" s="10"/>
      <c r="AO157" s="85"/>
    </row>
    <row r="158" spans="1:41" ht="12.75" hidden="1" customHeight="1" outlineLevel="1" x14ac:dyDescent="0.25">
      <c r="A158" s="21">
        <v>6</v>
      </c>
      <c r="B158" s="22"/>
      <c r="C158" s="31"/>
      <c r="D158" s="32"/>
      <c r="E158" s="33"/>
      <c r="F158" s="33"/>
      <c r="G158" s="33"/>
      <c r="H158" s="89"/>
      <c r="I158" s="34"/>
      <c r="J158" s="268"/>
      <c r="K158" s="268"/>
      <c r="L158" s="27"/>
      <c r="M158" s="27"/>
      <c r="N158" s="33"/>
      <c r="O158" s="27"/>
      <c r="P158" s="27"/>
      <c r="Q158" s="27"/>
      <c r="R158" s="28">
        <f t="shared" si="98"/>
        <v>0</v>
      </c>
      <c r="S158" s="27"/>
      <c r="T158" s="27"/>
      <c r="U158" s="27"/>
      <c r="V158" s="28">
        <f t="shared" si="99"/>
        <v>0</v>
      </c>
      <c r="W158" s="27"/>
      <c r="X158" s="27"/>
      <c r="Y158" s="27"/>
      <c r="Z158" s="28">
        <f t="shared" si="100"/>
        <v>0</v>
      </c>
      <c r="AA158" s="27"/>
      <c r="AB158" s="27"/>
      <c r="AC158" s="27"/>
      <c r="AD158" s="28">
        <f t="shared" si="101"/>
        <v>0</v>
      </c>
      <c r="AE158" s="28">
        <f t="shared" si="96"/>
        <v>0</v>
      </c>
      <c r="AF158" s="29">
        <f t="shared" si="102"/>
        <v>0</v>
      </c>
      <c r="AG158" s="30">
        <f t="shared" si="97"/>
        <v>0</v>
      </c>
    </row>
    <row r="159" spans="1:41" ht="12.75" hidden="1" customHeight="1" outlineLevel="1" x14ac:dyDescent="0.25">
      <c r="A159" s="21">
        <v>7</v>
      </c>
      <c r="B159" s="22"/>
      <c r="C159" s="31"/>
      <c r="D159" s="32"/>
      <c r="E159" s="33"/>
      <c r="F159" s="33"/>
      <c r="G159" s="33"/>
      <c r="H159" s="89"/>
      <c r="I159" s="34"/>
      <c r="J159" s="268"/>
      <c r="K159" s="268"/>
      <c r="L159" s="27"/>
      <c r="M159" s="27"/>
      <c r="N159" s="33"/>
      <c r="O159" s="27"/>
      <c r="P159" s="27"/>
      <c r="Q159" s="27"/>
      <c r="R159" s="28">
        <f t="shared" si="98"/>
        <v>0</v>
      </c>
      <c r="S159" s="27"/>
      <c r="T159" s="27"/>
      <c r="U159" s="27"/>
      <c r="V159" s="28">
        <f t="shared" si="99"/>
        <v>0</v>
      </c>
      <c r="W159" s="27"/>
      <c r="X159" s="27"/>
      <c r="Y159" s="27"/>
      <c r="Z159" s="28">
        <f t="shared" si="100"/>
        <v>0</v>
      </c>
      <c r="AA159" s="27"/>
      <c r="AB159" s="27"/>
      <c r="AC159" s="27"/>
      <c r="AD159" s="28">
        <f t="shared" si="101"/>
        <v>0</v>
      </c>
      <c r="AE159" s="28">
        <f t="shared" si="96"/>
        <v>0</v>
      </c>
      <c r="AF159" s="29">
        <f t="shared" si="102"/>
        <v>0</v>
      </c>
      <c r="AG159" s="30">
        <f t="shared" si="97"/>
        <v>0</v>
      </c>
      <c r="AH159" s="10"/>
      <c r="AI159" s="10"/>
      <c r="AJ159" s="10"/>
      <c r="AK159" s="10"/>
      <c r="AL159" s="10"/>
      <c r="AM159" s="10"/>
      <c r="AN159" s="10"/>
      <c r="AO159" s="85"/>
    </row>
    <row r="160" spans="1:41" ht="12.75" hidden="1" customHeight="1" outlineLevel="1" x14ac:dyDescent="0.25">
      <c r="A160" s="21">
        <v>8</v>
      </c>
      <c r="B160" s="22"/>
      <c r="C160" s="31"/>
      <c r="D160" s="32"/>
      <c r="E160" s="33"/>
      <c r="F160" s="33"/>
      <c r="G160" s="33"/>
      <c r="H160" s="89"/>
      <c r="I160" s="34"/>
      <c r="J160" s="268"/>
      <c r="K160" s="268"/>
      <c r="L160" s="27"/>
      <c r="M160" s="27"/>
      <c r="N160" s="33"/>
      <c r="O160" s="27"/>
      <c r="P160" s="27"/>
      <c r="Q160" s="27"/>
      <c r="R160" s="28">
        <f t="shared" si="98"/>
        <v>0</v>
      </c>
      <c r="S160" s="27"/>
      <c r="T160" s="27"/>
      <c r="U160" s="27"/>
      <c r="V160" s="28">
        <f t="shared" si="99"/>
        <v>0</v>
      </c>
      <c r="W160" s="27"/>
      <c r="X160" s="27"/>
      <c r="Y160" s="27"/>
      <c r="Z160" s="28">
        <f t="shared" si="100"/>
        <v>0</v>
      </c>
      <c r="AA160" s="27"/>
      <c r="AB160" s="27"/>
      <c r="AC160" s="27"/>
      <c r="AD160" s="28">
        <f t="shared" si="101"/>
        <v>0</v>
      </c>
      <c r="AE160" s="28">
        <f t="shared" si="96"/>
        <v>0</v>
      </c>
      <c r="AF160" s="29">
        <f t="shared" si="102"/>
        <v>0</v>
      </c>
      <c r="AG160" s="30">
        <f t="shared" si="97"/>
        <v>0</v>
      </c>
      <c r="AH160" s="10"/>
      <c r="AI160" s="10"/>
      <c r="AJ160" s="10"/>
      <c r="AK160" s="10"/>
      <c r="AL160" s="10"/>
      <c r="AM160" s="10"/>
      <c r="AN160" s="10"/>
      <c r="AO160" s="85"/>
    </row>
    <row r="161" spans="1:41" ht="12.75" hidden="1" customHeight="1" outlineLevel="1" x14ac:dyDescent="0.25">
      <c r="A161" s="21">
        <v>9</v>
      </c>
      <c r="B161" s="22"/>
      <c r="C161" s="31"/>
      <c r="D161" s="32"/>
      <c r="E161" s="33"/>
      <c r="F161" s="33"/>
      <c r="G161" s="33"/>
      <c r="H161" s="89"/>
      <c r="I161" s="34"/>
      <c r="J161" s="268"/>
      <c r="K161" s="268"/>
      <c r="L161" s="27"/>
      <c r="M161" s="27"/>
      <c r="N161" s="33"/>
      <c r="O161" s="27"/>
      <c r="P161" s="27"/>
      <c r="Q161" s="27"/>
      <c r="R161" s="28">
        <f t="shared" si="98"/>
        <v>0</v>
      </c>
      <c r="S161" s="27"/>
      <c r="T161" s="27"/>
      <c r="U161" s="27"/>
      <c r="V161" s="28">
        <f t="shared" si="99"/>
        <v>0</v>
      </c>
      <c r="W161" s="27"/>
      <c r="X161" s="27"/>
      <c r="Y161" s="27"/>
      <c r="Z161" s="28">
        <f t="shared" si="100"/>
        <v>0</v>
      </c>
      <c r="AA161" s="27"/>
      <c r="AB161" s="27"/>
      <c r="AC161" s="27"/>
      <c r="AD161" s="28">
        <f t="shared" si="101"/>
        <v>0</v>
      </c>
      <c r="AE161" s="28">
        <f t="shared" si="96"/>
        <v>0</v>
      </c>
      <c r="AF161" s="29">
        <f t="shared" si="102"/>
        <v>0</v>
      </c>
      <c r="AG161" s="30">
        <f t="shared" si="97"/>
        <v>0</v>
      </c>
    </row>
    <row r="162" spans="1:41" ht="12.75" hidden="1" customHeight="1" outlineLevel="1" x14ac:dyDescent="0.25">
      <c r="A162" s="21">
        <v>10</v>
      </c>
      <c r="B162" s="22"/>
      <c r="C162" s="31"/>
      <c r="D162" s="32"/>
      <c r="E162" s="33"/>
      <c r="F162" s="33"/>
      <c r="G162" s="33"/>
      <c r="H162" s="90"/>
      <c r="I162" s="35"/>
      <c r="J162" s="268"/>
      <c r="K162" s="268"/>
      <c r="L162" s="27"/>
      <c r="M162" s="27"/>
      <c r="N162" s="33"/>
      <c r="O162" s="27"/>
      <c r="P162" s="27"/>
      <c r="Q162" s="27"/>
      <c r="R162" s="28">
        <f t="shared" si="98"/>
        <v>0</v>
      </c>
      <c r="S162" s="27"/>
      <c r="T162" s="27"/>
      <c r="U162" s="27"/>
      <c r="V162" s="28">
        <f t="shared" si="99"/>
        <v>0</v>
      </c>
      <c r="W162" s="27"/>
      <c r="X162" s="27"/>
      <c r="Y162" s="27"/>
      <c r="Z162" s="28">
        <f t="shared" si="100"/>
        <v>0</v>
      </c>
      <c r="AA162" s="27"/>
      <c r="AB162" s="27"/>
      <c r="AC162" s="27"/>
      <c r="AD162" s="28">
        <f t="shared" si="101"/>
        <v>0</v>
      </c>
      <c r="AE162" s="28">
        <f t="shared" si="96"/>
        <v>0</v>
      </c>
      <c r="AF162" s="29">
        <f t="shared" si="102"/>
        <v>0</v>
      </c>
      <c r="AG162" s="30">
        <f t="shared" si="97"/>
        <v>0</v>
      </c>
      <c r="AH162" s="10"/>
      <c r="AI162" s="10"/>
      <c r="AJ162" s="10"/>
      <c r="AK162" s="10"/>
      <c r="AL162" s="10"/>
      <c r="AM162" s="10"/>
      <c r="AN162" s="10"/>
      <c r="AO162" s="85"/>
    </row>
    <row r="163" spans="1:41" ht="12.75" customHeight="1" collapsed="1" x14ac:dyDescent="0.25">
      <c r="A163" s="228" t="s">
        <v>61</v>
      </c>
      <c r="B163" s="230"/>
      <c r="C163" s="230"/>
      <c r="D163" s="230"/>
      <c r="E163" s="230"/>
      <c r="F163" s="230"/>
      <c r="G163" s="230"/>
      <c r="H163" s="92">
        <f>SUM(H153:H162)</f>
        <v>0</v>
      </c>
      <c r="I163" s="92">
        <f>SUM(I153:I162)</f>
        <v>0</v>
      </c>
      <c r="J163" s="92"/>
      <c r="K163" s="92"/>
      <c r="L163" s="92">
        <f>SUM(L153:L162)</f>
        <v>0</v>
      </c>
      <c r="M163" s="92">
        <f>SUM(M153:M162)</f>
        <v>0</v>
      </c>
      <c r="N163" s="93"/>
      <c r="O163" s="92">
        <f t="shared" ref="O163:AE163" si="103">SUM(O153:O162)</f>
        <v>0</v>
      </c>
      <c r="P163" s="92">
        <f t="shared" si="103"/>
        <v>0</v>
      </c>
      <c r="Q163" s="92">
        <f t="shared" si="103"/>
        <v>0</v>
      </c>
      <c r="R163" s="92">
        <f t="shared" si="103"/>
        <v>0</v>
      </c>
      <c r="S163" s="92">
        <f t="shared" si="103"/>
        <v>0</v>
      </c>
      <c r="T163" s="92">
        <f t="shared" si="103"/>
        <v>0</v>
      </c>
      <c r="U163" s="92">
        <f t="shared" si="103"/>
        <v>0</v>
      </c>
      <c r="V163" s="92">
        <f t="shared" si="103"/>
        <v>0</v>
      </c>
      <c r="W163" s="92">
        <f t="shared" si="103"/>
        <v>0</v>
      </c>
      <c r="X163" s="92">
        <f t="shared" si="103"/>
        <v>0</v>
      </c>
      <c r="Y163" s="92">
        <f t="shared" si="103"/>
        <v>0</v>
      </c>
      <c r="Z163" s="92">
        <f t="shared" si="103"/>
        <v>0</v>
      </c>
      <c r="AA163" s="92">
        <f t="shared" si="103"/>
        <v>0</v>
      </c>
      <c r="AB163" s="92">
        <f t="shared" si="103"/>
        <v>0</v>
      </c>
      <c r="AC163" s="92">
        <f t="shared" si="103"/>
        <v>0</v>
      </c>
      <c r="AD163" s="92">
        <f t="shared" si="103"/>
        <v>0</v>
      </c>
      <c r="AE163" s="92">
        <f t="shared" si="103"/>
        <v>0</v>
      </c>
      <c r="AF163" s="95">
        <f>IF(ISERROR(AE163/H163),0,AE163/H163)</f>
        <v>0</v>
      </c>
      <c r="AG163" s="95">
        <f>IF(ISERROR(AE163/$AE$200),0,AE163/$AE$200)</f>
        <v>0</v>
      </c>
      <c r="AH163" s="10"/>
      <c r="AI163" s="10"/>
      <c r="AJ163" s="10"/>
      <c r="AK163" s="10"/>
      <c r="AL163" s="10"/>
      <c r="AM163" s="10"/>
      <c r="AN163" s="10"/>
      <c r="AO163" s="85"/>
    </row>
    <row r="164" spans="1:41" ht="12.75" customHeight="1" x14ac:dyDescent="0.25">
      <c r="A164" s="233" t="s">
        <v>62</v>
      </c>
      <c r="B164" s="234"/>
      <c r="C164" s="234"/>
      <c r="D164" s="234"/>
      <c r="E164" s="235"/>
      <c r="F164" s="15"/>
      <c r="G164" s="16"/>
      <c r="H164" s="88"/>
      <c r="I164" s="17"/>
      <c r="J164" s="17"/>
      <c r="K164" s="17"/>
      <c r="L164" s="18"/>
      <c r="M164" s="18"/>
      <c r="N164" s="16"/>
      <c r="O164" s="17"/>
      <c r="P164" s="17"/>
      <c r="Q164" s="17"/>
      <c r="R164" s="17"/>
      <c r="S164" s="17"/>
      <c r="T164" s="17"/>
      <c r="U164" s="17"/>
      <c r="V164" s="17"/>
      <c r="W164" s="17"/>
      <c r="X164" s="17"/>
      <c r="Y164" s="17"/>
      <c r="Z164" s="17"/>
      <c r="AA164" s="17"/>
      <c r="AB164" s="17"/>
      <c r="AC164" s="17"/>
      <c r="AD164" s="17"/>
      <c r="AE164" s="17"/>
      <c r="AF164" s="20"/>
      <c r="AG164" s="20"/>
    </row>
    <row r="165" spans="1:41" ht="12.75" hidden="1" customHeight="1" outlineLevel="1" x14ac:dyDescent="0.25">
      <c r="A165" s="21">
        <v>1</v>
      </c>
      <c r="B165" s="22"/>
      <c r="C165" s="23"/>
      <c r="D165" s="24"/>
      <c r="E165" s="25"/>
      <c r="F165" s="25"/>
      <c r="G165" s="25"/>
      <c r="H165" s="89"/>
      <c r="I165" s="26"/>
      <c r="J165" s="268"/>
      <c r="K165" s="268"/>
      <c r="L165" s="27"/>
      <c r="M165" s="27"/>
      <c r="N165" s="25"/>
      <c r="O165" s="27"/>
      <c r="P165" s="27"/>
      <c r="Q165" s="27"/>
      <c r="R165" s="28">
        <f>SUM(O165:Q165)</f>
        <v>0</v>
      </c>
      <c r="S165" s="27"/>
      <c r="T165" s="27"/>
      <c r="U165" s="27"/>
      <c r="V165" s="28">
        <f>SUM(S165:U165)</f>
        <v>0</v>
      </c>
      <c r="W165" s="27"/>
      <c r="X165" s="27"/>
      <c r="Y165" s="27"/>
      <c r="Z165" s="28">
        <f>SUM(W165:Y165)</f>
        <v>0</v>
      </c>
      <c r="AA165" s="27"/>
      <c r="AB165" s="27"/>
      <c r="AC165" s="27"/>
      <c r="AD165" s="28">
        <f>SUM(AA165:AC165)</f>
        <v>0</v>
      </c>
      <c r="AE165" s="28">
        <f t="shared" ref="AE165:AE174" si="104">SUM(R165,V165,Z165,AD165)</f>
        <v>0</v>
      </c>
      <c r="AF165" s="29">
        <f>IF(ISERROR(AE165/$H$175),0,AE165/$H$175)</f>
        <v>0</v>
      </c>
      <c r="AG165" s="30">
        <f t="shared" ref="AG165:AG174" si="105">IF(ISERROR(AE165/$AE$200),"-",AE165/$AE$200)</f>
        <v>0</v>
      </c>
      <c r="AH165" s="10"/>
      <c r="AI165" s="10"/>
      <c r="AJ165" s="10"/>
      <c r="AK165" s="10"/>
      <c r="AL165" s="10"/>
      <c r="AM165" s="10"/>
      <c r="AN165" s="10"/>
      <c r="AO165" s="85"/>
    </row>
    <row r="166" spans="1:41" ht="12.75" hidden="1" customHeight="1" outlineLevel="1" x14ac:dyDescent="0.25">
      <c r="A166" s="21">
        <v>2</v>
      </c>
      <c r="B166" s="22"/>
      <c r="C166" s="31"/>
      <c r="D166" s="32"/>
      <c r="E166" s="33"/>
      <c r="F166" s="33"/>
      <c r="G166" s="33"/>
      <c r="H166" s="89"/>
      <c r="I166" s="34"/>
      <c r="J166" s="268"/>
      <c r="K166" s="268"/>
      <c r="L166" s="27"/>
      <c r="M166" s="27"/>
      <c r="N166" s="33"/>
      <c r="O166" s="27"/>
      <c r="P166" s="27"/>
      <c r="Q166" s="27"/>
      <c r="R166" s="28">
        <f t="shared" ref="R166:R174" si="106">SUM(O166:Q166)</f>
        <v>0</v>
      </c>
      <c r="S166" s="27"/>
      <c r="T166" s="27"/>
      <c r="U166" s="27"/>
      <c r="V166" s="28">
        <f t="shared" ref="V166:V174" si="107">SUM(S166:U166)</f>
        <v>0</v>
      </c>
      <c r="W166" s="27"/>
      <c r="X166" s="27"/>
      <c r="Y166" s="27"/>
      <c r="Z166" s="28">
        <f t="shared" ref="Z166:Z174" si="108">SUM(W166:Y166)</f>
        <v>0</v>
      </c>
      <c r="AA166" s="27"/>
      <c r="AB166" s="27"/>
      <c r="AC166" s="27"/>
      <c r="AD166" s="28">
        <f t="shared" ref="AD166:AD174" si="109">SUM(AA166:AC166)</f>
        <v>0</v>
      </c>
      <c r="AE166" s="28">
        <f t="shared" si="104"/>
        <v>0</v>
      </c>
      <c r="AF166" s="29">
        <f t="shared" ref="AF166:AF174" si="110">IF(ISERROR(AE166/$H$175),0,AE166/$H$175)</f>
        <v>0</v>
      </c>
      <c r="AG166" s="30">
        <f t="shared" si="105"/>
        <v>0</v>
      </c>
      <c r="AH166" s="10"/>
      <c r="AI166" s="10"/>
      <c r="AJ166" s="10"/>
      <c r="AK166" s="10"/>
      <c r="AL166" s="10"/>
      <c r="AM166" s="10"/>
      <c r="AN166" s="10"/>
      <c r="AO166" s="85"/>
    </row>
    <row r="167" spans="1:41" ht="12.75" hidden="1" customHeight="1" outlineLevel="1" x14ac:dyDescent="0.25">
      <c r="A167" s="21">
        <v>3</v>
      </c>
      <c r="B167" s="22"/>
      <c r="C167" s="31"/>
      <c r="D167" s="32"/>
      <c r="E167" s="33"/>
      <c r="F167" s="33"/>
      <c r="G167" s="33"/>
      <c r="H167" s="89"/>
      <c r="I167" s="34"/>
      <c r="J167" s="268"/>
      <c r="K167" s="268"/>
      <c r="L167" s="27"/>
      <c r="M167" s="27"/>
      <c r="N167" s="33"/>
      <c r="O167" s="27"/>
      <c r="P167" s="27"/>
      <c r="Q167" s="27"/>
      <c r="R167" s="28">
        <f t="shared" si="106"/>
        <v>0</v>
      </c>
      <c r="S167" s="27"/>
      <c r="T167" s="27"/>
      <c r="U167" s="27"/>
      <c r="V167" s="28">
        <f t="shared" si="107"/>
        <v>0</v>
      </c>
      <c r="W167" s="27"/>
      <c r="X167" s="27"/>
      <c r="Y167" s="27"/>
      <c r="Z167" s="28">
        <f t="shared" si="108"/>
        <v>0</v>
      </c>
      <c r="AA167" s="27"/>
      <c r="AB167" s="27"/>
      <c r="AC167" s="27"/>
      <c r="AD167" s="28">
        <f t="shared" si="109"/>
        <v>0</v>
      </c>
      <c r="AE167" s="28">
        <f t="shared" si="104"/>
        <v>0</v>
      </c>
      <c r="AF167" s="29">
        <f t="shared" si="110"/>
        <v>0</v>
      </c>
      <c r="AG167" s="30">
        <f t="shared" si="105"/>
        <v>0</v>
      </c>
    </row>
    <row r="168" spans="1:41" ht="12.75" hidden="1" customHeight="1" outlineLevel="1" x14ac:dyDescent="0.25">
      <c r="A168" s="21">
        <v>4</v>
      </c>
      <c r="B168" s="22"/>
      <c r="C168" s="31"/>
      <c r="D168" s="32"/>
      <c r="E168" s="33"/>
      <c r="F168" s="33"/>
      <c r="G168" s="33"/>
      <c r="H168" s="89"/>
      <c r="I168" s="34"/>
      <c r="J168" s="268"/>
      <c r="K168" s="268"/>
      <c r="L168" s="27"/>
      <c r="M168" s="27"/>
      <c r="N168" s="33"/>
      <c r="O168" s="27"/>
      <c r="P168" s="27"/>
      <c r="Q168" s="27"/>
      <c r="R168" s="28">
        <f t="shared" si="106"/>
        <v>0</v>
      </c>
      <c r="S168" s="27"/>
      <c r="T168" s="27"/>
      <c r="U168" s="27"/>
      <c r="V168" s="28">
        <f t="shared" si="107"/>
        <v>0</v>
      </c>
      <c r="W168" s="27"/>
      <c r="X168" s="27"/>
      <c r="Y168" s="27"/>
      <c r="Z168" s="28">
        <f t="shared" si="108"/>
        <v>0</v>
      </c>
      <c r="AA168" s="27"/>
      <c r="AB168" s="27"/>
      <c r="AC168" s="27"/>
      <c r="AD168" s="28">
        <f t="shared" si="109"/>
        <v>0</v>
      </c>
      <c r="AE168" s="28">
        <f t="shared" si="104"/>
        <v>0</v>
      </c>
      <c r="AF168" s="29">
        <f t="shared" si="110"/>
        <v>0</v>
      </c>
      <c r="AG168" s="30">
        <f t="shared" si="105"/>
        <v>0</v>
      </c>
      <c r="AH168" s="10"/>
      <c r="AI168" s="10"/>
      <c r="AJ168" s="10"/>
      <c r="AK168" s="10"/>
      <c r="AL168" s="10"/>
      <c r="AM168" s="10"/>
      <c r="AN168" s="10"/>
      <c r="AO168" s="85"/>
    </row>
    <row r="169" spans="1:41" ht="12.75" hidden="1" customHeight="1" outlineLevel="1" x14ac:dyDescent="0.25">
      <c r="A169" s="21">
        <v>5</v>
      </c>
      <c r="B169" s="22"/>
      <c r="C169" s="31"/>
      <c r="D169" s="32"/>
      <c r="E169" s="33"/>
      <c r="F169" s="33"/>
      <c r="G169" s="33"/>
      <c r="H169" s="89"/>
      <c r="I169" s="34"/>
      <c r="J169" s="268"/>
      <c r="K169" s="268"/>
      <c r="L169" s="27"/>
      <c r="M169" s="27"/>
      <c r="N169" s="33"/>
      <c r="O169" s="27"/>
      <c r="P169" s="27"/>
      <c r="Q169" s="27"/>
      <c r="R169" s="28">
        <f t="shared" si="106"/>
        <v>0</v>
      </c>
      <c r="S169" s="27"/>
      <c r="T169" s="27"/>
      <c r="U169" s="27"/>
      <c r="V169" s="28">
        <f t="shared" si="107"/>
        <v>0</v>
      </c>
      <c r="W169" s="27"/>
      <c r="X169" s="27"/>
      <c r="Y169" s="27"/>
      <c r="Z169" s="28">
        <f t="shared" si="108"/>
        <v>0</v>
      </c>
      <c r="AA169" s="27"/>
      <c r="AB169" s="27"/>
      <c r="AC169" s="27"/>
      <c r="AD169" s="28">
        <f t="shared" si="109"/>
        <v>0</v>
      </c>
      <c r="AE169" s="28">
        <f t="shared" si="104"/>
        <v>0</v>
      </c>
      <c r="AF169" s="29">
        <f t="shared" si="110"/>
        <v>0</v>
      </c>
      <c r="AG169" s="30">
        <f t="shared" si="105"/>
        <v>0</v>
      </c>
      <c r="AH169" s="10"/>
      <c r="AI169" s="10"/>
      <c r="AJ169" s="10"/>
      <c r="AK169" s="10"/>
      <c r="AL169" s="10"/>
      <c r="AM169" s="10"/>
      <c r="AN169" s="10"/>
      <c r="AO169" s="85"/>
    </row>
    <row r="170" spans="1:41" ht="12.75" hidden="1" customHeight="1" outlineLevel="1" x14ac:dyDescent="0.25">
      <c r="A170" s="21">
        <v>6</v>
      </c>
      <c r="B170" s="22"/>
      <c r="C170" s="31"/>
      <c r="D170" s="32"/>
      <c r="E170" s="33"/>
      <c r="F170" s="33"/>
      <c r="G170" s="33"/>
      <c r="H170" s="89"/>
      <c r="I170" s="34"/>
      <c r="J170" s="268"/>
      <c r="K170" s="268"/>
      <c r="L170" s="27"/>
      <c r="M170" s="27"/>
      <c r="N170" s="33"/>
      <c r="O170" s="27"/>
      <c r="P170" s="27"/>
      <c r="Q170" s="27"/>
      <c r="R170" s="28">
        <f t="shared" si="106"/>
        <v>0</v>
      </c>
      <c r="S170" s="27"/>
      <c r="T170" s="27"/>
      <c r="U170" s="27"/>
      <c r="V170" s="28">
        <f t="shared" si="107"/>
        <v>0</v>
      </c>
      <c r="W170" s="27"/>
      <c r="X170" s="27"/>
      <c r="Y170" s="27"/>
      <c r="Z170" s="28">
        <f t="shared" si="108"/>
        <v>0</v>
      </c>
      <c r="AA170" s="27"/>
      <c r="AB170" s="27"/>
      <c r="AC170" s="27"/>
      <c r="AD170" s="28">
        <f t="shared" si="109"/>
        <v>0</v>
      </c>
      <c r="AE170" s="28">
        <f t="shared" si="104"/>
        <v>0</v>
      </c>
      <c r="AF170" s="29">
        <f t="shared" si="110"/>
        <v>0</v>
      </c>
      <c r="AG170" s="30">
        <f t="shared" si="105"/>
        <v>0</v>
      </c>
    </row>
    <row r="171" spans="1:41" ht="12.75" hidden="1" customHeight="1" outlineLevel="1" x14ac:dyDescent="0.25">
      <c r="A171" s="21">
        <v>7</v>
      </c>
      <c r="B171" s="22"/>
      <c r="C171" s="31"/>
      <c r="D171" s="32"/>
      <c r="E171" s="33"/>
      <c r="F171" s="33"/>
      <c r="G171" s="33"/>
      <c r="H171" s="89"/>
      <c r="I171" s="34"/>
      <c r="J171" s="268"/>
      <c r="K171" s="268"/>
      <c r="L171" s="27"/>
      <c r="M171" s="27"/>
      <c r="N171" s="33"/>
      <c r="O171" s="27"/>
      <c r="P171" s="27"/>
      <c r="Q171" s="27"/>
      <c r="R171" s="28">
        <f t="shared" si="106"/>
        <v>0</v>
      </c>
      <c r="S171" s="27"/>
      <c r="T171" s="27"/>
      <c r="U171" s="27"/>
      <c r="V171" s="28">
        <f t="shared" si="107"/>
        <v>0</v>
      </c>
      <c r="W171" s="27"/>
      <c r="X171" s="27"/>
      <c r="Y171" s="27"/>
      <c r="Z171" s="28">
        <f t="shared" si="108"/>
        <v>0</v>
      </c>
      <c r="AA171" s="27"/>
      <c r="AB171" s="27"/>
      <c r="AC171" s="27"/>
      <c r="AD171" s="28">
        <f t="shared" si="109"/>
        <v>0</v>
      </c>
      <c r="AE171" s="28">
        <f t="shared" si="104"/>
        <v>0</v>
      </c>
      <c r="AF171" s="29">
        <f t="shared" si="110"/>
        <v>0</v>
      </c>
      <c r="AG171" s="30">
        <f t="shared" si="105"/>
        <v>0</v>
      </c>
      <c r="AH171" s="10"/>
      <c r="AI171" s="10"/>
      <c r="AJ171" s="10"/>
      <c r="AK171" s="10"/>
      <c r="AL171" s="10"/>
      <c r="AM171" s="10"/>
      <c r="AN171" s="10"/>
      <c r="AO171" s="85"/>
    </row>
    <row r="172" spans="1:41" ht="12.75" hidden="1" customHeight="1" outlineLevel="1" x14ac:dyDescent="0.25">
      <c r="A172" s="21">
        <v>8</v>
      </c>
      <c r="B172" s="22"/>
      <c r="C172" s="31"/>
      <c r="D172" s="32"/>
      <c r="E172" s="33"/>
      <c r="F172" s="33"/>
      <c r="G172" s="33"/>
      <c r="H172" s="89"/>
      <c r="I172" s="34"/>
      <c r="J172" s="268"/>
      <c r="K172" s="268"/>
      <c r="L172" s="27"/>
      <c r="M172" s="27"/>
      <c r="N172" s="33"/>
      <c r="O172" s="27"/>
      <c r="P172" s="27"/>
      <c r="Q172" s="27"/>
      <c r="R172" s="28">
        <f t="shared" si="106"/>
        <v>0</v>
      </c>
      <c r="S172" s="27"/>
      <c r="T172" s="27"/>
      <c r="U172" s="27"/>
      <c r="V172" s="28">
        <f t="shared" si="107"/>
        <v>0</v>
      </c>
      <c r="W172" s="27"/>
      <c r="X172" s="27"/>
      <c r="Y172" s="27"/>
      <c r="Z172" s="28">
        <f t="shared" si="108"/>
        <v>0</v>
      </c>
      <c r="AA172" s="27"/>
      <c r="AB172" s="27"/>
      <c r="AC172" s="27"/>
      <c r="AD172" s="28">
        <f t="shared" si="109"/>
        <v>0</v>
      </c>
      <c r="AE172" s="28">
        <f t="shared" si="104"/>
        <v>0</v>
      </c>
      <c r="AF172" s="29">
        <f t="shared" si="110"/>
        <v>0</v>
      </c>
      <c r="AG172" s="30">
        <f t="shared" si="105"/>
        <v>0</v>
      </c>
      <c r="AH172" s="10"/>
      <c r="AI172" s="10"/>
      <c r="AJ172" s="10"/>
      <c r="AK172" s="10"/>
      <c r="AL172" s="10"/>
      <c r="AM172" s="10"/>
      <c r="AN172" s="10"/>
      <c r="AO172" s="85"/>
    </row>
    <row r="173" spans="1:41" ht="12.75" hidden="1" customHeight="1" outlineLevel="1" x14ac:dyDescent="0.25">
      <c r="A173" s="21">
        <v>9</v>
      </c>
      <c r="B173" s="22"/>
      <c r="C173" s="31"/>
      <c r="D173" s="32"/>
      <c r="E173" s="33"/>
      <c r="F173" s="33"/>
      <c r="G173" s="33"/>
      <c r="H173" s="89"/>
      <c r="I173" s="34"/>
      <c r="J173" s="268"/>
      <c r="K173" s="268"/>
      <c r="L173" s="27"/>
      <c r="M173" s="27"/>
      <c r="N173" s="33"/>
      <c r="O173" s="27"/>
      <c r="P173" s="27"/>
      <c r="Q173" s="27"/>
      <c r="R173" s="28">
        <f t="shared" si="106"/>
        <v>0</v>
      </c>
      <c r="S173" s="27"/>
      <c r="T173" s="27"/>
      <c r="U173" s="27"/>
      <c r="V173" s="28">
        <f t="shared" si="107"/>
        <v>0</v>
      </c>
      <c r="W173" s="27"/>
      <c r="X173" s="27"/>
      <c r="Y173" s="27"/>
      <c r="Z173" s="28">
        <f t="shared" si="108"/>
        <v>0</v>
      </c>
      <c r="AA173" s="27"/>
      <c r="AB173" s="27"/>
      <c r="AC173" s="27"/>
      <c r="AD173" s="28">
        <f t="shared" si="109"/>
        <v>0</v>
      </c>
      <c r="AE173" s="28">
        <f t="shared" si="104"/>
        <v>0</v>
      </c>
      <c r="AF173" s="29">
        <f t="shared" si="110"/>
        <v>0</v>
      </c>
      <c r="AG173" s="30">
        <f t="shared" si="105"/>
        <v>0</v>
      </c>
    </row>
    <row r="174" spans="1:41" ht="12.75" hidden="1" customHeight="1" outlineLevel="1" x14ac:dyDescent="0.25">
      <c r="A174" s="21">
        <v>10</v>
      </c>
      <c r="B174" s="22"/>
      <c r="C174" s="31"/>
      <c r="D174" s="32"/>
      <c r="E174" s="33"/>
      <c r="F174" s="33"/>
      <c r="G174" s="33"/>
      <c r="H174" s="90"/>
      <c r="I174" s="35"/>
      <c r="J174" s="268"/>
      <c r="K174" s="268"/>
      <c r="L174" s="27"/>
      <c r="M174" s="27"/>
      <c r="N174" s="33"/>
      <c r="O174" s="27"/>
      <c r="P174" s="27"/>
      <c r="Q174" s="27"/>
      <c r="R174" s="28">
        <f t="shared" si="106"/>
        <v>0</v>
      </c>
      <c r="S174" s="27"/>
      <c r="T174" s="27"/>
      <c r="U174" s="27"/>
      <c r="V174" s="28">
        <f t="shared" si="107"/>
        <v>0</v>
      </c>
      <c r="W174" s="27"/>
      <c r="X174" s="27"/>
      <c r="Y174" s="27"/>
      <c r="Z174" s="28">
        <f t="shared" si="108"/>
        <v>0</v>
      </c>
      <c r="AA174" s="27"/>
      <c r="AB174" s="27"/>
      <c r="AC174" s="27"/>
      <c r="AD174" s="28">
        <f t="shared" si="109"/>
        <v>0</v>
      </c>
      <c r="AE174" s="28">
        <f t="shared" si="104"/>
        <v>0</v>
      </c>
      <c r="AF174" s="29">
        <f t="shared" si="110"/>
        <v>0</v>
      </c>
      <c r="AG174" s="30">
        <f t="shared" si="105"/>
        <v>0</v>
      </c>
      <c r="AH174" s="10"/>
      <c r="AI174" s="10"/>
      <c r="AJ174" s="10"/>
      <c r="AK174" s="10"/>
      <c r="AL174" s="10"/>
      <c r="AM174" s="10"/>
      <c r="AN174" s="10"/>
      <c r="AO174" s="85"/>
    </row>
    <row r="175" spans="1:41" ht="12.75" customHeight="1" collapsed="1" x14ac:dyDescent="0.25">
      <c r="A175" s="228" t="s">
        <v>63</v>
      </c>
      <c r="B175" s="230"/>
      <c r="C175" s="230"/>
      <c r="D175" s="230"/>
      <c r="E175" s="230"/>
      <c r="F175" s="230"/>
      <c r="G175" s="230"/>
      <c r="H175" s="92">
        <f>SUM(H165:H174)</f>
        <v>0</v>
      </c>
      <c r="I175" s="92">
        <f>SUM(I165:I174)</f>
        <v>0</v>
      </c>
      <c r="J175" s="92"/>
      <c r="K175" s="92"/>
      <c r="L175" s="92">
        <f>SUM(L165:L174)</f>
        <v>0</v>
      </c>
      <c r="M175" s="92">
        <f>SUM(M165:M174)</f>
        <v>0</v>
      </c>
      <c r="N175" s="93"/>
      <c r="O175" s="92">
        <f t="shared" ref="O175:AE175" si="111">SUM(O165:O174)</f>
        <v>0</v>
      </c>
      <c r="P175" s="92">
        <f t="shared" si="111"/>
        <v>0</v>
      </c>
      <c r="Q175" s="92">
        <f t="shared" si="111"/>
        <v>0</v>
      </c>
      <c r="R175" s="92">
        <f t="shared" si="111"/>
        <v>0</v>
      </c>
      <c r="S175" s="92">
        <f t="shared" si="111"/>
        <v>0</v>
      </c>
      <c r="T175" s="92">
        <f t="shared" si="111"/>
        <v>0</v>
      </c>
      <c r="U175" s="92">
        <f t="shared" si="111"/>
        <v>0</v>
      </c>
      <c r="V175" s="92">
        <f t="shared" si="111"/>
        <v>0</v>
      </c>
      <c r="W175" s="92">
        <f t="shared" si="111"/>
        <v>0</v>
      </c>
      <c r="X175" s="92">
        <f t="shared" si="111"/>
        <v>0</v>
      </c>
      <c r="Y175" s="92">
        <f t="shared" si="111"/>
        <v>0</v>
      </c>
      <c r="Z175" s="92">
        <f t="shared" si="111"/>
        <v>0</v>
      </c>
      <c r="AA175" s="92">
        <f t="shared" si="111"/>
        <v>0</v>
      </c>
      <c r="AB175" s="92">
        <f t="shared" si="111"/>
        <v>0</v>
      </c>
      <c r="AC175" s="92">
        <f t="shared" si="111"/>
        <v>0</v>
      </c>
      <c r="AD175" s="92">
        <f t="shared" si="111"/>
        <v>0</v>
      </c>
      <c r="AE175" s="92">
        <f t="shared" si="111"/>
        <v>0</v>
      </c>
      <c r="AF175" s="95">
        <f>IF(ISERROR(AE175/H175),0,AE175/H175)</f>
        <v>0</v>
      </c>
      <c r="AG175" s="95">
        <f>IF(ISERROR(AE175/$AE$200),0,AE175/$AE$200)</f>
        <v>0</v>
      </c>
      <c r="AH175" s="10"/>
      <c r="AI175" s="10"/>
      <c r="AJ175" s="10"/>
      <c r="AK175" s="10"/>
      <c r="AL175" s="10"/>
      <c r="AM175" s="10"/>
      <c r="AN175" s="10"/>
      <c r="AO175" s="85"/>
    </row>
    <row r="176" spans="1:41" ht="12.75" customHeight="1" x14ac:dyDescent="0.25">
      <c r="A176" s="233" t="s">
        <v>64</v>
      </c>
      <c r="B176" s="234"/>
      <c r="C176" s="234"/>
      <c r="D176" s="234"/>
      <c r="E176" s="235"/>
      <c r="F176" s="15"/>
      <c r="G176" s="16"/>
      <c r="H176" s="88"/>
      <c r="I176" s="17"/>
      <c r="J176" s="17"/>
      <c r="K176" s="17"/>
      <c r="L176" s="18"/>
      <c r="M176" s="18"/>
      <c r="N176" s="16"/>
      <c r="O176" s="17"/>
      <c r="P176" s="17"/>
      <c r="Q176" s="17"/>
      <c r="R176" s="17"/>
      <c r="S176" s="17"/>
      <c r="T176" s="17"/>
      <c r="U176" s="17"/>
      <c r="V176" s="17"/>
      <c r="W176" s="17"/>
      <c r="X176" s="17"/>
      <c r="Y176" s="17"/>
      <c r="Z176" s="17"/>
      <c r="AA176" s="17"/>
      <c r="AB176" s="17"/>
      <c r="AC176" s="17"/>
      <c r="AD176" s="17"/>
      <c r="AE176" s="17"/>
      <c r="AF176" s="20"/>
      <c r="AG176" s="20"/>
    </row>
    <row r="177" spans="1:41" ht="12.75" hidden="1" customHeight="1" outlineLevel="1" x14ac:dyDescent="0.25">
      <c r="A177" s="21">
        <v>1</v>
      </c>
      <c r="B177" s="22"/>
      <c r="C177" s="23"/>
      <c r="D177" s="24"/>
      <c r="E177" s="25"/>
      <c r="F177" s="25"/>
      <c r="G177" s="25"/>
      <c r="H177" s="89"/>
      <c r="I177" s="26"/>
      <c r="J177" s="268"/>
      <c r="K177" s="268"/>
      <c r="L177" s="27"/>
      <c r="M177" s="27"/>
      <c r="N177" s="25"/>
      <c r="O177" s="27"/>
      <c r="P177" s="27"/>
      <c r="Q177" s="27"/>
      <c r="R177" s="28">
        <f>SUM(O177:Q177)</f>
        <v>0</v>
      </c>
      <c r="S177" s="27"/>
      <c r="T177" s="27"/>
      <c r="U177" s="27"/>
      <c r="V177" s="28">
        <f>SUM(S177:U177)</f>
        <v>0</v>
      </c>
      <c r="W177" s="27"/>
      <c r="X177" s="27"/>
      <c r="Y177" s="27"/>
      <c r="Z177" s="28">
        <f>SUM(W177:Y177)</f>
        <v>0</v>
      </c>
      <c r="AA177" s="27"/>
      <c r="AB177" s="27"/>
      <c r="AC177" s="27"/>
      <c r="AD177" s="28">
        <f>SUM(AA177:AC177)</f>
        <v>0</v>
      </c>
      <c r="AE177" s="28">
        <f t="shared" ref="AE177:AE186" si="112">SUM(R177,V177,Z177,AD177)</f>
        <v>0</v>
      </c>
      <c r="AF177" s="29">
        <f>IF(ISERROR(AE177/$H$187),0,AE177/$H$187)</f>
        <v>0</v>
      </c>
      <c r="AG177" s="30">
        <f t="shared" ref="AG177:AG186" si="113">IF(ISERROR(AE177/$AE$200),"-",AE177/$AE$200)</f>
        <v>0</v>
      </c>
      <c r="AH177" s="10"/>
      <c r="AI177" s="10"/>
      <c r="AJ177" s="10"/>
      <c r="AK177" s="10"/>
      <c r="AL177" s="10"/>
      <c r="AM177" s="10"/>
      <c r="AN177" s="10"/>
      <c r="AO177" s="85"/>
    </row>
    <row r="178" spans="1:41" ht="12.75" hidden="1" customHeight="1" outlineLevel="1" x14ac:dyDescent="0.25">
      <c r="A178" s="21">
        <v>2</v>
      </c>
      <c r="B178" s="22"/>
      <c r="C178" s="31"/>
      <c r="D178" s="32"/>
      <c r="E178" s="33"/>
      <c r="F178" s="33"/>
      <c r="G178" s="33"/>
      <c r="H178" s="89"/>
      <c r="I178" s="34"/>
      <c r="J178" s="268"/>
      <c r="K178" s="268"/>
      <c r="L178" s="27"/>
      <c r="M178" s="27"/>
      <c r="N178" s="33"/>
      <c r="O178" s="27"/>
      <c r="P178" s="27"/>
      <c r="Q178" s="27"/>
      <c r="R178" s="28">
        <f t="shared" ref="R178:R186" si="114">SUM(O178:Q178)</f>
        <v>0</v>
      </c>
      <c r="S178" s="27"/>
      <c r="T178" s="27"/>
      <c r="U178" s="27"/>
      <c r="V178" s="28">
        <f t="shared" ref="V178:V186" si="115">SUM(S178:U178)</f>
        <v>0</v>
      </c>
      <c r="W178" s="27"/>
      <c r="X178" s="27"/>
      <c r="Y178" s="27"/>
      <c r="Z178" s="28">
        <f t="shared" ref="Z178:Z186" si="116">SUM(W178:Y178)</f>
        <v>0</v>
      </c>
      <c r="AA178" s="27"/>
      <c r="AB178" s="27"/>
      <c r="AC178" s="27"/>
      <c r="AD178" s="28">
        <f t="shared" ref="AD178:AD186" si="117">SUM(AA178:AC178)</f>
        <v>0</v>
      </c>
      <c r="AE178" s="28">
        <f t="shared" si="112"/>
        <v>0</v>
      </c>
      <c r="AF178" s="29">
        <f t="shared" ref="AF178:AF186" si="118">IF(ISERROR(AE178/$H$187),0,AE178/$H$187)</f>
        <v>0</v>
      </c>
      <c r="AG178" s="30">
        <f t="shared" si="113"/>
        <v>0</v>
      </c>
      <c r="AH178" s="10"/>
      <c r="AI178" s="10"/>
      <c r="AJ178" s="10"/>
      <c r="AK178" s="10"/>
      <c r="AL178" s="10"/>
      <c r="AM178" s="10"/>
      <c r="AN178" s="10"/>
      <c r="AO178" s="85"/>
    </row>
    <row r="179" spans="1:41" ht="12.75" hidden="1" customHeight="1" outlineLevel="1" x14ac:dyDescent="0.25">
      <c r="A179" s="21">
        <v>3</v>
      </c>
      <c r="B179" s="22"/>
      <c r="C179" s="31"/>
      <c r="D179" s="32"/>
      <c r="E179" s="33"/>
      <c r="F179" s="33"/>
      <c r="G179" s="33"/>
      <c r="H179" s="89"/>
      <c r="I179" s="34"/>
      <c r="J179" s="268"/>
      <c r="K179" s="268"/>
      <c r="L179" s="27"/>
      <c r="M179" s="27"/>
      <c r="N179" s="33"/>
      <c r="O179" s="27"/>
      <c r="P179" s="27"/>
      <c r="Q179" s="27"/>
      <c r="R179" s="28">
        <f t="shared" si="114"/>
        <v>0</v>
      </c>
      <c r="S179" s="27"/>
      <c r="T179" s="27"/>
      <c r="U179" s="27"/>
      <c r="V179" s="28">
        <f t="shared" si="115"/>
        <v>0</v>
      </c>
      <c r="W179" s="27"/>
      <c r="X179" s="27"/>
      <c r="Y179" s="27"/>
      <c r="Z179" s="28">
        <f t="shared" si="116"/>
        <v>0</v>
      </c>
      <c r="AA179" s="27"/>
      <c r="AB179" s="27"/>
      <c r="AC179" s="27"/>
      <c r="AD179" s="28">
        <f t="shared" si="117"/>
        <v>0</v>
      </c>
      <c r="AE179" s="28">
        <f t="shared" si="112"/>
        <v>0</v>
      </c>
      <c r="AF179" s="29">
        <f t="shared" si="118"/>
        <v>0</v>
      </c>
      <c r="AG179" s="30">
        <f t="shared" si="113"/>
        <v>0</v>
      </c>
    </row>
    <row r="180" spans="1:41" ht="12.75" hidden="1" customHeight="1" outlineLevel="1" x14ac:dyDescent="0.25">
      <c r="A180" s="21">
        <v>4</v>
      </c>
      <c r="B180" s="22"/>
      <c r="C180" s="31"/>
      <c r="D180" s="32"/>
      <c r="E180" s="33"/>
      <c r="F180" s="33"/>
      <c r="G180" s="33"/>
      <c r="H180" s="89"/>
      <c r="I180" s="34"/>
      <c r="J180" s="268"/>
      <c r="K180" s="268"/>
      <c r="L180" s="27"/>
      <c r="M180" s="27"/>
      <c r="N180" s="33"/>
      <c r="O180" s="27"/>
      <c r="P180" s="27"/>
      <c r="Q180" s="27"/>
      <c r="R180" s="28">
        <f t="shared" si="114"/>
        <v>0</v>
      </c>
      <c r="S180" s="27"/>
      <c r="T180" s="27"/>
      <c r="U180" s="27"/>
      <c r="V180" s="28">
        <f t="shared" si="115"/>
        <v>0</v>
      </c>
      <c r="W180" s="27"/>
      <c r="X180" s="27"/>
      <c r="Y180" s="27"/>
      <c r="Z180" s="28">
        <f t="shared" si="116"/>
        <v>0</v>
      </c>
      <c r="AA180" s="27"/>
      <c r="AB180" s="27"/>
      <c r="AC180" s="27"/>
      <c r="AD180" s="28">
        <f t="shared" si="117"/>
        <v>0</v>
      </c>
      <c r="AE180" s="28">
        <f t="shared" si="112"/>
        <v>0</v>
      </c>
      <c r="AF180" s="29">
        <f t="shared" si="118"/>
        <v>0</v>
      </c>
      <c r="AG180" s="30">
        <f t="shared" si="113"/>
        <v>0</v>
      </c>
      <c r="AH180" s="10"/>
      <c r="AI180" s="10"/>
      <c r="AJ180" s="10"/>
      <c r="AK180" s="10"/>
      <c r="AL180" s="10"/>
      <c r="AM180" s="10"/>
      <c r="AN180" s="10"/>
      <c r="AO180" s="85"/>
    </row>
    <row r="181" spans="1:41" ht="12.75" hidden="1" customHeight="1" outlineLevel="1" x14ac:dyDescent="0.25">
      <c r="A181" s="21">
        <v>5</v>
      </c>
      <c r="B181" s="22"/>
      <c r="C181" s="31"/>
      <c r="D181" s="32"/>
      <c r="E181" s="33"/>
      <c r="F181" s="33"/>
      <c r="G181" s="33"/>
      <c r="H181" s="89"/>
      <c r="I181" s="34"/>
      <c r="J181" s="268"/>
      <c r="K181" s="268"/>
      <c r="L181" s="27"/>
      <c r="M181" s="27"/>
      <c r="N181" s="33"/>
      <c r="O181" s="27"/>
      <c r="P181" s="27"/>
      <c r="Q181" s="27"/>
      <c r="R181" s="28">
        <f t="shared" si="114"/>
        <v>0</v>
      </c>
      <c r="S181" s="27"/>
      <c r="T181" s="27"/>
      <c r="U181" s="27"/>
      <c r="V181" s="28">
        <f t="shared" si="115"/>
        <v>0</v>
      </c>
      <c r="W181" s="27"/>
      <c r="X181" s="27"/>
      <c r="Y181" s="27"/>
      <c r="Z181" s="28">
        <f t="shared" si="116"/>
        <v>0</v>
      </c>
      <c r="AA181" s="27"/>
      <c r="AB181" s="27"/>
      <c r="AC181" s="27"/>
      <c r="AD181" s="28">
        <f t="shared" si="117"/>
        <v>0</v>
      </c>
      <c r="AE181" s="28">
        <f t="shared" si="112"/>
        <v>0</v>
      </c>
      <c r="AF181" s="29">
        <f t="shared" si="118"/>
        <v>0</v>
      </c>
      <c r="AG181" s="30">
        <f t="shared" si="113"/>
        <v>0</v>
      </c>
      <c r="AH181" s="10"/>
      <c r="AI181" s="10"/>
      <c r="AJ181" s="10"/>
      <c r="AK181" s="10"/>
      <c r="AL181" s="10"/>
      <c r="AM181" s="10"/>
      <c r="AN181" s="10"/>
      <c r="AO181" s="85"/>
    </row>
    <row r="182" spans="1:41" ht="12.75" hidden="1" customHeight="1" outlineLevel="1" x14ac:dyDescent="0.25">
      <c r="A182" s="21">
        <v>6</v>
      </c>
      <c r="B182" s="22"/>
      <c r="C182" s="31"/>
      <c r="D182" s="32"/>
      <c r="E182" s="33"/>
      <c r="F182" s="33"/>
      <c r="G182" s="33"/>
      <c r="H182" s="89"/>
      <c r="I182" s="34"/>
      <c r="J182" s="268"/>
      <c r="K182" s="268"/>
      <c r="L182" s="27"/>
      <c r="M182" s="27"/>
      <c r="N182" s="33"/>
      <c r="O182" s="27"/>
      <c r="P182" s="27"/>
      <c r="Q182" s="27"/>
      <c r="R182" s="28">
        <f t="shared" si="114"/>
        <v>0</v>
      </c>
      <c r="S182" s="27"/>
      <c r="T182" s="27"/>
      <c r="U182" s="27"/>
      <c r="V182" s="28">
        <f t="shared" si="115"/>
        <v>0</v>
      </c>
      <c r="W182" s="27"/>
      <c r="X182" s="27"/>
      <c r="Y182" s="27"/>
      <c r="Z182" s="28">
        <f t="shared" si="116"/>
        <v>0</v>
      </c>
      <c r="AA182" s="27"/>
      <c r="AB182" s="27"/>
      <c r="AC182" s="27"/>
      <c r="AD182" s="28">
        <f t="shared" si="117"/>
        <v>0</v>
      </c>
      <c r="AE182" s="28">
        <f t="shared" si="112"/>
        <v>0</v>
      </c>
      <c r="AF182" s="29">
        <f t="shared" si="118"/>
        <v>0</v>
      </c>
      <c r="AG182" s="30">
        <f t="shared" si="113"/>
        <v>0</v>
      </c>
    </row>
    <row r="183" spans="1:41" ht="12.75" hidden="1" customHeight="1" outlineLevel="1" x14ac:dyDescent="0.25">
      <c r="A183" s="21">
        <v>7</v>
      </c>
      <c r="B183" s="22"/>
      <c r="C183" s="31"/>
      <c r="D183" s="32"/>
      <c r="E183" s="33"/>
      <c r="F183" s="33"/>
      <c r="G183" s="33"/>
      <c r="H183" s="89"/>
      <c r="I183" s="34"/>
      <c r="J183" s="268"/>
      <c r="K183" s="268"/>
      <c r="L183" s="27"/>
      <c r="M183" s="27"/>
      <c r="N183" s="33"/>
      <c r="O183" s="27"/>
      <c r="P183" s="27"/>
      <c r="Q183" s="27"/>
      <c r="R183" s="28">
        <f t="shared" si="114"/>
        <v>0</v>
      </c>
      <c r="S183" s="27"/>
      <c r="T183" s="27"/>
      <c r="U183" s="27"/>
      <c r="V183" s="28">
        <f t="shared" si="115"/>
        <v>0</v>
      </c>
      <c r="W183" s="27"/>
      <c r="X183" s="27"/>
      <c r="Y183" s="27"/>
      <c r="Z183" s="28">
        <f t="shared" si="116"/>
        <v>0</v>
      </c>
      <c r="AA183" s="27"/>
      <c r="AB183" s="27"/>
      <c r="AC183" s="27"/>
      <c r="AD183" s="28">
        <f t="shared" si="117"/>
        <v>0</v>
      </c>
      <c r="AE183" s="28">
        <f t="shared" si="112"/>
        <v>0</v>
      </c>
      <c r="AF183" s="29">
        <f t="shared" si="118"/>
        <v>0</v>
      </c>
      <c r="AG183" s="30">
        <f t="shared" si="113"/>
        <v>0</v>
      </c>
      <c r="AH183" s="10"/>
      <c r="AI183" s="10"/>
      <c r="AJ183" s="10"/>
      <c r="AK183" s="10"/>
      <c r="AL183" s="10"/>
      <c r="AM183" s="10"/>
      <c r="AN183" s="10"/>
      <c r="AO183" s="85"/>
    </row>
    <row r="184" spans="1:41" ht="12.75" hidden="1" customHeight="1" outlineLevel="1" x14ac:dyDescent="0.25">
      <c r="A184" s="21">
        <v>8</v>
      </c>
      <c r="B184" s="22"/>
      <c r="C184" s="31"/>
      <c r="D184" s="32"/>
      <c r="E184" s="33"/>
      <c r="F184" s="33"/>
      <c r="G184" s="33"/>
      <c r="H184" s="89"/>
      <c r="I184" s="34"/>
      <c r="J184" s="268"/>
      <c r="K184" s="268"/>
      <c r="L184" s="27"/>
      <c r="M184" s="27"/>
      <c r="N184" s="33"/>
      <c r="O184" s="27"/>
      <c r="P184" s="27"/>
      <c r="Q184" s="27"/>
      <c r="R184" s="28">
        <f t="shared" si="114"/>
        <v>0</v>
      </c>
      <c r="S184" s="27"/>
      <c r="T184" s="27"/>
      <c r="U184" s="27"/>
      <c r="V184" s="28">
        <f t="shared" si="115"/>
        <v>0</v>
      </c>
      <c r="W184" s="27"/>
      <c r="X184" s="27"/>
      <c r="Y184" s="27"/>
      <c r="Z184" s="28">
        <f t="shared" si="116"/>
        <v>0</v>
      </c>
      <c r="AA184" s="27"/>
      <c r="AB184" s="27"/>
      <c r="AC184" s="27"/>
      <c r="AD184" s="28">
        <f t="shared" si="117"/>
        <v>0</v>
      </c>
      <c r="AE184" s="28">
        <f t="shared" si="112"/>
        <v>0</v>
      </c>
      <c r="AF184" s="29">
        <f t="shared" si="118"/>
        <v>0</v>
      </c>
      <c r="AG184" s="30">
        <f t="shared" si="113"/>
        <v>0</v>
      </c>
      <c r="AH184" s="10"/>
      <c r="AI184" s="10"/>
      <c r="AJ184" s="10"/>
      <c r="AK184" s="10"/>
      <c r="AL184" s="10"/>
      <c r="AM184" s="10"/>
      <c r="AN184" s="10"/>
      <c r="AO184" s="85"/>
    </row>
    <row r="185" spans="1:41" ht="12.75" hidden="1" customHeight="1" outlineLevel="1" x14ac:dyDescent="0.25">
      <c r="A185" s="21">
        <v>9</v>
      </c>
      <c r="B185" s="22"/>
      <c r="C185" s="31"/>
      <c r="D185" s="32"/>
      <c r="E185" s="33"/>
      <c r="F185" s="33"/>
      <c r="G185" s="33"/>
      <c r="H185" s="89"/>
      <c r="I185" s="34"/>
      <c r="J185" s="268"/>
      <c r="K185" s="268"/>
      <c r="L185" s="27"/>
      <c r="M185" s="27"/>
      <c r="N185" s="33"/>
      <c r="O185" s="27"/>
      <c r="P185" s="27"/>
      <c r="Q185" s="27"/>
      <c r="R185" s="28">
        <f t="shared" si="114"/>
        <v>0</v>
      </c>
      <c r="S185" s="27"/>
      <c r="T185" s="27"/>
      <c r="U185" s="27"/>
      <c r="V185" s="28">
        <f t="shared" si="115"/>
        <v>0</v>
      </c>
      <c r="W185" s="27"/>
      <c r="X185" s="27"/>
      <c r="Y185" s="27"/>
      <c r="Z185" s="28">
        <f t="shared" si="116"/>
        <v>0</v>
      </c>
      <c r="AA185" s="27"/>
      <c r="AB185" s="27"/>
      <c r="AC185" s="27"/>
      <c r="AD185" s="28">
        <f t="shared" si="117"/>
        <v>0</v>
      </c>
      <c r="AE185" s="28">
        <f t="shared" si="112"/>
        <v>0</v>
      </c>
      <c r="AF185" s="29">
        <f t="shared" si="118"/>
        <v>0</v>
      </c>
      <c r="AG185" s="30">
        <f t="shared" si="113"/>
        <v>0</v>
      </c>
    </row>
    <row r="186" spans="1:41" ht="12.75" hidden="1" customHeight="1" outlineLevel="1" x14ac:dyDescent="0.25">
      <c r="A186" s="21">
        <v>10</v>
      </c>
      <c r="B186" s="22"/>
      <c r="C186" s="31"/>
      <c r="D186" s="32"/>
      <c r="E186" s="33"/>
      <c r="F186" s="33"/>
      <c r="G186" s="33"/>
      <c r="H186" s="90"/>
      <c r="I186" s="35"/>
      <c r="J186" s="268"/>
      <c r="K186" s="268"/>
      <c r="L186" s="27"/>
      <c r="M186" s="27"/>
      <c r="N186" s="33"/>
      <c r="O186" s="27"/>
      <c r="P186" s="27"/>
      <c r="Q186" s="27"/>
      <c r="R186" s="28">
        <f t="shared" si="114"/>
        <v>0</v>
      </c>
      <c r="S186" s="27"/>
      <c r="T186" s="27"/>
      <c r="U186" s="27"/>
      <c r="V186" s="28">
        <f t="shared" si="115"/>
        <v>0</v>
      </c>
      <c r="W186" s="27"/>
      <c r="X186" s="27"/>
      <c r="Y186" s="27"/>
      <c r="Z186" s="28">
        <f t="shared" si="116"/>
        <v>0</v>
      </c>
      <c r="AA186" s="27"/>
      <c r="AB186" s="27"/>
      <c r="AC186" s="27"/>
      <c r="AD186" s="28">
        <f t="shared" si="117"/>
        <v>0</v>
      </c>
      <c r="AE186" s="28">
        <f t="shared" si="112"/>
        <v>0</v>
      </c>
      <c r="AF186" s="29">
        <f t="shared" si="118"/>
        <v>0</v>
      </c>
      <c r="AG186" s="30">
        <f t="shared" si="113"/>
        <v>0</v>
      </c>
      <c r="AH186" s="10"/>
      <c r="AI186" s="10"/>
      <c r="AJ186" s="10"/>
      <c r="AK186" s="10"/>
      <c r="AL186" s="10"/>
      <c r="AM186" s="10"/>
      <c r="AN186" s="10"/>
      <c r="AO186" s="85"/>
    </row>
    <row r="187" spans="1:41" ht="12.75" customHeight="1" collapsed="1" x14ac:dyDescent="0.25">
      <c r="A187" s="228" t="s">
        <v>65</v>
      </c>
      <c r="B187" s="230"/>
      <c r="C187" s="230"/>
      <c r="D187" s="230"/>
      <c r="E187" s="230"/>
      <c r="F187" s="230"/>
      <c r="G187" s="230"/>
      <c r="H187" s="92">
        <f>SUM(H177:H186)</f>
        <v>0</v>
      </c>
      <c r="I187" s="92">
        <f>SUM(I177:I186)</f>
        <v>0</v>
      </c>
      <c r="J187" s="92"/>
      <c r="K187" s="92"/>
      <c r="L187" s="92">
        <f>SUM(L177:L186)</f>
        <v>0</v>
      </c>
      <c r="M187" s="92">
        <f>SUM(M177:M186)</f>
        <v>0</v>
      </c>
      <c r="N187" s="93"/>
      <c r="O187" s="92">
        <f t="shared" ref="O187:AE187" si="119">SUM(O177:O186)</f>
        <v>0</v>
      </c>
      <c r="P187" s="92">
        <f t="shared" si="119"/>
        <v>0</v>
      </c>
      <c r="Q187" s="92">
        <f t="shared" si="119"/>
        <v>0</v>
      </c>
      <c r="R187" s="92">
        <f t="shared" si="119"/>
        <v>0</v>
      </c>
      <c r="S187" s="92">
        <f t="shared" si="119"/>
        <v>0</v>
      </c>
      <c r="T187" s="92">
        <f t="shared" si="119"/>
        <v>0</v>
      </c>
      <c r="U187" s="92">
        <f t="shared" si="119"/>
        <v>0</v>
      </c>
      <c r="V187" s="92">
        <f t="shared" si="119"/>
        <v>0</v>
      </c>
      <c r="W187" s="92">
        <f t="shared" si="119"/>
        <v>0</v>
      </c>
      <c r="X187" s="92">
        <f t="shared" si="119"/>
        <v>0</v>
      </c>
      <c r="Y187" s="92">
        <f t="shared" si="119"/>
        <v>0</v>
      </c>
      <c r="Z187" s="92">
        <f t="shared" si="119"/>
        <v>0</v>
      </c>
      <c r="AA187" s="92">
        <f t="shared" si="119"/>
        <v>0</v>
      </c>
      <c r="AB187" s="92">
        <f t="shared" si="119"/>
        <v>0</v>
      </c>
      <c r="AC187" s="92">
        <f t="shared" si="119"/>
        <v>0</v>
      </c>
      <c r="AD187" s="92">
        <f t="shared" si="119"/>
        <v>0</v>
      </c>
      <c r="AE187" s="92">
        <f t="shared" si="119"/>
        <v>0</v>
      </c>
      <c r="AF187" s="95">
        <f>IF(ISERROR(AE187/H187),0,AE187/H187)</f>
        <v>0</v>
      </c>
      <c r="AG187" s="95">
        <f>IF(ISERROR(AE187/$AE$200),0,AE187/$AE$200)</f>
        <v>0</v>
      </c>
      <c r="AH187" s="10"/>
      <c r="AI187" s="10"/>
      <c r="AJ187" s="10"/>
      <c r="AK187" s="10"/>
      <c r="AL187" s="10"/>
      <c r="AM187" s="10"/>
      <c r="AN187" s="10"/>
      <c r="AO187" s="85"/>
    </row>
    <row r="188" spans="1:41" ht="12.75" customHeight="1" x14ac:dyDescent="0.25">
      <c r="A188" s="233" t="s">
        <v>66</v>
      </c>
      <c r="B188" s="234"/>
      <c r="C188" s="234"/>
      <c r="D188" s="234"/>
      <c r="E188" s="235"/>
      <c r="F188" s="57"/>
      <c r="G188" s="58"/>
      <c r="H188" s="174"/>
      <c r="I188" s="59"/>
      <c r="J188" s="59"/>
      <c r="K188" s="59"/>
      <c r="L188" s="60"/>
      <c r="M188" s="60"/>
      <c r="N188" s="58"/>
      <c r="O188" s="59"/>
      <c r="P188" s="59"/>
      <c r="Q188" s="59"/>
      <c r="R188" s="59"/>
      <c r="S188" s="59"/>
      <c r="T188" s="59"/>
      <c r="U188" s="59"/>
      <c r="V188" s="59"/>
      <c r="W188" s="59"/>
      <c r="X188" s="59"/>
      <c r="Y188" s="59"/>
      <c r="Z188" s="59"/>
      <c r="AA188" s="59"/>
      <c r="AB188" s="59"/>
      <c r="AC188" s="59"/>
      <c r="AD188" s="59"/>
      <c r="AE188" s="59"/>
      <c r="AF188" s="62"/>
      <c r="AG188" s="62"/>
    </row>
    <row r="189" spans="1:41" ht="57.75" customHeight="1" outlineLevel="1" x14ac:dyDescent="0.25">
      <c r="A189" s="79">
        <v>1</v>
      </c>
      <c r="B189" s="175" t="s">
        <v>99</v>
      </c>
      <c r="C189" s="65">
        <v>2</v>
      </c>
      <c r="D189" s="73">
        <v>43854</v>
      </c>
      <c r="E189" s="167" t="s">
        <v>98</v>
      </c>
      <c r="F189" s="167" t="s">
        <v>834</v>
      </c>
      <c r="G189" s="106" t="s">
        <v>828</v>
      </c>
      <c r="H189" s="174">
        <v>15461491000</v>
      </c>
      <c r="I189" s="174">
        <v>15461491000</v>
      </c>
      <c r="J189" s="91" t="s">
        <v>706</v>
      </c>
      <c r="K189" s="91" t="s">
        <v>706</v>
      </c>
      <c r="L189" s="66">
        <v>137412</v>
      </c>
      <c r="M189" s="66" t="s">
        <v>835</v>
      </c>
      <c r="N189" s="68" t="s">
        <v>106</v>
      </c>
      <c r="O189" s="173">
        <v>0</v>
      </c>
      <c r="P189" s="173">
        <v>0</v>
      </c>
      <c r="Q189" s="173">
        <v>0</v>
      </c>
      <c r="R189" s="70">
        <f>SUM(O189:Q189)</f>
        <v>0</v>
      </c>
      <c r="S189" s="173">
        <v>0</v>
      </c>
      <c r="T189" s="173">
        <v>0</v>
      </c>
      <c r="U189" s="173">
        <v>7730745000</v>
      </c>
      <c r="V189" s="70">
        <f>SUM(S189:U189)</f>
        <v>7730745000</v>
      </c>
      <c r="W189" s="173">
        <v>0</v>
      </c>
      <c r="X189" s="173">
        <v>0</v>
      </c>
      <c r="Y189" s="173">
        <v>0</v>
      </c>
      <c r="Z189" s="70">
        <f>SUM(W189:Y189)</f>
        <v>0</v>
      </c>
      <c r="AA189" s="173">
        <v>0</v>
      </c>
      <c r="AB189" s="173">
        <v>7730745000</v>
      </c>
      <c r="AC189" s="173">
        <v>0</v>
      </c>
      <c r="AD189" s="70">
        <f>SUM(AA189:AC189)</f>
        <v>7730745000</v>
      </c>
      <c r="AE189" s="70">
        <f>SUM(R189,V189,Z189,AD189)</f>
        <v>15461490000</v>
      </c>
      <c r="AF189" s="29">
        <f>IF(ISERROR(AE189/$H$199),0,AE189/$H$199)</f>
        <v>0.99999993532318454</v>
      </c>
      <c r="AG189" s="30">
        <f t="shared" ref="AG189:AG198" si="120">IF(ISERROR(AE189/$AE$200),"-",AE189/$AE$200)</f>
        <v>1</v>
      </c>
      <c r="AH189" s="10"/>
      <c r="AI189" s="10"/>
      <c r="AJ189" s="10"/>
      <c r="AK189" s="10"/>
      <c r="AL189" s="10"/>
      <c r="AM189" s="10"/>
      <c r="AN189" s="10"/>
      <c r="AO189" s="85"/>
    </row>
    <row r="190" spans="1:41" hidden="1" outlineLevel="1" x14ac:dyDescent="0.25">
      <c r="A190" s="79">
        <v>2</v>
      </c>
      <c r="B190" s="79"/>
      <c r="C190" s="80"/>
      <c r="D190" s="72"/>
      <c r="E190" s="227"/>
      <c r="F190" s="227"/>
      <c r="G190" s="106"/>
      <c r="H190" s="174"/>
      <c r="I190" s="74"/>
      <c r="J190" s="270"/>
      <c r="K190" s="270"/>
      <c r="L190" s="66"/>
      <c r="M190" s="66"/>
      <c r="N190" s="68"/>
      <c r="O190" s="173">
        <v>0</v>
      </c>
      <c r="P190" s="173">
        <v>0</v>
      </c>
      <c r="Q190" s="173"/>
      <c r="R190" s="70">
        <f t="shared" ref="R190:R198" si="121">SUM(O190:Q190)</f>
        <v>0</v>
      </c>
      <c r="S190" s="173"/>
      <c r="T190" s="173"/>
      <c r="U190" s="173"/>
      <c r="V190" s="70">
        <f t="shared" ref="V190:V198" si="122">SUM(S190:U190)</f>
        <v>0</v>
      </c>
      <c r="W190" s="173"/>
      <c r="X190" s="173"/>
      <c r="Y190" s="173"/>
      <c r="Z190" s="70">
        <f t="shared" ref="Z190:Z198" si="123">SUM(W190:Y190)</f>
        <v>0</v>
      </c>
      <c r="AA190" s="173"/>
      <c r="AB190" s="173"/>
      <c r="AC190" s="173"/>
      <c r="AD190" s="70">
        <f t="shared" ref="AD190:AD198" si="124">SUM(AA190:AC190)</f>
        <v>0</v>
      </c>
      <c r="AE190" s="70">
        <f t="shared" ref="AE190:AE198" si="125">SUM(R190,V190,Z190,AD190)</f>
        <v>0</v>
      </c>
      <c r="AF190" s="29">
        <f t="shared" ref="AF190:AF198" si="126">IF(ISERROR(AE190/$H$199),0,AE190/$H$199)</f>
        <v>0</v>
      </c>
      <c r="AG190" s="30">
        <f t="shared" si="120"/>
        <v>0</v>
      </c>
      <c r="AH190" s="10"/>
      <c r="AI190" s="10"/>
      <c r="AJ190" s="10"/>
      <c r="AK190" s="10"/>
      <c r="AL190" s="10"/>
      <c r="AM190" s="10"/>
      <c r="AN190" s="10"/>
      <c r="AO190" s="85"/>
    </row>
    <row r="191" spans="1:41" hidden="1" outlineLevel="1" x14ac:dyDescent="0.25">
      <c r="A191" s="79">
        <v>3</v>
      </c>
      <c r="B191" s="79"/>
      <c r="C191" s="65"/>
      <c r="D191" s="73"/>
      <c r="E191" s="81"/>
      <c r="F191" s="227"/>
      <c r="G191" s="105"/>
      <c r="H191" s="174"/>
      <c r="I191" s="74"/>
      <c r="J191" s="270"/>
      <c r="K191" s="270"/>
      <c r="L191" s="66"/>
      <c r="M191" s="66"/>
      <c r="N191" s="68"/>
      <c r="O191" s="173">
        <v>0</v>
      </c>
      <c r="P191" s="173"/>
      <c r="Q191" s="173"/>
      <c r="R191" s="70">
        <f t="shared" si="121"/>
        <v>0</v>
      </c>
      <c r="S191" s="173"/>
      <c r="T191" s="173"/>
      <c r="U191" s="173"/>
      <c r="V191" s="70">
        <f t="shared" si="122"/>
        <v>0</v>
      </c>
      <c r="W191" s="173"/>
      <c r="X191" s="173"/>
      <c r="Y191" s="173"/>
      <c r="Z191" s="70">
        <f t="shared" si="123"/>
        <v>0</v>
      </c>
      <c r="AA191" s="173"/>
      <c r="AB191" s="173"/>
      <c r="AC191" s="173"/>
      <c r="AD191" s="70">
        <f t="shared" si="124"/>
        <v>0</v>
      </c>
      <c r="AE191" s="70">
        <f t="shared" si="125"/>
        <v>0</v>
      </c>
      <c r="AF191" s="29">
        <f t="shared" si="126"/>
        <v>0</v>
      </c>
      <c r="AG191" s="30">
        <f t="shared" si="120"/>
        <v>0</v>
      </c>
    </row>
    <row r="192" spans="1:41" ht="12.75" hidden="1" customHeight="1" outlineLevel="1" x14ac:dyDescent="0.25">
      <c r="A192" s="79">
        <v>4</v>
      </c>
      <c r="B192" s="79"/>
      <c r="C192" s="82"/>
      <c r="D192" s="83"/>
      <c r="E192" s="75"/>
      <c r="F192" s="75"/>
      <c r="G192" s="75"/>
      <c r="H192" s="174"/>
      <c r="I192" s="77"/>
      <c r="J192" s="271"/>
      <c r="K192" s="271"/>
      <c r="L192" s="173"/>
      <c r="M192" s="173"/>
      <c r="N192" s="75"/>
      <c r="O192" s="173"/>
      <c r="P192" s="173"/>
      <c r="Q192" s="173"/>
      <c r="R192" s="70">
        <f t="shared" si="121"/>
        <v>0</v>
      </c>
      <c r="S192" s="173"/>
      <c r="T192" s="173"/>
      <c r="U192" s="173"/>
      <c r="V192" s="70">
        <f t="shared" si="122"/>
        <v>0</v>
      </c>
      <c r="W192" s="173"/>
      <c r="X192" s="173"/>
      <c r="Y192" s="173"/>
      <c r="Z192" s="70">
        <f t="shared" si="123"/>
        <v>0</v>
      </c>
      <c r="AA192" s="173"/>
      <c r="AB192" s="173"/>
      <c r="AC192" s="173"/>
      <c r="AD192" s="70">
        <f t="shared" si="124"/>
        <v>0</v>
      </c>
      <c r="AE192" s="70">
        <f t="shared" si="125"/>
        <v>0</v>
      </c>
      <c r="AF192" s="29">
        <f t="shared" si="126"/>
        <v>0</v>
      </c>
      <c r="AG192" s="71">
        <f t="shared" si="120"/>
        <v>0</v>
      </c>
      <c r="AH192" s="10"/>
      <c r="AI192" s="10"/>
      <c r="AJ192" s="10"/>
      <c r="AK192" s="10"/>
      <c r="AL192" s="10"/>
      <c r="AM192" s="10"/>
      <c r="AN192" s="10"/>
      <c r="AO192" s="85"/>
    </row>
    <row r="193" spans="1:41" ht="12.75" hidden="1" customHeight="1" outlineLevel="1" x14ac:dyDescent="0.25">
      <c r="A193" s="79">
        <v>5</v>
      </c>
      <c r="B193" s="79"/>
      <c r="C193" s="84"/>
      <c r="D193" s="76"/>
      <c r="E193" s="75"/>
      <c r="F193" s="75"/>
      <c r="G193" s="75"/>
      <c r="H193" s="174"/>
      <c r="I193" s="77"/>
      <c r="J193" s="271"/>
      <c r="K193" s="271"/>
      <c r="L193" s="173"/>
      <c r="M193" s="173"/>
      <c r="N193" s="75"/>
      <c r="O193" s="173"/>
      <c r="P193" s="173"/>
      <c r="Q193" s="173"/>
      <c r="R193" s="70">
        <f t="shared" si="121"/>
        <v>0</v>
      </c>
      <c r="S193" s="173"/>
      <c r="T193" s="173"/>
      <c r="U193" s="173"/>
      <c r="V193" s="70">
        <f t="shared" si="122"/>
        <v>0</v>
      </c>
      <c r="W193" s="173"/>
      <c r="X193" s="173"/>
      <c r="Y193" s="173"/>
      <c r="Z193" s="70">
        <f t="shared" si="123"/>
        <v>0</v>
      </c>
      <c r="AA193" s="173"/>
      <c r="AB193" s="173"/>
      <c r="AC193" s="173"/>
      <c r="AD193" s="70">
        <f t="shared" si="124"/>
        <v>0</v>
      </c>
      <c r="AE193" s="70">
        <f t="shared" si="125"/>
        <v>0</v>
      </c>
      <c r="AF193" s="29">
        <f t="shared" si="126"/>
        <v>0</v>
      </c>
      <c r="AG193" s="71">
        <f t="shared" si="120"/>
        <v>0</v>
      </c>
      <c r="AH193" s="10"/>
      <c r="AI193" s="10"/>
      <c r="AJ193" s="10"/>
      <c r="AK193" s="10"/>
      <c r="AL193" s="10"/>
      <c r="AM193" s="10"/>
      <c r="AN193" s="10"/>
      <c r="AO193" s="85"/>
    </row>
    <row r="194" spans="1:41" ht="12.75" hidden="1" customHeight="1" outlineLevel="1" x14ac:dyDescent="0.25">
      <c r="A194" s="79">
        <v>6</v>
      </c>
      <c r="B194" s="79"/>
      <c r="C194" s="84"/>
      <c r="D194" s="76"/>
      <c r="E194" s="75"/>
      <c r="F194" s="75"/>
      <c r="G194" s="75"/>
      <c r="H194" s="174"/>
      <c r="I194" s="77"/>
      <c r="J194" s="271"/>
      <c r="K194" s="271"/>
      <c r="L194" s="173"/>
      <c r="M194" s="173"/>
      <c r="N194" s="75"/>
      <c r="O194" s="173"/>
      <c r="P194" s="173"/>
      <c r="Q194" s="173"/>
      <c r="R194" s="70">
        <f t="shared" si="121"/>
        <v>0</v>
      </c>
      <c r="S194" s="173"/>
      <c r="T194" s="173"/>
      <c r="U194" s="173"/>
      <c r="V194" s="70">
        <f t="shared" si="122"/>
        <v>0</v>
      </c>
      <c r="W194" s="173"/>
      <c r="X194" s="173"/>
      <c r="Y194" s="173"/>
      <c r="Z194" s="70">
        <f t="shared" si="123"/>
        <v>0</v>
      </c>
      <c r="AA194" s="173"/>
      <c r="AB194" s="173"/>
      <c r="AC194" s="173"/>
      <c r="AD194" s="70">
        <f t="shared" si="124"/>
        <v>0</v>
      </c>
      <c r="AE194" s="70">
        <f t="shared" si="125"/>
        <v>0</v>
      </c>
      <c r="AF194" s="29">
        <f t="shared" si="126"/>
        <v>0</v>
      </c>
      <c r="AG194" s="71">
        <f t="shared" si="120"/>
        <v>0</v>
      </c>
    </row>
    <row r="195" spans="1:41" ht="12.75" hidden="1" customHeight="1" outlineLevel="1" x14ac:dyDescent="0.25">
      <c r="A195" s="79">
        <v>7</v>
      </c>
      <c r="B195" s="79"/>
      <c r="C195" s="84"/>
      <c r="D195" s="76"/>
      <c r="E195" s="75"/>
      <c r="F195" s="75"/>
      <c r="G195" s="75"/>
      <c r="H195" s="174"/>
      <c r="I195" s="77"/>
      <c r="J195" s="271"/>
      <c r="K195" s="271"/>
      <c r="L195" s="173"/>
      <c r="M195" s="173"/>
      <c r="N195" s="75"/>
      <c r="O195" s="173"/>
      <c r="P195" s="173"/>
      <c r="Q195" s="173"/>
      <c r="R195" s="70">
        <f t="shared" si="121"/>
        <v>0</v>
      </c>
      <c r="S195" s="173"/>
      <c r="T195" s="173"/>
      <c r="U195" s="173"/>
      <c r="V195" s="70">
        <f t="shared" si="122"/>
        <v>0</v>
      </c>
      <c r="W195" s="173"/>
      <c r="X195" s="173"/>
      <c r="Y195" s="173"/>
      <c r="Z195" s="70">
        <f t="shared" si="123"/>
        <v>0</v>
      </c>
      <c r="AA195" s="173"/>
      <c r="AB195" s="173"/>
      <c r="AC195" s="173"/>
      <c r="AD195" s="70">
        <f t="shared" si="124"/>
        <v>0</v>
      </c>
      <c r="AE195" s="70">
        <f t="shared" si="125"/>
        <v>0</v>
      </c>
      <c r="AF195" s="29">
        <f t="shared" si="126"/>
        <v>0</v>
      </c>
      <c r="AG195" s="71">
        <f t="shared" si="120"/>
        <v>0</v>
      </c>
      <c r="AH195" s="10"/>
      <c r="AI195" s="10"/>
      <c r="AJ195" s="10"/>
      <c r="AK195" s="10"/>
      <c r="AL195" s="10"/>
      <c r="AM195" s="10"/>
      <c r="AN195" s="10"/>
      <c r="AO195" s="85"/>
    </row>
    <row r="196" spans="1:41" ht="12.75" hidden="1" customHeight="1" outlineLevel="1" x14ac:dyDescent="0.25">
      <c r="A196" s="79">
        <v>8</v>
      </c>
      <c r="B196" s="79"/>
      <c r="C196" s="84"/>
      <c r="D196" s="76"/>
      <c r="E196" s="75"/>
      <c r="F196" s="75"/>
      <c r="G196" s="75"/>
      <c r="H196" s="174"/>
      <c r="I196" s="77"/>
      <c r="J196" s="271"/>
      <c r="K196" s="271"/>
      <c r="L196" s="173"/>
      <c r="M196" s="173"/>
      <c r="N196" s="75"/>
      <c r="O196" s="173"/>
      <c r="P196" s="173"/>
      <c r="Q196" s="173"/>
      <c r="R196" s="70">
        <f t="shared" si="121"/>
        <v>0</v>
      </c>
      <c r="S196" s="173"/>
      <c r="T196" s="173"/>
      <c r="U196" s="173"/>
      <c r="V196" s="70">
        <f t="shared" si="122"/>
        <v>0</v>
      </c>
      <c r="W196" s="173"/>
      <c r="X196" s="173"/>
      <c r="Y196" s="173"/>
      <c r="Z196" s="70">
        <f t="shared" si="123"/>
        <v>0</v>
      </c>
      <c r="AA196" s="173"/>
      <c r="AB196" s="173"/>
      <c r="AC196" s="173"/>
      <c r="AD196" s="70">
        <f t="shared" si="124"/>
        <v>0</v>
      </c>
      <c r="AE196" s="70">
        <f t="shared" si="125"/>
        <v>0</v>
      </c>
      <c r="AF196" s="29">
        <f t="shared" si="126"/>
        <v>0</v>
      </c>
      <c r="AG196" s="71">
        <f t="shared" si="120"/>
        <v>0</v>
      </c>
      <c r="AH196" s="10"/>
      <c r="AI196" s="10"/>
      <c r="AJ196" s="10"/>
      <c r="AK196" s="10"/>
      <c r="AL196" s="10"/>
      <c r="AM196" s="10"/>
      <c r="AN196" s="10"/>
      <c r="AO196" s="85"/>
    </row>
    <row r="197" spans="1:41" ht="12.75" hidden="1" customHeight="1" outlineLevel="1" x14ac:dyDescent="0.25">
      <c r="A197" s="79">
        <v>9</v>
      </c>
      <c r="B197" s="79"/>
      <c r="C197" s="84"/>
      <c r="D197" s="76"/>
      <c r="E197" s="75"/>
      <c r="F197" s="75"/>
      <c r="G197" s="75"/>
      <c r="H197" s="174"/>
      <c r="I197" s="77"/>
      <c r="J197" s="271"/>
      <c r="K197" s="271"/>
      <c r="L197" s="173"/>
      <c r="M197" s="173"/>
      <c r="N197" s="75"/>
      <c r="O197" s="173"/>
      <c r="P197" s="173"/>
      <c r="Q197" s="173"/>
      <c r="R197" s="70">
        <f t="shared" si="121"/>
        <v>0</v>
      </c>
      <c r="S197" s="173"/>
      <c r="T197" s="173"/>
      <c r="U197" s="173"/>
      <c r="V197" s="70">
        <f t="shared" si="122"/>
        <v>0</v>
      </c>
      <c r="W197" s="173"/>
      <c r="X197" s="173"/>
      <c r="Y197" s="173"/>
      <c r="Z197" s="70">
        <f t="shared" si="123"/>
        <v>0</v>
      </c>
      <c r="AA197" s="173"/>
      <c r="AB197" s="173"/>
      <c r="AC197" s="173"/>
      <c r="AD197" s="70">
        <f t="shared" si="124"/>
        <v>0</v>
      </c>
      <c r="AE197" s="70">
        <f t="shared" si="125"/>
        <v>0</v>
      </c>
      <c r="AF197" s="29">
        <f t="shared" si="126"/>
        <v>0</v>
      </c>
      <c r="AG197" s="71">
        <f t="shared" si="120"/>
        <v>0</v>
      </c>
    </row>
    <row r="198" spans="1:41" ht="12.75" hidden="1" customHeight="1" outlineLevel="1" x14ac:dyDescent="0.25">
      <c r="A198" s="79">
        <v>10</v>
      </c>
      <c r="B198" s="79"/>
      <c r="C198" s="84"/>
      <c r="D198" s="76"/>
      <c r="E198" s="75"/>
      <c r="F198" s="75"/>
      <c r="G198" s="75"/>
      <c r="H198" s="174"/>
      <c r="I198" s="78"/>
      <c r="J198" s="271"/>
      <c r="K198" s="271"/>
      <c r="L198" s="173"/>
      <c r="M198" s="173"/>
      <c r="N198" s="75"/>
      <c r="O198" s="173"/>
      <c r="P198" s="173"/>
      <c r="Q198" s="173"/>
      <c r="R198" s="70">
        <f t="shared" si="121"/>
        <v>0</v>
      </c>
      <c r="S198" s="173"/>
      <c r="T198" s="173"/>
      <c r="U198" s="173"/>
      <c r="V198" s="70">
        <f t="shared" si="122"/>
        <v>0</v>
      </c>
      <c r="W198" s="173"/>
      <c r="X198" s="173"/>
      <c r="Y198" s="173"/>
      <c r="Z198" s="70">
        <f t="shared" si="123"/>
        <v>0</v>
      </c>
      <c r="AA198" s="173"/>
      <c r="AB198" s="173"/>
      <c r="AC198" s="173"/>
      <c r="AD198" s="70">
        <f t="shared" si="124"/>
        <v>0</v>
      </c>
      <c r="AE198" s="70">
        <f t="shared" si="125"/>
        <v>0</v>
      </c>
      <c r="AF198" s="29">
        <f t="shared" si="126"/>
        <v>0</v>
      </c>
      <c r="AG198" s="71">
        <f t="shared" si="120"/>
        <v>0</v>
      </c>
      <c r="AH198" s="10"/>
      <c r="AI198" s="10"/>
      <c r="AJ198" s="10"/>
      <c r="AK198" s="10"/>
      <c r="AL198" s="10"/>
      <c r="AM198" s="10"/>
      <c r="AN198" s="10"/>
      <c r="AO198" s="85"/>
    </row>
    <row r="199" spans="1:41" collapsed="1" x14ac:dyDescent="0.25">
      <c r="A199" s="228" t="s">
        <v>67</v>
      </c>
      <c r="B199" s="230"/>
      <c r="C199" s="230"/>
      <c r="D199" s="230"/>
      <c r="E199" s="230"/>
      <c r="F199" s="230"/>
      <c r="G199" s="230"/>
      <c r="H199" s="92">
        <f>SUM(H189:H198)</f>
        <v>15461491000</v>
      </c>
      <c r="I199" s="92">
        <f>SUM(I189:I198)</f>
        <v>15461491000</v>
      </c>
      <c r="J199" s="92"/>
      <c r="K199" s="92"/>
      <c r="L199" s="92">
        <f>SUM(L189:L198)</f>
        <v>137412</v>
      </c>
      <c r="M199" s="92">
        <f>SUM(M189:M198)</f>
        <v>0</v>
      </c>
      <c r="N199" s="93"/>
      <c r="O199" s="92">
        <f t="shared" ref="O199:AE199" si="127">SUM(O189:O198)</f>
        <v>0</v>
      </c>
      <c r="P199" s="92">
        <f t="shared" si="127"/>
        <v>0</v>
      </c>
      <c r="Q199" s="92">
        <f t="shared" si="127"/>
        <v>0</v>
      </c>
      <c r="R199" s="92">
        <f t="shared" si="127"/>
        <v>0</v>
      </c>
      <c r="S199" s="92">
        <f t="shared" si="127"/>
        <v>0</v>
      </c>
      <c r="T199" s="92">
        <f t="shared" si="127"/>
        <v>0</v>
      </c>
      <c r="U199" s="92">
        <f t="shared" si="127"/>
        <v>7730745000</v>
      </c>
      <c r="V199" s="92">
        <f t="shared" si="127"/>
        <v>7730745000</v>
      </c>
      <c r="W199" s="92">
        <f t="shared" si="127"/>
        <v>0</v>
      </c>
      <c r="X199" s="92">
        <f t="shared" si="127"/>
        <v>0</v>
      </c>
      <c r="Y199" s="92">
        <f t="shared" si="127"/>
        <v>0</v>
      </c>
      <c r="Z199" s="92">
        <f t="shared" si="127"/>
        <v>0</v>
      </c>
      <c r="AA199" s="92">
        <f t="shared" si="127"/>
        <v>0</v>
      </c>
      <c r="AB199" s="92">
        <f t="shared" si="127"/>
        <v>7730745000</v>
      </c>
      <c r="AC199" s="92">
        <f t="shared" si="127"/>
        <v>0</v>
      </c>
      <c r="AD199" s="92">
        <f t="shared" si="127"/>
        <v>7730745000</v>
      </c>
      <c r="AE199" s="92">
        <f t="shared" si="127"/>
        <v>15461490000</v>
      </c>
      <c r="AF199" s="95">
        <f>IF(ISERROR(AE199/H199),0,AE199/H199)</f>
        <v>0.99999993532318454</v>
      </c>
      <c r="AG199" s="95">
        <f>IF(ISERROR(AE199/$AE$200),0,AE199/$AE$200)</f>
        <v>1</v>
      </c>
      <c r="AH199" s="10"/>
      <c r="AI199" s="10"/>
      <c r="AJ199" s="10"/>
      <c r="AK199" s="10"/>
      <c r="AL199" s="10"/>
      <c r="AM199" s="10"/>
      <c r="AN199" s="10"/>
      <c r="AO199" s="85"/>
    </row>
    <row r="200" spans="1:41" x14ac:dyDescent="0.25">
      <c r="A200" s="231" t="str">
        <f>"TOTAL ASIG."&amp;" "&amp;$A$5</f>
        <v>TOTAL ASIG. 24 - 02 - 002 "Programa de Apoyo al Recién Nacido"</v>
      </c>
      <c r="B200" s="232"/>
      <c r="C200" s="232"/>
      <c r="D200" s="232"/>
      <c r="E200" s="232"/>
      <c r="F200" s="232"/>
      <c r="G200" s="232"/>
      <c r="H200" s="97">
        <f>SUM(H19,H31,H43,H55,H67,H79,H91,H103,H115,H127,H139,H151,H163,H175,H187,H199)</f>
        <v>15461491000</v>
      </c>
      <c r="I200" s="97">
        <f>+I19+I31+I43+I55+I67+I79+I91+I103+I115+I127+I139+I151+I187+I163+I175+I199</f>
        <v>15461491000</v>
      </c>
      <c r="J200" s="97"/>
      <c r="K200" s="97"/>
      <c r="L200" s="97">
        <f>+L19+L31+L43+L55+L67+L79+L91+L103+L115+L127+L139+L151+L187+L163+L175+L199</f>
        <v>137412</v>
      </c>
      <c r="M200" s="97">
        <f>+M19+M31+M43+M55+M67+M79+M91+M103+M115+M127+M139+M151+M187+M163+M175+M199</f>
        <v>0</v>
      </c>
      <c r="N200" s="99"/>
      <c r="O200" s="97">
        <f t="shared" ref="O200:AD200" si="128">+O19+O31+O43+O55+O67+O79+O91+O103+O115+O127+O139+O151+O187+O163+O175+O199</f>
        <v>0</v>
      </c>
      <c r="P200" s="97">
        <f t="shared" si="128"/>
        <v>0</v>
      </c>
      <c r="Q200" s="97">
        <f t="shared" si="128"/>
        <v>0</v>
      </c>
      <c r="R200" s="97">
        <f t="shared" si="128"/>
        <v>0</v>
      </c>
      <c r="S200" s="97">
        <f t="shared" si="128"/>
        <v>0</v>
      </c>
      <c r="T200" s="97">
        <f t="shared" si="128"/>
        <v>0</v>
      </c>
      <c r="U200" s="97">
        <f t="shared" si="128"/>
        <v>7730745000</v>
      </c>
      <c r="V200" s="97">
        <f t="shared" si="128"/>
        <v>7730745000</v>
      </c>
      <c r="W200" s="97">
        <f t="shared" si="128"/>
        <v>0</v>
      </c>
      <c r="X200" s="97">
        <f t="shared" si="128"/>
        <v>0</v>
      </c>
      <c r="Y200" s="97">
        <f t="shared" si="128"/>
        <v>0</v>
      </c>
      <c r="Z200" s="97">
        <f t="shared" si="128"/>
        <v>0</v>
      </c>
      <c r="AA200" s="97">
        <f t="shared" si="128"/>
        <v>0</v>
      </c>
      <c r="AB200" s="97">
        <f t="shared" si="128"/>
        <v>7730745000</v>
      </c>
      <c r="AC200" s="97">
        <f t="shared" si="128"/>
        <v>0</v>
      </c>
      <c r="AD200" s="97">
        <f t="shared" si="128"/>
        <v>7730745000</v>
      </c>
      <c r="AE200" s="97">
        <f>+AE19+AE31+AE43+AE55+AE67+AE79+AE91+AE103+AE115+AE127+AE139+AE151+AE187+AE163+AE175+AE199</f>
        <v>15461490000</v>
      </c>
      <c r="AF200" s="100">
        <f>IF(ISERROR(AE200/H200),0,AE200/H200)</f>
        <v>0.99999993532318454</v>
      </c>
      <c r="AG200" s="100">
        <f>IF(ISERROR(AE200/$AE$200),0,AE200/$AE$200)</f>
        <v>1</v>
      </c>
    </row>
    <row r="201" spans="1:41" x14ac:dyDescent="0.25">
      <c r="H201" s="40"/>
      <c r="O201" s="40"/>
      <c r="P201" s="40"/>
      <c r="Q201" s="40"/>
      <c r="S201" s="40"/>
      <c r="T201" s="40"/>
      <c r="U201" s="40"/>
      <c r="W201" s="40"/>
      <c r="X201" s="40"/>
      <c r="Y201" s="40"/>
      <c r="AA201" s="40"/>
      <c r="AB201" s="40"/>
      <c r="AC201" s="40"/>
      <c r="AH201" s="10"/>
      <c r="AI201" s="10"/>
      <c r="AJ201" s="10"/>
      <c r="AK201" s="10"/>
      <c r="AL201" s="10"/>
      <c r="AM201" s="10"/>
      <c r="AN201" s="10"/>
      <c r="AO201" s="85"/>
    </row>
    <row r="202" spans="1:41" x14ac:dyDescent="0.25">
      <c r="H202" s="40"/>
      <c r="O202" s="40"/>
      <c r="P202" s="40"/>
      <c r="Q202" s="40"/>
      <c r="S202" s="40"/>
      <c r="T202" s="40"/>
      <c r="U202" s="40"/>
      <c r="W202" s="40"/>
      <c r="X202" s="40"/>
      <c r="Y202" s="40"/>
      <c r="AA202" s="40"/>
      <c r="AB202" s="40"/>
      <c r="AC202" s="40"/>
      <c r="AH202" s="10"/>
      <c r="AI202" s="10"/>
      <c r="AJ202" s="10"/>
      <c r="AK202" s="10"/>
      <c r="AL202" s="10"/>
      <c r="AM202" s="10"/>
      <c r="AN202" s="10"/>
      <c r="AO202" s="85"/>
    </row>
    <row r="203" spans="1:41" x14ac:dyDescent="0.25">
      <c r="H203" s="40"/>
      <c r="O203" s="40"/>
      <c r="P203" s="40"/>
      <c r="Q203" s="40"/>
      <c r="S203" s="40"/>
      <c r="T203" s="40"/>
      <c r="U203" s="40"/>
      <c r="W203" s="40"/>
      <c r="X203" s="40"/>
      <c r="Y203" s="40"/>
      <c r="AA203" s="40"/>
      <c r="AB203" s="40"/>
      <c r="AC203" s="40"/>
    </row>
    <row r="204" spans="1:41" x14ac:dyDescent="0.25">
      <c r="H204" s="40"/>
      <c r="O204" s="40"/>
      <c r="P204" s="40"/>
      <c r="Q204" s="40"/>
      <c r="S204" s="40"/>
      <c r="T204" s="40"/>
      <c r="U204" s="40"/>
      <c r="W204" s="40"/>
      <c r="X204" s="40"/>
      <c r="Y204" s="40"/>
      <c r="AA204" s="40"/>
      <c r="AB204" s="40"/>
      <c r="AC204" s="40"/>
      <c r="AH204" s="10"/>
      <c r="AI204" s="10"/>
      <c r="AJ204" s="10"/>
      <c r="AK204" s="10"/>
      <c r="AL204" s="10"/>
      <c r="AM204" s="10"/>
      <c r="AN204" s="10"/>
      <c r="AO204" s="85"/>
    </row>
    <row r="205" spans="1:41" x14ac:dyDescent="0.25">
      <c r="H205" s="40"/>
      <c r="O205" s="40"/>
      <c r="P205" s="40"/>
      <c r="Q205" s="40"/>
      <c r="S205" s="40"/>
      <c r="T205" s="40"/>
      <c r="U205" s="40"/>
      <c r="W205" s="40"/>
      <c r="X205" s="40"/>
      <c r="Y205" s="40"/>
      <c r="AA205" s="40"/>
      <c r="AB205" s="40"/>
      <c r="AC205" s="40"/>
    </row>
    <row r="206" spans="1:41" x14ac:dyDescent="0.25">
      <c r="H206" s="40"/>
      <c r="O206" s="40"/>
      <c r="P206" s="40"/>
      <c r="Q206" s="40"/>
      <c r="S206" s="40"/>
      <c r="T206" s="40"/>
      <c r="U206" s="40"/>
      <c r="W206" s="40"/>
      <c r="X206" s="40"/>
      <c r="Y206" s="40"/>
      <c r="AA206" s="40"/>
      <c r="AB206" s="40"/>
      <c r="AC206" s="40"/>
    </row>
    <row r="207" spans="1:41" x14ac:dyDescent="0.25">
      <c r="H207" s="40"/>
      <c r="O207" s="40"/>
      <c r="P207" s="40"/>
      <c r="Q207" s="40"/>
      <c r="S207" s="40"/>
      <c r="T207" s="40"/>
      <c r="U207" s="40"/>
      <c r="W207" s="40"/>
      <c r="X207" s="40"/>
      <c r="Y207" s="40"/>
      <c r="AA207" s="40"/>
      <c r="AB207" s="40"/>
      <c r="AC207" s="40"/>
    </row>
    <row r="208" spans="1:41" x14ac:dyDescent="0.25">
      <c r="H208" s="40"/>
      <c r="O208" s="40"/>
      <c r="P208" s="40"/>
      <c r="Q208" s="40"/>
      <c r="S208" s="40"/>
      <c r="T208" s="40"/>
      <c r="U208" s="40"/>
      <c r="W208" s="40"/>
      <c r="X208" s="40"/>
      <c r="Y208" s="40"/>
      <c r="AA208" s="40"/>
      <c r="AB208" s="40"/>
      <c r="AC208" s="40"/>
    </row>
    <row r="209" spans="1:29" x14ac:dyDescent="0.25">
      <c r="A209" s="13"/>
      <c r="H209" s="40"/>
      <c r="O209" s="40"/>
      <c r="P209" s="40"/>
      <c r="Q209" s="40"/>
      <c r="S209" s="40"/>
      <c r="T209" s="40"/>
      <c r="U209" s="40"/>
      <c r="W209" s="40"/>
      <c r="X209" s="40"/>
      <c r="Y209" s="40"/>
      <c r="AA209" s="40"/>
      <c r="AB209" s="40"/>
      <c r="AC209" s="40"/>
    </row>
    <row r="210" spans="1:29" x14ac:dyDescent="0.25">
      <c r="A210" s="13"/>
      <c r="H210" s="40"/>
      <c r="O210" s="40"/>
      <c r="P210" s="40"/>
      <c r="Q210" s="40"/>
      <c r="S210" s="40"/>
      <c r="T210" s="40"/>
      <c r="U210" s="40"/>
      <c r="W210" s="40"/>
      <c r="X210" s="40"/>
      <c r="Y210" s="40"/>
      <c r="AA210" s="40"/>
      <c r="AB210" s="40"/>
      <c r="AC210" s="40"/>
    </row>
    <row r="211" spans="1:29" x14ac:dyDescent="0.25">
      <c r="A211" s="13"/>
      <c r="H211" s="40"/>
      <c r="O211" s="40"/>
      <c r="P211" s="40"/>
      <c r="Q211" s="40"/>
      <c r="S211" s="40"/>
      <c r="T211" s="40"/>
      <c r="U211" s="40"/>
      <c r="W211" s="40"/>
      <c r="X211" s="40"/>
      <c r="Y211" s="40"/>
      <c r="AA211" s="40"/>
      <c r="AB211" s="40"/>
      <c r="AC211" s="40"/>
    </row>
    <row r="212" spans="1:29" x14ac:dyDescent="0.25">
      <c r="A212" s="13"/>
      <c r="H212" s="40"/>
      <c r="O212" s="40"/>
      <c r="P212" s="40"/>
      <c r="Q212" s="40"/>
      <c r="S212" s="40"/>
      <c r="T212" s="40"/>
      <c r="U212" s="40"/>
      <c r="W212" s="40"/>
      <c r="X212" s="40"/>
      <c r="Y212" s="40"/>
      <c r="AA212" s="40"/>
      <c r="AB212" s="40"/>
      <c r="AC212" s="40"/>
    </row>
    <row r="213" spans="1:29" x14ac:dyDescent="0.25">
      <c r="A213" s="13"/>
      <c r="H213" s="40"/>
      <c r="O213" s="40"/>
      <c r="P213" s="40"/>
      <c r="Q213" s="40"/>
      <c r="S213" s="40"/>
      <c r="T213" s="40"/>
      <c r="U213" s="40"/>
      <c r="W213" s="40"/>
      <c r="X213" s="40"/>
      <c r="Y213" s="40"/>
      <c r="AA213" s="40"/>
      <c r="AB213" s="40"/>
      <c r="AC213" s="40"/>
    </row>
    <row r="214" spans="1:29" x14ac:dyDescent="0.25">
      <c r="A214" s="13"/>
      <c r="H214" s="40"/>
      <c r="O214" s="40"/>
      <c r="P214" s="40"/>
      <c r="Q214" s="40"/>
      <c r="S214" s="40"/>
      <c r="T214" s="40"/>
      <c r="U214" s="40"/>
      <c r="W214" s="40"/>
      <c r="X214" s="40"/>
      <c r="Y214" s="40"/>
      <c r="AA214" s="40"/>
      <c r="AB214" s="40"/>
      <c r="AC214" s="40"/>
    </row>
    <row r="215" spans="1:29" x14ac:dyDescent="0.25">
      <c r="A215" s="13"/>
      <c r="H215" s="40"/>
      <c r="O215" s="40"/>
      <c r="P215" s="40"/>
      <c r="Q215" s="40"/>
      <c r="S215" s="40"/>
      <c r="T215" s="40"/>
      <c r="U215" s="40"/>
      <c r="W215" s="40"/>
      <c r="X215" s="40"/>
      <c r="Y215" s="40"/>
      <c r="AA215" s="40"/>
      <c r="AB215" s="40"/>
      <c r="AC215" s="40"/>
    </row>
    <row r="216" spans="1:29" x14ac:dyDescent="0.25">
      <c r="A216" s="13"/>
      <c r="H216" s="40"/>
      <c r="O216" s="40"/>
      <c r="P216" s="40"/>
      <c r="Q216" s="40"/>
      <c r="S216" s="40"/>
      <c r="T216" s="40"/>
      <c r="U216" s="40"/>
      <c r="W216" s="40"/>
      <c r="X216" s="40"/>
      <c r="Y216" s="40"/>
      <c r="AA216" s="40"/>
      <c r="AB216" s="40"/>
      <c r="AC216" s="40"/>
    </row>
    <row r="217" spans="1:29" x14ac:dyDescent="0.25">
      <c r="A217" s="13"/>
      <c r="H217" s="40"/>
      <c r="O217" s="40"/>
      <c r="P217" s="40"/>
      <c r="Q217" s="40"/>
      <c r="S217" s="40"/>
      <c r="T217" s="40"/>
      <c r="U217" s="40"/>
      <c r="W217" s="40"/>
      <c r="X217" s="40"/>
      <c r="Y217" s="40"/>
      <c r="AA217" s="40"/>
      <c r="AB217" s="40"/>
      <c r="AC217" s="40"/>
    </row>
  </sheetData>
  <mergeCells count="61">
    <mergeCell ref="A200:G200"/>
    <mergeCell ref="A164:E164"/>
    <mergeCell ref="A175:G175"/>
    <mergeCell ref="A176:E176"/>
    <mergeCell ref="A187:G187"/>
    <mergeCell ref="A188:E188"/>
    <mergeCell ref="A199:G199"/>
    <mergeCell ref="A128:E128"/>
    <mergeCell ref="A139:G139"/>
    <mergeCell ref="A140:E140"/>
    <mergeCell ref="A151:G151"/>
    <mergeCell ref="A152:E152"/>
    <mergeCell ref="A163:G163"/>
    <mergeCell ref="A92:E92"/>
    <mergeCell ref="A103:G103"/>
    <mergeCell ref="A104:E104"/>
    <mergeCell ref="A115:G115"/>
    <mergeCell ref="A116:E116"/>
    <mergeCell ref="A127:G127"/>
    <mergeCell ref="A56:E56"/>
    <mergeCell ref="A67:G67"/>
    <mergeCell ref="A68:E68"/>
    <mergeCell ref="A79:G79"/>
    <mergeCell ref="A80:E80"/>
    <mergeCell ref="A91:G91"/>
    <mergeCell ref="A20:E20"/>
    <mergeCell ref="A31:G31"/>
    <mergeCell ref="A32:E32"/>
    <mergeCell ref="A43:G43"/>
    <mergeCell ref="A44:E44"/>
    <mergeCell ref="A55:G55"/>
    <mergeCell ref="AA6:AC6"/>
    <mergeCell ref="AD6:AD7"/>
    <mergeCell ref="AE6:AE7"/>
    <mergeCell ref="AF6:AG6"/>
    <mergeCell ref="A8:E8"/>
    <mergeCell ref="A19:G19"/>
    <mergeCell ref="O6:Q6"/>
    <mergeCell ref="R6:R7"/>
    <mergeCell ref="S6:U6"/>
    <mergeCell ref="V6:V7"/>
    <mergeCell ref="W6:Y6"/>
    <mergeCell ref="Z6:Z7"/>
    <mergeCell ref="H6:H7"/>
    <mergeCell ref="I6:I7"/>
    <mergeCell ref="J6:J7"/>
    <mergeCell ref="K6:K7"/>
    <mergeCell ref="L6:M6"/>
    <mergeCell ref="N6:N7"/>
    <mergeCell ref="A6:A7"/>
    <mergeCell ref="B6:B7"/>
    <mergeCell ref="D6:D7"/>
    <mergeCell ref="E6:E7"/>
    <mergeCell ref="F6:F7"/>
    <mergeCell ref="G6:G7"/>
    <mergeCell ref="A1:AG1"/>
    <mergeCell ref="A2:AG2"/>
    <mergeCell ref="A3:AG3"/>
    <mergeCell ref="A4:AG4"/>
    <mergeCell ref="A5:R5"/>
    <mergeCell ref="S5:AG5"/>
  </mergeCells>
  <dataValidations count="5">
    <dataValidation type="decimal" allowBlank="1" showInputMessage="1" showErrorMessage="1" errorTitle="Sólo números" error="Sólo ingresar números sin letras_x000a_" sqref="L177:L186 L153:L162 L9:L18 L129:L138 L81:L90 O33:Q42 L69:L78 L93:L102 L141:L150 L165:L174 O45:Q54 AA45:AC54 W45:Y54 S45:U54 L45:L54 AA33:AC42 W33:Y42 S33:U42 O21:Q30 L33:L42 W21:Y30 AA21:AC30 S9:U18 O9:Q18 S21:U30 L21:L30 AA9:AC18 W9:Y18 O57:Q66 W57:Y66 S57:U66 O69:Q78 AA69:AC78 W69:Y78 S69:U78 O81:Q90 AA81:AC90 W81:Y90 S81:U90 O93:Q102 AA93:AC102 W93:Y102 S93:U102 O105:Q114 AA57:AC66 W105:Y114 S105:U114 O117:Q126 AA105:AC114 W117:Y126 AA117:AC126 O129:Q138 AA129:AC138 W129:Y138 S129:U138 O141:Q150 AA141:AC150 W141:Y150 S141:U150 O153:Q162 AA153:AC162 W153:Y162 S153:U162 O165:Q174 AA165:AC174 W165:Y174 S165:U174 O177:Q186 AA177:AC186 W177:Y186 S177:U186 O189:Q198 S117:U126 W189:Y198 S189:U198 L117:L126 L189:L198 L105:L114 L57:L66 AA189:AC198">
      <formula1>-100000000</formula1>
      <formula2>10000000000</formula2>
    </dataValidation>
    <dataValidation type="textLength" operator="lessThanOrEqual" allowBlank="1" showInputMessage="1" showErrorMessage="1" sqref="I105:K114 I69:K78 I21:K30 I9:K18 I141:K150 I45:K54 I57:K66 I81:K90 I153:K162 I117:K126 I165:K174 I33:K42 I93:K102 I129:K138 I177:K186 I190:K198">
      <formula1>255</formula1>
    </dataValidation>
    <dataValidation type="textLength" operator="lessThanOrEqual" allowBlank="1" showInputMessage="1" showErrorMessage="1" errorTitle="MÁXIMO DE CARACTERES SOBREPASADO" error="Sólo 255 caracteres por celdas" sqref="E9:G18 N45:N54 E45:G54 N33:N42 E33:G42 N21:N30 E21:G30 N9:N18 C59:C66 E105:G114 N69:N78 E69:G78 N81:N90 E81:G90 N93:N102 E93:G102 N105:N114 N189:N198 C118:C126 C9:C18 E129:G138 N141:N150 E141:G150 N153:N162 E153:G162 N165:N174 E165:G174 N177:N186 E177:G186 E57:G66 C192:C198 E117:G126 N57:N66 C153:C162 C165:C174 C177:C186 C141:C150 C129:C138 C93:C102 C81:C90 C69:C78 C106:C114 C45:C54 C33:C42 C21:C30 N130:N138 N117:N126 G192:G198 E189:G189 E190:F198">
      <formula1>255</formula1>
    </dataValidation>
    <dataValidation type="date" operator="greaterThan" allowBlank="1" showInputMessage="1" showErrorMessage="1" errorTitle="Error en Ingresos de Fechas" error="La fecha debe corresponder al Año 2014." sqref="D9:D18 D21:D30 D33:D42 D45:D54 D106:D114 D69:D78 D81:D90 D93:D102 D192:D198 D118:D126 D129:D138 D141:D150 D153:D162 D165:D174 D177:D186 D59:D66">
      <formula1>41275</formula1>
    </dataValidation>
    <dataValidation allowBlank="1" showInputMessage="1" showErrorMessage="1" errorTitle="Sólo números" error="Sólo ingresar números sin letras_x000a_" sqref="M8:M18 M20:M30 M32:M42 M44:M54 M104:M114 M68:M78 M80:M90 M92:M102 M188:M198 N129 M128:M138 M140:M150 M152:M162 M164:M174 M176:M186 M116:M126 M56:M66"/>
  </dataValidations>
  <printOptions horizontalCentered="1" verticalCentered="1"/>
  <pageMargins left="0" right="0" top="0.74803149606299213" bottom="0.74803149606299213" header="0.31496062992125984" footer="0.31496062992125984"/>
  <pageSetup paperSize="5" scale="85" orientation="landscape" r:id="rId1"/>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O217"/>
  <sheetViews>
    <sheetView zoomScale="80" zoomScaleNormal="80" workbookViewId="0">
      <pane ySplit="7" topLeftCell="A152" activePane="bottomLeft" state="frozen"/>
      <selection pane="bottomLeft" activeCell="J6" sqref="J6:K7"/>
    </sheetView>
  </sheetViews>
  <sheetFormatPr baseColWidth="10" defaultRowHeight="12.75" outlineLevelRow="1" outlineLevelCol="1" x14ac:dyDescent="0.25"/>
  <cols>
    <col min="1" max="1" width="3.5703125" style="14" customWidth="1"/>
    <col min="2" max="2" width="15.42578125" style="14" hidden="1" customWidth="1"/>
    <col min="3" max="3" width="11.85546875" style="14" customWidth="1"/>
    <col min="4" max="4" width="10.42578125" style="14" bestFit="1" customWidth="1"/>
    <col min="5" max="5" width="27.140625" style="13" customWidth="1"/>
    <col min="6" max="6" width="27.42578125" style="13" customWidth="1"/>
    <col min="7" max="7" width="13.42578125" style="14" customWidth="1"/>
    <col min="8" max="8" width="14.140625" style="11" customWidth="1"/>
    <col min="9" max="9" width="14.5703125" style="40" bestFit="1" customWidth="1"/>
    <col min="10" max="11" width="14.5703125" style="40" customWidth="1"/>
    <col min="12" max="12" width="16.85546875" style="14" customWidth="1"/>
    <col min="13" max="13" width="25" style="14" customWidth="1"/>
    <col min="14" max="14" width="11.42578125" style="14" customWidth="1"/>
    <col min="15" max="15" width="9.5703125" style="11" hidden="1" customWidth="1" outlineLevel="1"/>
    <col min="16" max="16" width="9.7109375" style="11" hidden="1" customWidth="1" outlineLevel="1"/>
    <col min="17" max="17" width="13.85546875" style="11" hidden="1" customWidth="1" outlineLevel="1"/>
    <col min="18" max="18" width="13.85546875" style="11" customWidth="1" collapsed="1"/>
    <col min="19" max="19" width="8.140625" style="11" hidden="1" customWidth="1" outlineLevel="1"/>
    <col min="20" max="20" width="7.7109375" style="11" hidden="1" customWidth="1" outlineLevel="1"/>
    <col min="21" max="21" width="12.140625" style="11" hidden="1" customWidth="1" outlineLevel="1"/>
    <col min="22" max="22" width="12.140625" style="11" customWidth="1" collapsed="1"/>
    <col min="23" max="23" width="15.42578125" style="11" hidden="1" customWidth="1" outlineLevel="1"/>
    <col min="24" max="24" width="13.5703125" style="11" hidden="1" customWidth="1" outlineLevel="1"/>
    <col min="25" max="25" width="13.42578125" style="11" hidden="1" customWidth="1" outlineLevel="1"/>
    <col min="26" max="26" width="14.28515625" style="11" bestFit="1" customWidth="1" collapsed="1"/>
    <col min="27" max="29" width="12.140625" style="11" customWidth="1" outlineLevel="1"/>
    <col min="30" max="30" width="12.140625" style="11" customWidth="1"/>
    <col min="31" max="31" width="13.85546875" style="11" bestFit="1" customWidth="1"/>
    <col min="32" max="32" width="10.28515625" style="12" bestFit="1" customWidth="1"/>
    <col min="33" max="33" width="11.140625" style="12" customWidth="1"/>
    <col min="34" max="40" width="11.42578125" style="13"/>
    <col min="41" max="16384" width="11.42578125" style="87"/>
  </cols>
  <sheetData>
    <row r="1" spans="1:41" s="10" customFormat="1" ht="16.5" customHeight="1" x14ac:dyDescent="0.25">
      <c r="A1" s="252" t="s">
        <v>69</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row>
    <row r="2" spans="1:41" s="10" customFormat="1" ht="16.5" customHeight="1" x14ac:dyDescent="0.25">
      <c r="A2" s="253" t="s">
        <v>0</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row>
    <row r="3" spans="1:41" s="10" customFormat="1" ht="16.5" customHeight="1" x14ac:dyDescent="0.25">
      <c r="A3" s="252" t="s">
        <v>813</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row>
    <row r="4" spans="1:41" s="10" customFormat="1" ht="16.5" customHeight="1" x14ac:dyDescent="0.25">
      <c r="A4" s="253" t="s">
        <v>1</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row>
    <row r="5" spans="1:41" s="13" customFormat="1" ht="17.25" customHeight="1" x14ac:dyDescent="0.25">
      <c r="A5" s="250" t="s">
        <v>74</v>
      </c>
      <c r="B5" s="250"/>
      <c r="C5" s="251"/>
      <c r="D5" s="251"/>
      <c r="E5" s="251"/>
      <c r="F5" s="251"/>
      <c r="G5" s="251"/>
      <c r="H5" s="251"/>
      <c r="I5" s="251"/>
      <c r="J5" s="251"/>
      <c r="K5" s="251"/>
      <c r="L5" s="251"/>
      <c r="M5" s="251"/>
      <c r="N5" s="251"/>
      <c r="O5" s="251"/>
      <c r="P5" s="251"/>
      <c r="Q5" s="251"/>
      <c r="R5" s="251"/>
      <c r="S5" s="250"/>
      <c r="T5" s="250"/>
      <c r="U5" s="251"/>
      <c r="V5" s="251"/>
      <c r="W5" s="251"/>
      <c r="X5" s="251"/>
      <c r="Y5" s="251"/>
      <c r="Z5" s="251"/>
      <c r="AA5" s="251"/>
      <c r="AB5" s="251"/>
      <c r="AC5" s="251"/>
      <c r="AD5" s="251"/>
      <c r="AE5" s="251"/>
      <c r="AF5" s="251"/>
      <c r="AG5" s="251"/>
    </row>
    <row r="6" spans="1:41" s="86" customFormat="1" ht="32.25" customHeight="1" x14ac:dyDescent="0.25">
      <c r="A6" s="243" t="s">
        <v>2</v>
      </c>
      <c r="B6" s="244" t="s">
        <v>68</v>
      </c>
      <c r="C6" s="224" t="s">
        <v>3</v>
      </c>
      <c r="D6" s="244" t="s">
        <v>4</v>
      </c>
      <c r="E6" s="243" t="s">
        <v>5</v>
      </c>
      <c r="F6" s="244" t="s">
        <v>6</v>
      </c>
      <c r="G6" s="243" t="s">
        <v>7</v>
      </c>
      <c r="H6" s="246" t="s">
        <v>8</v>
      </c>
      <c r="I6" s="246" t="s">
        <v>9</v>
      </c>
      <c r="J6" s="246" t="s">
        <v>830</v>
      </c>
      <c r="K6" s="246" t="s">
        <v>831</v>
      </c>
      <c r="L6" s="248" t="s">
        <v>10</v>
      </c>
      <c r="M6" s="249"/>
      <c r="N6" s="243" t="s">
        <v>11</v>
      </c>
      <c r="O6" s="257" t="s">
        <v>13</v>
      </c>
      <c r="P6" s="257"/>
      <c r="Q6" s="257"/>
      <c r="R6" s="254" t="s">
        <v>14</v>
      </c>
      <c r="S6" s="257" t="s">
        <v>13</v>
      </c>
      <c r="T6" s="257"/>
      <c r="U6" s="257"/>
      <c r="V6" s="254" t="s">
        <v>15</v>
      </c>
      <c r="W6" s="257" t="s">
        <v>13</v>
      </c>
      <c r="X6" s="257"/>
      <c r="Y6" s="257"/>
      <c r="Z6" s="254" t="s">
        <v>16</v>
      </c>
      <c r="AA6" s="257" t="s">
        <v>13</v>
      </c>
      <c r="AB6" s="257"/>
      <c r="AC6" s="257"/>
      <c r="AD6" s="254" t="s">
        <v>17</v>
      </c>
      <c r="AE6" s="254" t="s">
        <v>18</v>
      </c>
      <c r="AF6" s="256" t="s">
        <v>19</v>
      </c>
      <c r="AG6" s="256"/>
      <c r="AH6" s="10"/>
      <c r="AI6" s="10"/>
      <c r="AJ6" s="10"/>
      <c r="AK6" s="10"/>
      <c r="AL6" s="10"/>
      <c r="AM6" s="10"/>
      <c r="AN6" s="10"/>
      <c r="AO6" s="85"/>
    </row>
    <row r="7" spans="1:41" s="86" customFormat="1" ht="31.5" customHeight="1" x14ac:dyDescent="0.25">
      <c r="A7" s="243"/>
      <c r="B7" s="245"/>
      <c r="C7" s="224" t="s">
        <v>20</v>
      </c>
      <c r="D7" s="245"/>
      <c r="E7" s="243"/>
      <c r="F7" s="245"/>
      <c r="G7" s="243"/>
      <c r="H7" s="247"/>
      <c r="I7" s="247"/>
      <c r="J7" s="247"/>
      <c r="K7" s="247"/>
      <c r="L7" s="225" t="s">
        <v>832</v>
      </c>
      <c r="M7" s="225" t="s">
        <v>21</v>
      </c>
      <c r="N7" s="243"/>
      <c r="O7" s="225" t="s">
        <v>22</v>
      </c>
      <c r="P7" s="225" t="s">
        <v>23</v>
      </c>
      <c r="Q7" s="225" t="s">
        <v>24</v>
      </c>
      <c r="R7" s="255"/>
      <c r="S7" s="225" t="s">
        <v>25</v>
      </c>
      <c r="T7" s="225" t="s">
        <v>26</v>
      </c>
      <c r="U7" s="225" t="s">
        <v>27</v>
      </c>
      <c r="V7" s="255"/>
      <c r="W7" s="225" t="s">
        <v>28</v>
      </c>
      <c r="X7" s="225" t="s">
        <v>29</v>
      </c>
      <c r="Y7" s="225" t="s">
        <v>30</v>
      </c>
      <c r="Z7" s="255"/>
      <c r="AA7" s="225" t="s">
        <v>31</v>
      </c>
      <c r="AB7" s="225" t="s">
        <v>32</v>
      </c>
      <c r="AC7" s="225" t="s">
        <v>33</v>
      </c>
      <c r="AD7" s="255"/>
      <c r="AE7" s="255"/>
      <c r="AF7" s="96" t="s">
        <v>34</v>
      </c>
      <c r="AG7" s="96" t="s">
        <v>35</v>
      </c>
      <c r="AH7" s="10"/>
      <c r="AI7" s="10"/>
      <c r="AJ7" s="10"/>
      <c r="AK7" s="10"/>
      <c r="AL7" s="10"/>
      <c r="AM7" s="10"/>
      <c r="AN7" s="10"/>
      <c r="AO7" s="85"/>
    </row>
    <row r="8" spans="1:41" ht="12.75" customHeight="1" x14ac:dyDescent="0.25">
      <c r="A8" s="240" t="s">
        <v>36</v>
      </c>
      <c r="B8" s="241"/>
      <c r="C8" s="241"/>
      <c r="D8" s="241"/>
      <c r="E8" s="242"/>
      <c r="F8" s="15"/>
      <c r="G8" s="16"/>
      <c r="H8" s="88"/>
      <c r="I8" s="17"/>
      <c r="J8" s="17"/>
      <c r="K8" s="17"/>
      <c r="L8" s="18"/>
      <c r="M8" s="18"/>
      <c r="N8" s="16"/>
      <c r="O8" s="17"/>
      <c r="P8" s="17"/>
      <c r="Q8" s="17"/>
      <c r="R8" s="17"/>
      <c r="S8" s="17"/>
      <c r="T8" s="17"/>
      <c r="U8" s="17"/>
      <c r="V8" s="17"/>
      <c r="W8" s="17"/>
      <c r="X8" s="17"/>
      <c r="Y8" s="17"/>
      <c r="Z8" s="17"/>
      <c r="AA8" s="17"/>
      <c r="AB8" s="17"/>
      <c r="AC8" s="17"/>
      <c r="AD8" s="17"/>
      <c r="AE8" s="17"/>
      <c r="AF8" s="20"/>
      <c r="AG8" s="20"/>
    </row>
    <row r="9" spans="1:41" ht="12.75" hidden="1" customHeight="1" outlineLevel="1" x14ac:dyDescent="0.25">
      <c r="A9" s="21">
        <v>1</v>
      </c>
      <c r="B9" s="22"/>
      <c r="C9" s="23"/>
      <c r="D9" s="24"/>
      <c r="E9" s="25"/>
      <c r="F9" s="25"/>
      <c r="G9" s="25"/>
      <c r="H9" s="89"/>
      <c r="I9" s="26"/>
      <c r="J9" s="268"/>
      <c r="K9" s="268"/>
      <c r="L9" s="27"/>
      <c r="M9" s="27"/>
      <c r="N9" s="25"/>
      <c r="O9" s="27"/>
      <c r="P9" s="27"/>
      <c r="Q9" s="27"/>
      <c r="R9" s="28">
        <f>SUM(O9:Q9)</f>
        <v>0</v>
      </c>
      <c r="S9" s="27"/>
      <c r="T9" s="27"/>
      <c r="U9" s="27"/>
      <c r="V9" s="28">
        <f>SUM(S9:U9)</f>
        <v>0</v>
      </c>
      <c r="W9" s="27"/>
      <c r="X9" s="27"/>
      <c r="Y9" s="27"/>
      <c r="Z9" s="28">
        <f>SUM(W9:Y9)</f>
        <v>0</v>
      </c>
      <c r="AA9" s="27"/>
      <c r="AB9" s="27"/>
      <c r="AC9" s="27"/>
      <c r="AD9" s="28">
        <f>SUM(AA9:AC9)</f>
        <v>0</v>
      </c>
      <c r="AE9" s="28">
        <f t="shared" ref="AE9:AE18" si="0">SUM(R9,V9,Z9,AD9)</f>
        <v>0</v>
      </c>
      <c r="AF9" s="29">
        <f>IF(ISERROR(AE9/$H$19),0,AE9/$H$19)</f>
        <v>0</v>
      </c>
      <c r="AG9" s="30">
        <f t="shared" ref="AG9:AG18" si="1">IF(ISERROR(AE9/$AE$200),"-",AE9/$AE$200)</f>
        <v>0</v>
      </c>
      <c r="AH9" s="10"/>
      <c r="AI9" s="10"/>
      <c r="AJ9" s="10"/>
      <c r="AK9" s="10"/>
      <c r="AL9" s="10"/>
      <c r="AM9" s="10"/>
      <c r="AN9" s="10"/>
      <c r="AO9" s="85"/>
    </row>
    <row r="10" spans="1:41" ht="12.75" hidden="1" customHeight="1" outlineLevel="1" x14ac:dyDescent="0.25">
      <c r="A10" s="21">
        <v>2</v>
      </c>
      <c r="B10" s="22"/>
      <c r="C10" s="31"/>
      <c r="D10" s="32"/>
      <c r="E10" s="33"/>
      <c r="F10" s="25"/>
      <c r="G10" s="25"/>
      <c r="H10" s="89"/>
      <c r="I10" s="34"/>
      <c r="J10" s="268"/>
      <c r="K10" s="268"/>
      <c r="L10" s="27"/>
      <c r="M10" s="27"/>
      <c r="N10" s="33"/>
      <c r="O10" s="27"/>
      <c r="P10" s="27"/>
      <c r="Q10" s="27"/>
      <c r="R10" s="28">
        <f t="shared" ref="R10:R18" si="2">SUM(O10:Q10)</f>
        <v>0</v>
      </c>
      <c r="S10" s="27"/>
      <c r="T10" s="27"/>
      <c r="U10" s="27"/>
      <c r="V10" s="28">
        <f t="shared" ref="V10:V18" si="3">SUM(S10:U10)</f>
        <v>0</v>
      </c>
      <c r="W10" s="27"/>
      <c r="X10" s="27"/>
      <c r="Y10" s="27"/>
      <c r="Z10" s="28">
        <f t="shared" ref="Z10:Z18" si="4">SUM(W10:Y10)</f>
        <v>0</v>
      </c>
      <c r="AA10" s="27"/>
      <c r="AB10" s="27"/>
      <c r="AC10" s="27"/>
      <c r="AD10" s="28">
        <f t="shared" ref="AD10:AD18" si="5">SUM(AA10:AC10)</f>
        <v>0</v>
      </c>
      <c r="AE10" s="28">
        <f t="shared" si="0"/>
        <v>0</v>
      </c>
      <c r="AF10" s="29">
        <f t="shared" ref="AF10:AF18" si="6">IF(ISERROR(AE10/$H$19),0,AE10/$H$19)</f>
        <v>0</v>
      </c>
      <c r="AG10" s="30">
        <f t="shared" si="1"/>
        <v>0</v>
      </c>
      <c r="AH10" s="10"/>
      <c r="AI10" s="10"/>
      <c r="AJ10" s="10"/>
      <c r="AK10" s="10"/>
      <c r="AL10" s="10"/>
      <c r="AM10" s="10"/>
      <c r="AN10" s="10"/>
      <c r="AO10" s="85"/>
    </row>
    <row r="11" spans="1:41" ht="12.75" hidden="1" customHeight="1" outlineLevel="1" x14ac:dyDescent="0.25">
      <c r="A11" s="21">
        <v>3</v>
      </c>
      <c r="B11" s="22"/>
      <c r="C11" s="31"/>
      <c r="D11" s="32"/>
      <c r="E11" s="33"/>
      <c r="F11" s="33"/>
      <c r="G11" s="33"/>
      <c r="H11" s="89"/>
      <c r="I11" s="34"/>
      <c r="J11" s="268"/>
      <c r="K11" s="268"/>
      <c r="L11" s="27"/>
      <c r="M11" s="27"/>
      <c r="N11" s="33"/>
      <c r="O11" s="27"/>
      <c r="P11" s="27"/>
      <c r="Q11" s="27"/>
      <c r="R11" s="28">
        <f t="shared" si="2"/>
        <v>0</v>
      </c>
      <c r="S11" s="27"/>
      <c r="T11" s="27"/>
      <c r="U11" s="27"/>
      <c r="V11" s="28">
        <f t="shared" si="3"/>
        <v>0</v>
      </c>
      <c r="W11" s="27"/>
      <c r="X11" s="27"/>
      <c r="Y11" s="27"/>
      <c r="Z11" s="28">
        <f t="shared" si="4"/>
        <v>0</v>
      </c>
      <c r="AA11" s="27"/>
      <c r="AB11" s="27"/>
      <c r="AC11" s="27"/>
      <c r="AD11" s="28">
        <f t="shared" si="5"/>
        <v>0</v>
      </c>
      <c r="AE11" s="28">
        <f t="shared" si="0"/>
        <v>0</v>
      </c>
      <c r="AF11" s="29">
        <f t="shared" si="6"/>
        <v>0</v>
      </c>
      <c r="AG11" s="30">
        <f t="shared" si="1"/>
        <v>0</v>
      </c>
    </row>
    <row r="12" spans="1:41" ht="12.75" hidden="1" customHeight="1" outlineLevel="1" x14ac:dyDescent="0.25">
      <c r="A12" s="21">
        <v>4</v>
      </c>
      <c r="B12" s="22"/>
      <c r="C12" s="31"/>
      <c r="D12" s="32"/>
      <c r="E12" s="33"/>
      <c r="F12" s="33"/>
      <c r="G12" s="33"/>
      <c r="H12" s="89"/>
      <c r="I12" s="34"/>
      <c r="J12" s="268"/>
      <c r="K12" s="268"/>
      <c r="L12" s="27"/>
      <c r="M12" s="27"/>
      <c r="N12" s="33"/>
      <c r="O12" s="27"/>
      <c r="P12" s="27"/>
      <c r="Q12" s="27"/>
      <c r="R12" s="28">
        <f t="shared" si="2"/>
        <v>0</v>
      </c>
      <c r="S12" s="27"/>
      <c r="T12" s="27"/>
      <c r="U12" s="27"/>
      <c r="V12" s="28">
        <f t="shared" si="3"/>
        <v>0</v>
      </c>
      <c r="W12" s="27"/>
      <c r="X12" s="27"/>
      <c r="Y12" s="27"/>
      <c r="Z12" s="28">
        <f t="shared" si="4"/>
        <v>0</v>
      </c>
      <c r="AA12" s="27"/>
      <c r="AB12" s="27"/>
      <c r="AC12" s="27"/>
      <c r="AD12" s="28">
        <f t="shared" si="5"/>
        <v>0</v>
      </c>
      <c r="AE12" s="28">
        <f t="shared" si="0"/>
        <v>0</v>
      </c>
      <c r="AF12" s="29">
        <f t="shared" si="6"/>
        <v>0</v>
      </c>
      <c r="AG12" s="30">
        <f t="shared" si="1"/>
        <v>0</v>
      </c>
      <c r="AH12" s="10"/>
      <c r="AI12" s="10"/>
      <c r="AJ12" s="10"/>
      <c r="AK12" s="10"/>
      <c r="AL12" s="10"/>
      <c r="AM12" s="10"/>
      <c r="AN12" s="10"/>
      <c r="AO12" s="85"/>
    </row>
    <row r="13" spans="1:41" ht="12.75" hidden="1" customHeight="1" outlineLevel="1" x14ac:dyDescent="0.25">
      <c r="A13" s="21">
        <v>5</v>
      </c>
      <c r="B13" s="22"/>
      <c r="C13" s="31"/>
      <c r="D13" s="32"/>
      <c r="E13" s="33"/>
      <c r="F13" s="33"/>
      <c r="G13" s="33"/>
      <c r="H13" s="89"/>
      <c r="I13" s="34"/>
      <c r="J13" s="268"/>
      <c r="K13" s="268"/>
      <c r="L13" s="27"/>
      <c r="M13" s="27"/>
      <c r="N13" s="33"/>
      <c r="O13" s="27"/>
      <c r="P13" s="27"/>
      <c r="Q13" s="27"/>
      <c r="R13" s="28">
        <f t="shared" si="2"/>
        <v>0</v>
      </c>
      <c r="S13" s="27"/>
      <c r="T13" s="27"/>
      <c r="U13" s="27"/>
      <c r="V13" s="28">
        <f t="shared" si="3"/>
        <v>0</v>
      </c>
      <c r="W13" s="27"/>
      <c r="X13" s="27"/>
      <c r="Y13" s="27"/>
      <c r="Z13" s="28">
        <f t="shared" si="4"/>
        <v>0</v>
      </c>
      <c r="AA13" s="27"/>
      <c r="AB13" s="27"/>
      <c r="AC13" s="27"/>
      <c r="AD13" s="28">
        <f t="shared" si="5"/>
        <v>0</v>
      </c>
      <c r="AE13" s="28">
        <f t="shared" si="0"/>
        <v>0</v>
      </c>
      <c r="AF13" s="29">
        <f t="shared" si="6"/>
        <v>0</v>
      </c>
      <c r="AG13" s="30">
        <f t="shared" si="1"/>
        <v>0</v>
      </c>
      <c r="AH13" s="10"/>
      <c r="AI13" s="10"/>
      <c r="AJ13" s="10"/>
      <c r="AK13" s="10"/>
      <c r="AL13" s="10"/>
      <c r="AM13" s="10"/>
      <c r="AN13" s="10"/>
      <c r="AO13" s="85"/>
    </row>
    <row r="14" spans="1:41" ht="12.75" hidden="1" customHeight="1" outlineLevel="1" x14ac:dyDescent="0.25">
      <c r="A14" s="21">
        <v>6</v>
      </c>
      <c r="B14" s="22"/>
      <c r="C14" s="31"/>
      <c r="D14" s="32"/>
      <c r="E14" s="33"/>
      <c r="F14" s="33"/>
      <c r="G14" s="33"/>
      <c r="H14" s="89"/>
      <c r="I14" s="34"/>
      <c r="J14" s="268"/>
      <c r="K14" s="268"/>
      <c r="L14" s="27"/>
      <c r="M14" s="27"/>
      <c r="N14" s="33"/>
      <c r="O14" s="27"/>
      <c r="P14" s="27"/>
      <c r="Q14" s="27"/>
      <c r="R14" s="28">
        <f t="shared" si="2"/>
        <v>0</v>
      </c>
      <c r="S14" s="27"/>
      <c r="T14" s="27"/>
      <c r="U14" s="27"/>
      <c r="V14" s="28">
        <f t="shared" si="3"/>
        <v>0</v>
      </c>
      <c r="W14" s="27"/>
      <c r="X14" s="27"/>
      <c r="Y14" s="27"/>
      <c r="Z14" s="28">
        <f t="shared" si="4"/>
        <v>0</v>
      </c>
      <c r="AA14" s="27"/>
      <c r="AB14" s="27"/>
      <c r="AC14" s="27"/>
      <c r="AD14" s="28">
        <f t="shared" si="5"/>
        <v>0</v>
      </c>
      <c r="AE14" s="28">
        <f t="shared" si="0"/>
        <v>0</v>
      </c>
      <c r="AF14" s="29">
        <f t="shared" si="6"/>
        <v>0</v>
      </c>
      <c r="AG14" s="30">
        <f t="shared" si="1"/>
        <v>0</v>
      </c>
    </row>
    <row r="15" spans="1:41" ht="12.75" hidden="1" customHeight="1" outlineLevel="1" x14ac:dyDescent="0.25">
      <c r="A15" s="21">
        <v>7</v>
      </c>
      <c r="B15" s="22"/>
      <c r="C15" s="31"/>
      <c r="D15" s="32"/>
      <c r="E15" s="33"/>
      <c r="F15" s="33"/>
      <c r="G15" s="33"/>
      <c r="H15" s="89"/>
      <c r="I15" s="34"/>
      <c r="J15" s="268"/>
      <c r="K15" s="268"/>
      <c r="L15" s="27"/>
      <c r="M15" s="27"/>
      <c r="N15" s="33"/>
      <c r="O15" s="27"/>
      <c r="P15" s="27"/>
      <c r="Q15" s="27"/>
      <c r="R15" s="28">
        <f t="shared" si="2"/>
        <v>0</v>
      </c>
      <c r="S15" s="27"/>
      <c r="T15" s="27"/>
      <c r="U15" s="27"/>
      <c r="V15" s="28">
        <f t="shared" si="3"/>
        <v>0</v>
      </c>
      <c r="W15" s="27"/>
      <c r="X15" s="27"/>
      <c r="Y15" s="27"/>
      <c r="Z15" s="28">
        <f t="shared" si="4"/>
        <v>0</v>
      </c>
      <c r="AA15" s="27"/>
      <c r="AB15" s="27"/>
      <c r="AC15" s="27"/>
      <c r="AD15" s="28">
        <f t="shared" si="5"/>
        <v>0</v>
      </c>
      <c r="AE15" s="28">
        <f t="shared" si="0"/>
        <v>0</v>
      </c>
      <c r="AF15" s="29">
        <f t="shared" si="6"/>
        <v>0</v>
      </c>
      <c r="AG15" s="30">
        <f t="shared" si="1"/>
        <v>0</v>
      </c>
      <c r="AH15" s="10"/>
      <c r="AI15" s="10"/>
      <c r="AJ15" s="10"/>
      <c r="AK15" s="10"/>
      <c r="AL15" s="10"/>
      <c r="AM15" s="10"/>
      <c r="AN15" s="10"/>
      <c r="AO15" s="85"/>
    </row>
    <row r="16" spans="1:41" ht="12.75" hidden="1" customHeight="1" outlineLevel="1" x14ac:dyDescent="0.25">
      <c r="A16" s="21">
        <v>8</v>
      </c>
      <c r="B16" s="22"/>
      <c r="C16" s="31"/>
      <c r="D16" s="32"/>
      <c r="E16" s="33"/>
      <c r="F16" s="33"/>
      <c r="G16" s="33"/>
      <c r="H16" s="89"/>
      <c r="I16" s="34"/>
      <c r="J16" s="268"/>
      <c r="K16" s="268"/>
      <c r="L16" s="27"/>
      <c r="M16" s="27"/>
      <c r="N16" s="33"/>
      <c r="O16" s="27"/>
      <c r="P16" s="27"/>
      <c r="Q16" s="27"/>
      <c r="R16" s="28">
        <f t="shared" si="2"/>
        <v>0</v>
      </c>
      <c r="S16" s="27"/>
      <c r="T16" s="27"/>
      <c r="U16" s="27"/>
      <c r="V16" s="28">
        <f t="shared" si="3"/>
        <v>0</v>
      </c>
      <c r="W16" s="27"/>
      <c r="X16" s="27"/>
      <c r="Y16" s="27"/>
      <c r="Z16" s="28">
        <f t="shared" si="4"/>
        <v>0</v>
      </c>
      <c r="AA16" s="27"/>
      <c r="AB16" s="27"/>
      <c r="AC16" s="27"/>
      <c r="AD16" s="28">
        <f t="shared" si="5"/>
        <v>0</v>
      </c>
      <c r="AE16" s="28">
        <f t="shared" si="0"/>
        <v>0</v>
      </c>
      <c r="AF16" s="29">
        <f t="shared" si="6"/>
        <v>0</v>
      </c>
      <c r="AG16" s="30">
        <f t="shared" si="1"/>
        <v>0</v>
      </c>
      <c r="AH16" s="10"/>
      <c r="AI16" s="10"/>
      <c r="AJ16" s="10"/>
      <c r="AK16" s="10"/>
      <c r="AL16" s="10"/>
      <c r="AM16" s="10"/>
      <c r="AN16" s="10"/>
      <c r="AO16" s="85"/>
    </row>
    <row r="17" spans="1:41" ht="12.75" hidden="1" customHeight="1" outlineLevel="1" x14ac:dyDescent="0.25">
      <c r="A17" s="21">
        <v>9</v>
      </c>
      <c r="B17" s="22"/>
      <c r="C17" s="31"/>
      <c r="D17" s="32"/>
      <c r="E17" s="33"/>
      <c r="F17" s="33"/>
      <c r="G17" s="33"/>
      <c r="H17" s="89"/>
      <c r="I17" s="34"/>
      <c r="J17" s="268"/>
      <c r="K17" s="268"/>
      <c r="L17" s="27"/>
      <c r="M17" s="27"/>
      <c r="N17" s="33"/>
      <c r="O17" s="27"/>
      <c r="P17" s="27"/>
      <c r="Q17" s="27"/>
      <c r="R17" s="28">
        <f t="shared" si="2"/>
        <v>0</v>
      </c>
      <c r="S17" s="27"/>
      <c r="T17" s="27"/>
      <c r="U17" s="27"/>
      <c r="V17" s="28">
        <f t="shared" si="3"/>
        <v>0</v>
      </c>
      <c r="W17" s="27"/>
      <c r="X17" s="27"/>
      <c r="Y17" s="27"/>
      <c r="Z17" s="28">
        <f t="shared" si="4"/>
        <v>0</v>
      </c>
      <c r="AA17" s="27"/>
      <c r="AB17" s="27"/>
      <c r="AC17" s="27"/>
      <c r="AD17" s="28">
        <f t="shared" si="5"/>
        <v>0</v>
      </c>
      <c r="AE17" s="28">
        <f t="shared" si="0"/>
        <v>0</v>
      </c>
      <c r="AF17" s="29">
        <f t="shared" si="6"/>
        <v>0</v>
      </c>
      <c r="AG17" s="30">
        <f t="shared" si="1"/>
        <v>0</v>
      </c>
    </row>
    <row r="18" spans="1:41" ht="12.75" hidden="1" customHeight="1" outlineLevel="1" x14ac:dyDescent="0.25">
      <c r="A18" s="21">
        <v>10</v>
      </c>
      <c r="B18" s="22"/>
      <c r="C18" s="31"/>
      <c r="D18" s="32"/>
      <c r="E18" s="33"/>
      <c r="F18" s="33"/>
      <c r="G18" s="33"/>
      <c r="H18" s="90"/>
      <c r="I18" s="35"/>
      <c r="J18" s="268"/>
      <c r="K18" s="268"/>
      <c r="L18" s="27"/>
      <c r="M18" s="27"/>
      <c r="N18" s="33"/>
      <c r="O18" s="27"/>
      <c r="P18" s="27"/>
      <c r="Q18" s="27"/>
      <c r="R18" s="28">
        <f t="shared" si="2"/>
        <v>0</v>
      </c>
      <c r="S18" s="27"/>
      <c r="T18" s="27"/>
      <c r="U18" s="27"/>
      <c r="V18" s="28">
        <f t="shared" si="3"/>
        <v>0</v>
      </c>
      <c r="W18" s="27"/>
      <c r="X18" s="27"/>
      <c r="Y18" s="27"/>
      <c r="Z18" s="28">
        <f t="shared" si="4"/>
        <v>0</v>
      </c>
      <c r="AA18" s="27"/>
      <c r="AB18" s="27"/>
      <c r="AC18" s="27"/>
      <c r="AD18" s="28">
        <f t="shared" si="5"/>
        <v>0</v>
      </c>
      <c r="AE18" s="28">
        <f t="shared" si="0"/>
        <v>0</v>
      </c>
      <c r="AF18" s="29">
        <f t="shared" si="6"/>
        <v>0</v>
      </c>
      <c r="AG18" s="30">
        <f t="shared" si="1"/>
        <v>0</v>
      </c>
      <c r="AH18" s="10"/>
      <c r="AI18" s="10"/>
      <c r="AJ18" s="10"/>
      <c r="AK18" s="10"/>
      <c r="AL18" s="10"/>
      <c r="AM18" s="10"/>
      <c r="AN18" s="10"/>
      <c r="AO18" s="85"/>
    </row>
    <row r="19" spans="1:41" ht="12.75" customHeight="1" collapsed="1" x14ac:dyDescent="0.25">
      <c r="A19" s="228" t="s">
        <v>37</v>
      </c>
      <c r="B19" s="229"/>
      <c r="C19" s="230"/>
      <c r="D19" s="230"/>
      <c r="E19" s="230"/>
      <c r="F19" s="230"/>
      <c r="G19" s="230"/>
      <c r="H19" s="92">
        <f>SUM(H9:H18)</f>
        <v>0</v>
      </c>
      <c r="I19" s="92">
        <f>SUM(I9:I18)</f>
        <v>0</v>
      </c>
      <c r="J19" s="92"/>
      <c r="K19" s="92"/>
      <c r="L19" s="92">
        <f>SUM(L9:L18)</f>
        <v>0</v>
      </c>
      <c r="M19" s="92">
        <f>SUM(M9:M18)</f>
        <v>0</v>
      </c>
      <c r="N19" s="93"/>
      <c r="O19" s="92">
        <f t="shared" ref="O19:AE19" si="7">SUM(O9:O18)</f>
        <v>0</v>
      </c>
      <c r="P19" s="92">
        <f t="shared" si="7"/>
        <v>0</v>
      </c>
      <c r="Q19" s="92">
        <f t="shared" si="7"/>
        <v>0</v>
      </c>
      <c r="R19" s="92">
        <f>SUM(R9:R18)</f>
        <v>0</v>
      </c>
      <c r="S19" s="92">
        <f t="shared" si="7"/>
        <v>0</v>
      </c>
      <c r="T19" s="92">
        <f t="shared" si="7"/>
        <v>0</v>
      </c>
      <c r="U19" s="92">
        <f t="shared" si="7"/>
        <v>0</v>
      </c>
      <c r="V19" s="92">
        <f t="shared" si="7"/>
        <v>0</v>
      </c>
      <c r="W19" s="92">
        <f t="shared" si="7"/>
        <v>0</v>
      </c>
      <c r="X19" s="92">
        <f t="shared" si="7"/>
        <v>0</v>
      </c>
      <c r="Y19" s="92">
        <f t="shared" si="7"/>
        <v>0</v>
      </c>
      <c r="Z19" s="92">
        <f t="shared" si="7"/>
        <v>0</v>
      </c>
      <c r="AA19" s="92">
        <f t="shared" si="7"/>
        <v>0</v>
      </c>
      <c r="AB19" s="92">
        <f t="shared" si="7"/>
        <v>0</v>
      </c>
      <c r="AC19" s="92">
        <f t="shared" si="7"/>
        <v>0</v>
      </c>
      <c r="AD19" s="92">
        <f t="shared" si="7"/>
        <v>0</v>
      </c>
      <c r="AE19" s="92">
        <f t="shared" si="7"/>
        <v>0</v>
      </c>
      <c r="AF19" s="95">
        <f>IF(ISERROR(AE19/H19),0,AE19/H19)</f>
        <v>0</v>
      </c>
      <c r="AG19" s="95">
        <f>IF(ISERROR(AE19/$AE$200),0,AE19/$AE$200)</f>
        <v>0</v>
      </c>
      <c r="AH19" s="10"/>
      <c r="AI19" s="10"/>
      <c r="AJ19" s="10"/>
      <c r="AK19" s="10"/>
      <c r="AL19" s="10"/>
      <c r="AM19" s="10"/>
      <c r="AN19" s="10"/>
      <c r="AO19" s="85"/>
    </row>
    <row r="20" spans="1:41" ht="12.75" customHeight="1" x14ac:dyDescent="0.25">
      <c r="A20" s="233" t="s">
        <v>38</v>
      </c>
      <c r="B20" s="234"/>
      <c r="C20" s="234"/>
      <c r="D20" s="234"/>
      <c r="E20" s="235"/>
      <c r="F20" s="15"/>
      <c r="G20" s="16"/>
      <c r="H20" s="88"/>
      <c r="I20" s="17"/>
      <c r="J20" s="17"/>
      <c r="K20" s="17"/>
      <c r="L20" s="18"/>
      <c r="M20" s="18"/>
      <c r="N20" s="16"/>
      <c r="O20" s="17"/>
      <c r="P20" s="17"/>
      <c r="Q20" s="17"/>
      <c r="R20" s="17"/>
      <c r="S20" s="17"/>
      <c r="T20" s="17"/>
      <c r="U20" s="17"/>
      <c r="V20" s="17"/>
      <c r="W20" s="17"/>
      <c r="X20" s="17"/>
      <c r="Y20" s="17"/>
      <c r="Z20" s="17"/>
      <c r="AA20" s="17"/>
      <c r="AB20" s="17"/>
      <c r="AC20" s="17"/>
      <c r="AD20" s="17"/>
      <c r="AE20" s="17"/>
      <c r="AF20" s="20"/>
      <c r="AG20" s="20"/>
    </row>
    <row r="21" spans="1:41" ht="12.75" hidden="1" customHeight="1" outlineLevel="1" x14ac:dyDescent="0.25">
      <c r="A21" s="21">
        <v>1</v>
      </c>
      <c r="B21" s="22"/>
      <c r="C21" s="23"/>
      <c r="D21" s="24"/>
      <c r="E21" s="25"/>
      <c r="F21" s="25"/>
      <c r="G21" s="25"/>
      <c r="H21" s="89"/>
      <c r="I21" s="26"/>
      <c r="J21" s="268"/>
      <c r="K21" s="268"/>
      <c r="L21" s="27"/>
      <c r="M21" s="27"/>
      <c r="N21" s="25"/>
      <c r="O21" s="27"/>
      <c r="P21" s="27"/>
      <c r="Q21" s="27"/>
      <c r="R21" s="28">
        <f>SUM(O21:Q21)</f>
        <v>0</v>
      </c>
      <c r="S21" s="27"/>
      <c r="T21" s="27"/>
      <c r="U21" s="27"/>
      <c r="V21" s="28">
        <f>SUM(S21:U21)</f>
        <v>0</v>
      </c>
      <c r="W21" s="27"/>
      <c r="X21" s="27"/>
      <c r="Y21" s="27"/>
      <c r="Z21" s="28">
        <f>SUM(W21:Y21)</f>
        <v>0</v>
      </c>
      <c r="AA21" s="27"/>
      <c r="AB21" s="27"/>
      <c r="AC21" s="27"/>
      <c r="AD21" s="28">
        <f>SUM(AA21:AC21)</f>
        <v>0</v>
      </c>
      <c r="AE21" s="28">
        <f t="shared" ref="AE21:AE30" si="8">SUM(R21,V21,Z21,AD21)</f>
        <v>0</v>
      </c>
      <c r="AF21" s="29">
        <f>IF(ISERROR(AE21/$H$31),0,AE21/$H$31)</f>
        <v>0</v>
      </c>
      <c r="AG21" s="30">
        <f t="shared" ref="AG21:AG30" si="9">IF(ISERROR(AE21/$AE$200),"-",AE21/$AE$200)</f>
        <v>0</v>
      </c>
      <c r="AH21" s="10"/>
      <c r="AI21" s="10"/>
      <c r="AJ21" s="10"/>
      <c r="AK21" s="10"/>
      <c r="AL21" s="10"/>
      <c r="AM21" s="10"/>
      <c r="AN21" s="10"/>
      <c r="AO21" s="85"/>
    </row>
    <row r="22" spans="1:41" ht="12.75" hidden="1" customHeight="1" outlineLevel="1" x14ac:dyDescent="0.25">
      <c r="A22" s="21">
        <v>2</v>
      </c>
      <c r="B22" s="22"/>
      <c r="C22" s="31"/>
      <c r="D22" s="32"/>
      <c r="E22" s="33"/>
      <c r="F22" s="33"/>
      <c r="G22" s="33"/>
      <c r="H22" s="89"/>
      <c r="I22" s="34"/>
      <c r="J22" s="268"/>
      <c r="K22" s="268"/>
      <c r="L22" s="27"/>
      <c r="M22" s="27"/>
      <c r="N22" s="33"/>
      <c r="O22" s="27"/>
      <c r="P22" s="27"/>
      <c r="Q22" s="27"/>
      <c r="R22" s="28">
        <f t="shared" ref="R22:R30" si="10">SUM(O22:Q22)</f>
        <v>0</v>
      </c>
      <c r="S22" s="27"/>
      <c r="T22" s="27"/>
      <c r="U22" s="27"/>
      <c r="V22" s="28">
        <f t="shared" ref="V22:V30" si="11">SUM(S22:U22)</f>
        <v>0</v>
      </c>
      <c r="W22" s="27"/>
      <c r="X22" s="27"/>
      <c r="Y22" s="27"/>
      <c r="Z22" s="28">
        <f t="shared" ref="Z22:Z30" si="12">SUM(W22:Y22)</f>
        <v>0</v>
      </c>
      <c r="AA22" s="27"/>
      <c r="AB22" s="27"/>
      <c r="AC22" s="27"/>
      <c r="AD22" s="28">
        <f t="shared" ref="AD22:AD30" si="13">SUM(AA22:AC22)</f>
        <v>0</v>
      </c>
      <c r="AE22" s="28">
        <f t="shared" si="8"/>
        <v>0</v>
      </c>
      <c r="AF22" s="29">
        <f t="shared" ref="AF22:AF30" si="14">IF(ISERROR(AE22/$H$31),0,AE22/$H$31)</f>
        <v>0</v>
      </c>
      <c r="AG22" s="30">
        <f t="shared" si="9"/>
        <v>0</v>
      </c>
      <c r="AH22" s="10"/>
      <c r="AI22" s="10"/>
      <c r="AJ22" s="10"/>
      <c r="AK22" s="10"/>
      <c r="AL22" s="10"/>
      <c r="AM22" s="10"/>
      <c r="AN22" s="10"/>
      <c r="AO22" s="85"/>
    </row>
    <row r="23" spans="1:41" ht="12.75" hidden="1" customHeight="1" outlineLevel="1" x14ac:dyDescent="0.25">
      <c r="A23" s="21">
        <v>3</v>
      </c>
      <c r="B23" s="22"/>
      <c r="C23" s="31"/>
      <c r="D23" s="32"/>
      <c r="E23" s="33"/>
      <c r="F23" s="33"/>
      <c r="G23" s="33"/>
      <c r="H23" s="89"/>
      <c r="I23" s="34"/>
      <c r="J23" s="268"/>
      <c r="K23" s="268"/>
      <c r="L23" s="27"/>
      <c r="M23" s="27"/>
      <c r="N23" s="33"/>
      <c r="O23" s="27"/>
      <c r="P23" s="27"/>
      <c r="Q23" s="27"/>
      <c r="R23" s="28">
        <f t="shared" si="10"/>
        <v>0</v>
      </c>
      <c r="S23" s="27"/>
      <c r="T23" s="27"/>
      <c r="U23" s="27"/>
      <c r="V23" s="28">
        <f t="shared" si="11"/>
        <v>0</v>
      </c>
      <c r="W23" s="27"/>
      <c r="X23" s="27"/>
      <c r="Y23" s="27"/>
      <c r="Z23" s="28">
        <f t="shared" si="12"/>
        <v>0</v>
      </c>
      <c r="AA23" s="27"/>
      <c r="AB23" s="27"/>
      <c r="AC23" s="27"/>
      <c r="AD23" s="28">
        <f t="shared" si="13"/>
        <v>0</v>
      </c>
      <c r="AE23" s="28">
        <f t="shared" si="8"/>
        <v>0</v>
      </c>
      <c r="AF23" s="29">
        <f t="shared" si="14"/>
        <v>0</v>
      </c>
      <c r="AG23" s="30">
        <f t="shared" si="9"/>
        <v>0</v>
      </c>
    </row>
    <row r="24" spans="1:41" ht="12.75" hidden="1" customHeight="1" outlineLevel="1" x14ac:dyDescent="0.25">
      <c r="A24" s="21">
        <v>4</v>
      </c>
      <c r="B24" s="22"/>
      <c r="C24" s="31"/>
      <c r="D24" s="32"/>
      <c r="E24" s="33"/>
      <c r="F24" s="33"/>
      <c r="G24" s="33"/>
      <c r="H24" s="89"/>
      <c r="I24" s="34"/>
      <c r="J24" s="268"/>
      <c r="K24" s="268"/>
      <c r="L24" s="27"/>
      <c r="M24" s="27"/>
      <c r="N24" s="33"/>
      <c r="O24" s="27"/>
      <c r="P24" s="27"/>
      <c r="Q24" s="27"/>
      <c r="R24" s="28">
        <f t="shared" si="10"/>
        <v>0</v>
      </c>
      <c r="S24" s="27"/>
      <c r="T24" s="27"/>
      <c r="U24" s="27"/>
      <c r="V24" s="28">
        <f t="shared" si="11"/>
        <v>0</v>
      </c>
      <c r="W24" s="27"/>
      <c r="X24" s="27"/>
      <c r="Y24" s="27"/>
      <c r="Z24" s="28">
        <f t="shared" si="12"/>
        <v>0</v>
      </c>
      <c r="AA24" s="27"/>
      <c r="AB24" s="27"/>
      <c r="AC24" s="27"/>
      <c r="AD24" s="28">
        <f t="shared" si="13"/>
        <v>0</v>
      </c>
      <c r="AE24" s="28">
        <f t="shared" si="8"/>
        <v>0</v>
      </c>
      <c r="AF24" s="29">
        <f t="shared" si="14"/>
        <v>0</v>
      </c>
      <c r="AG24" s="30">
        <f t="shared" si="9"/>
        <v>0</v>
      </c>
      <c r="AH24" s="10"/>
      <c r="AI24" s="10"/>
      <c r="AJ24" s="10"/>
      <c r="AK24" s="10"/>
      <c r="AL24" s="10"/>
      <c r="AM24" s="10"/>
      <c r="AN24" s="10"/>
      <c r="AO24" s="85"/>
    </row>
    <row r="25" spans="1:41" ht="12.75" hidden="1" customHeight="1" outlineLevel="1" x14ac:dyDescent="0.25">
      <c r="A25" s="21">
        <v>5</v>
      </c>
      <c r="B25" s="22"/>
      <c r="C25" s="31"/>
      <c r="D25" s="32"/>
      <c r="E25" s="33"/>
      <c r="F25" s="33"/>
      <c r="G25" s="33"/>
      <c r="H25" s="89"/>
      <c r="I25" s="34"/>
      <c r="J25" s="268"/>
      <c r="K25" s="268"/>
      <c r="L25" s="27"/>
      <c r="M25" s="27"/>
      <c r="N25" s="33"/>
      <c r="O25" s="27"/>
      <c r="P25" s="27"/>
      <c r="Q25" s="27"/>
      <c r="R25" s="28">
        <f t="shared" si="10"/>
        <v>0</v>
      </c>
      <c r="S25" s="27"/>
      <c r="T25" s="27"/>
      <c r="U25" s="27"/>
      <c r="V25" s="28">
        <f t="shared" si="11"/>
        <v>0</v>
      </c>
      <c r="W25" s="27"/>
      <c r="X25" s="27"/>
      <c r="Y25" s="27"/>
      <c r="Z25" s="28">
        <f t="shared" si="12"/>
        <v>0</v>
      </c>
      <c r="AA25" s="27"/>
      <c r="AB25" s="27"/>
      <c r="AC25" s="27"/>
      <c r="AD25" s="28">
        <f t="shared" si="13"/>
        <v>0</v>
      </c>
      <c r="AE25" s="28">
        <f t="shared" si="8"/>
        <v>0</v>
      </c>
      <c r="AF25" s="29">
        <f t="shared" si="14"/>
        <v>0</v>
      </c>
      <c r="AG25" s="30">
        <f t="shared" si="9"/>
        <v>0</v>
      </c>
      <c r="AH25" s="10"/>
      <c r="AI25" s="10"/>
      <c r="AJ25" s="10"/>
      <c r="AK25" s="10"/>
      <c r="AL25" s="10"/>
      <c r="AM25" s="10"/>
      <c r="AN25" s="10"/>
      <c r="AO25" s="85"/>
    </row>
    <row r="26" spans="1:41" ht="12.75" hidden="1" customHeight="1" outlineLevel="1" x14ac:dyDescent="0.25">
      <c r="A26" s="21">
        <v>6</v>
      </c>
      <c r="B26" s="22"/>
      <c r="C26" s="31"/>
      <c r="D26" s="32"/>
      <c r="E26" s="33"/>
      <c r="F26" s="33"/>
      <c r="G26" s="33"/>
      <c r="H26" s="89"/>
      <c r="I26" s="34"/>
      <c r="J26" s="268"/>
      <c r="K26" s="268"/>
      <c r="L26" s="27"/>
      <c r="M26" s="27"/>
      <c r="N26" s="33"/>
      <c r="O26" s="27"/>
      <c r="P26" s="27"/>
      <c r="Q26" s="27"/>
      <c r="R26" s="28">
        <f t="shared" si="10"/>
        <v>0</v>
      </c>
      <c r="S26" s="27"/>
      <c r="T26" s="27"/>
      <c r="U26" s="27"/>
      <c r="V26" s="28">
        <f t="shared" si="11"/>
        <v>0</v>
      </c>
      <c r="W26" s="27"/>
      <c r="X26" s="27"/>
      <c r="Y26" s="27"/>
      <c r="Z26" s="28">
        <f t="shared" si="12"/>
        <v>0</v>
      </c>
      <c r="AA26" s="27"/>
      <c r="AB26" s="27"/>
      <c r="AC26" s="27"/>
      <c r="AD26" s="28">
        <f t="shared" si="13"/>
        <v>0</v>
      </c>
      <c r="AE26" s="28">
        <f t="shared" si="8"/>
        <v>0</v>
      </c>
      <c r="AF26" s="29">
        <f t="shared" si="14"/>
        <v>0</v>
      </c>
      <c r="AG26" s="30">
        <f t="shared" si="9"/>
        <v>0</v>
      </c>
    </row>
    <row r="27" spans="1:41" ht="12.75" hidden="1" customHeight="1" outlineLevel="1" x14ac:dyDescent="0.25">
      <c r="A27" s="21">
        <v>7</v>
      </c>
      <c r="B27" s="22"/>
      <c r="C27" s="31"/>
      <c r="D27" s="32"/>
      <c r="E27" s="33"/>
      <c r="F27" s="33"/>
      <c r="G27" s="33"/>
      <c r="H27" s="89"/>
      <c r="I27" s="34"/>
      <c r="J27" s="268"/>
      <c r="K27" s="268"/>
      <c r="L27" s="27"/>
      <c r="M27" s="27"/>
      <c r="N27" s="33"/>
      <c r="O27" s="27"/>
      <c r="P27" s="27"/>
      <c r="Q27" s="27"/>
      <c r="R27" s="28">
        <f t="shared" si="10"/>
        <v>0</v>
      </c>
      <c r="S27" s="27"/>
      <c r="T27" s="27"/>
      <c r="U27" s="27"/>
      <c r="V27" s="28">
        <f t="shared" si="11"/>
        <v>0</v>
      </c>
      <c r="W27" s="27"/>
      <c r="X27" s="27"/>
      <c r="Y27" s="27"/>
      <c r="Z27" s="28">
        <f t="shared" si="12"/>
        <v>0</v>
      </c>
      <c r="AA27" s="27"/>
      <c r="AB27" s="27"/>
      <c r="AC27" s="27"/>
      <c r="AD27" s="28">
        <f t="shared" si="13"/>
        <v>0</v>
      </c>
      <c r="AE27" s="28">
        <f t="shared" si="8"/>
        <v>0</v>
      </c>
      <c r="AF27" s="29">
        <f t="shared" si="14"/>
        <v>0</v>
      </c>
      <c r="AG27" s="30">
        <f t="shared" si="9"/>
        <v>0</v>
      </c>
      <c r="AH27" s="10"/>
      <c r="AI27" s="10"/>
      <c r="AJ27" s="10"/>
      <c r="AK27" s="10"/>
      <c r="AL27" s="10"/>
      <c r="AM27" s="10"/>
      <c r="AN27" s="10"/>
      <c r="AO27" s="85"/>
    </row>
    <row r="28" spans="1:41" ht="12.75" hidden="1" customHeight="1" outlineLevel="1" x14ac:dyDescent="0.25">
      <c r="A28" s="21">
        <v>8</v>
      </c>
      <c r="B28" s="22"/>
      <c r="C28" s="31"/>
      <c r="D28" s="32"/>
      <c r="E28" s="33"/>
      <c r="F28" s="33"/>
      <c r="G28" s="33"/>
      <c r="H28" s="89"/>
      <c r="I28" s="34"/>
      <c r="J28" s="268"/>
      <c r="K28" s="268"/>
      <c r="L28" s="27"/>
      <c r="M28" s="27"/>
      <c r="N28" s="33"/>
      <c r="O28" s="27"/>
      <c r="P28" s="27"/>
      <c r="Q28" s="27"/>
      <c r="R28" s="28">
        <f t="shared" si="10"/>
        <v>0</v>
      </c>
      <c r="S28" s="27"/>
      <c r="T28" s="27"/>
      <c r="U28" s="27"/>
      <c r="V28" s="28">
        <f t="shared" si="11"/>
        <v>0</v>
      </c>
      <c r="W28" s="27"/>
      <c r="X28" s="27"/>
      <c r="Y28" s="27"/>
      <c r="Z28" s="28">
        <f t="shared" si="12"/>
        <v>0</v>
      </c>
      <c r="AA28" s="27"/>
      <c r="AB28" s="27"/>
      <c r="AC28" s="27"/>
      <c r="AD28" s="28">
        <f t="shared" si="13"/>
        <v>0</v>
      </c>
      <c r="AE28" s="28">
        <f t="shared" si="8"/>
        <v>0</v>
      </c>
      <c r="AF28" s="29">
        <f t="shared" si="14"/>
        <v>0</v>
      </c>
      <c r="AG28" s="30">
        <f t="shared" si="9"/>
        <v>0</v>
      </c>
      <c r="AH28" s="10"/>
      <c r="AI28" s="10"/>
      <c r="AJ28" s="10"/>
      <c r="AK28" s="10"/>
      <c r="AL28" s="10"/>
      <c r="AM28" s="10"/>
      <c r="AN28" s="10"/>
      <c r="AO28" s="85"/>
    </row>
    <row r="29" spans="1:41" ht="12.75" hidden="1" customHeight="1" outlineLevel="1" x14ac:dyDescent="0.25">
      <c r="A29" s="21">
        <v>9</v>
      </c>
      <c r="B29" s="22"/>
      <c r="C29" s="31"/>
      <c r="D29" s="32"/>
      <c r="E29" s="33"/>
      <c r="F29" s="33"/>
      <c r="G29" s="33"/>
      <c r="H29" s="89"/>
      <c r="I29" s="34"/>
      <c r="J29" s="268"/>
      <c r="K29" s="268"/>
      <c r="L29" s="27"/>
      <c r="M29" s="27"/>
      <c r="N29" s="33"/>
      <c r="O29" s="27"/>
      <c r="P29" s="27"/>
      <c r="Q29" s="27"/>
      <c r="R29" s="28">
        <f t="shared" si="10"/>
        <v>0</v>
      </c>
      <c r="S29" s="27"/>
      <c r="T29" s="27"/>
      <c r="U29" s="27"/>
      <c r="V29" s="28">
        <f t="shared" si="11"/>
        <v>0</v>
      </c>
      <c r="W29" s="27"/>
      <c r="X29" s="27"/>
      <c r="Y29" s="27"/>
      <c r="Z29" s="28">
        <f t="shared" si="12"/>
        <v>0</v>
      </c>
      <c r="AA29" s="27"/>
      <c r="AB29" s="27"/>
      <c r="AC29" s="27"/>
      <c r="AD29" s="28">
        <f t="shared" si="13"/>
        <v>0</v>
      </c>
      <c r="AE29" s="28">
        <f t="shared" si="8"/>
        <v>0</v>
      </c>
      <c r="AF29" s="29">
        <f t="shared" si="14"/>
        <v>0</v>
      </c>
      <c r="AG29" s="30">
        <f t="shared" si="9"/>
        <v>0</v>
      </c>
    </row>
    <row r="30" spans="1:41" ht="12.75" hidden="1" customHeight="1" outlineLevel="1" x14ac:dyDescent="0.25">
      <c r="A30" s="21">
        <v>10</v>
      </c>
      <c r="B30" s="22"/>
      <c r="C30" s="31"/>
      <c r="D30" s="32"/>
      <c r="E30" s="33"/>
      <c r="F30" s="33"/>
      <c r="G30" s="33"/>
      <c r="H30" s="90"/>
      <c r="I30" s="35"/>
      <c r="J30" s="268"/>
      <c r="K30" s="268"/>
      <c r="L30" s="27"/>
      <c r="M30" s="27"/>
      <c r="N30" s="33"/>
      <c r="O30" s="27"/>
      <c r="P30" s="27"/>
      <c r="Q30" s="27"/>
      <c r="R30" s="28">
        <f t="shared" si="10"/>
        <v>0</v>
      </c>
      <c r="S30" s="27"/>
      <c r="T30" s="27"/>
      <c r="U30" s="27"/>
      <c r="V30" s="28">
        <f t="shared" si="11"/>
        <v>0</v>
      </c>
      <c r="W30" s="27"/>
      <c r="X30" s="27"/>
      <c r="Y30" s="27"/>
      <c r="Z30" s="28">
        <f t="shared" si="12"/>
        <v>0</v>
      </c>
      <c r="AA30" s="27"/>
      <c r="AB30" s="27"/>
      <c r="AC30" s="27"/>
      <c r="AD30" s="28">
        <f t="shared" si="13"/>
        <v>0</v>
      </c>
      <c r="AE30" s="28">
        <f t="shared" si="8"/>
        <v>0</v>
      </c>
      <c r="AF30" s="29">
        <f t="shared" si="14"/>
        <v>0</v>
      </c>
      <c r="AG30" s="30">
        <f t="shared" si="9"/>
        <v>0</v>
      </c>
      <c r="AH30" s="10"/>
      <c r="AI30" s="10"/>
      <c r="AJ30" s="10"/>
      <c r="AK30" s="10"/>
      <c r="AL30" s="10"/>
      <c r="AM30" s="10"/>
      <c r="AN30" s="10"/>
      <c r="AO30" s="85"/>
    </row>
    <row r="31" spans="1:41" ht="12.75" customHeight="1" collapsed="1" x14ac:dyDescent="0.25">
      <c r="A31" s="228" t="s">
        <v>39</v>
      </c>
      <c r="B31" s="229"/>
      <c r="C31" s="230"/>
      <c r="D31" s="230"/>
      <c r="E31" s="230"/>
      <c r="F31" s="230"/>
      <c r="G31" s="230"/>
      <c r="H31" s="92">
        <f>SUM(H21:H30)</f>
        <v>0</v>
      </c>
      <c r="I31" s="92">
        <f>SUM(I21:I30)</f>
        <v>0</v>
      </c>
      <c r="J31" s="92"/>
      <c r="K31" s="92"/>
      <c r="L31" s="92">
        <f>SUM(L21:L30)</f>
        <v>0</v>
      </c>
      <c r="M31" s="92">
        <f>SUM(M21:M30)</f>
        <v>0</v>
      </c>
      <c r="N31" s="93"/>
      <c r="O31" s="92">
        <f t="shared" ref="O31:AE31" si="15">SUM(O21:O30)</f>
        <v>0</v>
      </c>
      <c r="P31" s="92">
        <f t="shared" si="15"/>
        <v>0</v>
      </c>
      <c r="Q31" s="92">
        <f t="shared" si="15"/>
        <v>0</v>
      </c>
      <c r="R31" s="92">
        <f t="shared" si="15"/>
        <v>0</v>
      </c>
      <c r="S31" s="92">
        <f t="shared" si="15"/>
        <v>0</v>
      </c>
      <c r="T31" s="92">
        <f t="shared" si="15"/>
        <v>0</v>
      </c>
      <c r="U31" s="92">
        <f t="shared" si="15"/>
        <v>0</v>
      </c>
      <c r="V31" s="92">
        <f t="shared" si="15"/>
        <v>0</v>
      </c>
      <c r="W31" s="92">
        <f t="shared" si="15"/>
        <v>0</v>
      </c>
      <c r="X31" s="92">
        <f t="shared" si="15"/>
        <v>0</v>
      </c>
      <c r="Y31" s="92">
        <f t="shared" si="15"/>
        <v>0</v>
      </c>
      <c r="Z31" s="92">
        <f t="shared" si="15"/>
        <v>0</v>
      </c>
      <c r="AA31" s="92">
        <f t="shared" si="15"/>
        <v>0</v>
      </c>
      <c r="AB31" s="92">
        <f t="shared" si="15"/>
        <v>0</v>
      </c>
      <c r="AC31" s="92">
        <f t="shared" si="15"/>
        <v>0</v>
      </c>
      <c r="AD31" s="92">
        <f t="shared" si="15"/>
        <v>0</v>
      </c>
      <c r="AE31" s="92">
        <f t="shared" si="15"/>
        <v>0</v>
      </c>
      <c r="AF31" s="95">
        <f>IF(ISERROR(AE31/H31),0,AE31/H31)</f>
        <v>0</v>
      </c>
      <c r="AG31" s="95">
        <f>IF(ISERROR(AE31/$AE$200),0,AE31/$AE$200)</f>
        <v>0</v>
      </c>
      <c r="AH31" s="10"/>
      <c r="AI31" s="10"/>
      <c r="AJ31" s="10"/>
      <c r="AK31" s="10"/>
      <c r="AL31" s="10"/>
      <c r="AM31" s="10"/>
      <c r="AN31" s="10"/>
      <c r="AO31" s="85"/>
    </row>
    <row r="32" spans="1:41" ht="12.75" customHeight="1" x14ac:dyDescent="0.25">
      <c r="A32" s="233" t="s">
        <v>40</v>
      </c>
      <c r="B32" s="234"/>
      <c r="C32" s="234"/>
      <c r="D32" s="234"/>
      <c r="E32" s="235"/>
      <c r="F32" s="15"/>
      <c r="G32" s="16"/>
      <c r="H32" s="88"/>
      <c r="I32" s="17"/>
      <c r="J32" s="17"/>
      <c r="K32" s="17"/>
      <c r="L32" s="18"/>
      <c r="M32" s="18"/>
      <c r="N32" s="16"/>
      <c r="O32" s="17"/>
      <c r="P32" s="17"/>
      <c r="Q32" s="17"/>
      <c r="R32" s="17"/>
      <c r="S32" s="17"/>
      <c r="T32" s="17"/>
      <c r="U32" s="17"/>
      <c r="V32" s="17"/>
      <c r="W32" s="17"/>
      <c r="X32" s="17"/>
      <c r="Y32" s="17"/>
      <c r="Z32" s="17"/>
      <c r="AA32" s="17"/>
      <c r="AB32" s="17"/>
      <c r="AC32" s="17"/>
      <c r="AD32" s="17"/>
      <c r="AE32" s="17"/>
      <c r="AF32" s="20"/>
      <c r="AG32" s="20"/>
    </row>
    <row r="33" spans="1:41" ht="12.75" hidden="1" customHeight="1" outlineLevel="1" x14ac:dyDescent="0.25">
      <c r="A33" s="21">
        <v>1</v>
      </c>
      <c r="B33" s="22"/>
      <c r="C33" s="23"/>
      <c r="D33" s="24"/>
      <c r="E33" s="25"/>
      <c r="F33" s="25"/>
      <c r="G33" s="25"/>
      <c r="H33" s="89"/>
      <c r="I33" s="26"/>
      <c r="J33" s="268"/>
      <c r="K33" s="268"/>
      <c r="L33" s="27"/>
      <c r="M33" s="27"/>
      <c r="N33" s="25"/>
      <c r="O33" s="27"/>
      <c r="P33" s="27"/>
      <c r="Q33" s="27"/>
      <c r="R33" s="28">
        <f>SUM(O33:Q33)</f>
        <v>0</v>
      </c>
      <c r="S33" s="27"/>
      <c r="T33" s="27"/>
      <c r="U33" s="27"/>
      <c r="V33" s="28">
        <f>SUM(S33:U33)</f>
        <v>0</v>
      </c>
      <c r="W33" s="27"/>
      <c r="X33" s="27"/>
      <c r="Y33" s="27"/>
      <c r="Z33" s="28">
        <f>SUM(W33:Y33)</f>
        <v>0</v>
      </c>
      <c r="AA33" s="27"/>
      <c r="AB33" s="27"/>
      <c r="AC33" s="27"/>
      <c r="AD33" s="70">
        <f>SUM(AA33:AC33)</f>
        <v>0</v>
      </c>
      <c r="AE33" s="28">
        <f t="shared" ref="AE33:AE42" si="16">SUM(R33,V33,Z33,AD33)</f>
        <v>0</v>
      </c>
      <c r="AF33" s="29">
        <f>IF(ISERROR(AE33/$H$43),0,AE33/$H$43)</f>
        <v>0</v>
      </c>
      <c r="AG33" s="30">
        <f t="shared" ref="AG33:AG42" si="17">IF(ISERROR(AE33/$AE$200),"-",AE33/$AE$200)</f>
        <v>0</v>
      </c>
      <c r="AH33" s="10"/>
      <c r="AI33" s="10"/>
      <c r="AJ33" s="10"/>
      <c r="AK33" s="10"/>
      <c r="AL33" s="10"/>
      <c r="AM33" s="10"/>
      <c r="AN33" s="10"/>
      <c r="AO33" s="85"/>
    </row>
    <row r="34" spans="1:41" ht="12.75" hidden="1" customHeight="1" outlineLevel="1" x14ac:dyDescent="0.25">
      <c r="A34" s="21">
        <v>2</v>
      </c>
      <c r="B34" s="22"/>
      <c r="C34" s="31"/>
      <c r="D34" s="32"/>
      <c r="E34" s="33"/>
      <c r="F34" s="33"/>
      <c r="G34" s="33"/>
      <c r="H34" s="89"/>
      <c r="I34" s="34"/>
      <c r="J34" s="268"/>
      <c r="K34" s="268"/>
      <c r="L34" s="27"/>
      <c r="M34" s="27"/>
      <c r="N34" s="33"/>
      <c r="O34" s="27"/>
      <c r="P34" s="27"/>
      <c r="Q34" s="27"/>
      <c r="R34" s="28">
        <f t="shared" ref="R34:R42" si="18">SUM(O34:Q34)</f>
        <v>0</v>
      </c>
      <c r="S34" s="27"/>
      <c r="T34" s="27"/>
      <c r="U34" s="27"/>
      <c r="V34" s="28">
        <f t="shared" ref="V34:V42" si="19">SUM(S34:U34)</f>
        <v>0</v>
      </c>
      <c r="W34" s="27"/>
      <c r="X34" s="27"/>
      <c r="Y34" s="27"/>
      <c r="Z34" s="28">
        <f t="shared" ref="Z34:Z42" si="20">SUM(W34:Y34)</f>
        <v>0</v>
      </c>
      <c r="AA34" s="27"/>
      <c r="AB34" s="27"/>
      <c r="AC34" s="27"/>
      <c r="AD34" s="70">
        <f t="shared" ref="AD34:AD42" si="21">SUM(AA34:AC34)</f>
        <v>0</v>
      </c>
      <c r="AE34" s="28">
        <f t="shared" si="16"/>
        <v>0</v>
      </c>
      <c r="AF34" s="29">
        <f t="shared" ref="AF34:AF42" si="22">IF(ISERROR(AE34/$H$43),0,AE34/$H$43)</f>
        <v>0</v>
      </c>
      <c r="AG34" s="30">
        <f t="shared" si="17"/>
        <v>0</v>
      </c>
      <c r="AH34" s="10"/>
      <c r="AI34" s="10"/>
      <c r="AJ34" s="10"/>
      <c r="AK34" s="10"/>
      <c r="AL34" s="10"/>
      <c r="AM34" s="10"/>
      <c r="AN34" s="10"/>
      <c r="AO34" s="85"/>
    </row>
    <row r="35" spans="1:41" ht="12.75" hidden="1" customHeight="1" outlineLevel="1" x14ac:dyDescent="0.25">
      <c r="A35" s="21">
        <v>3</v>
      </c>
      <c r="B35" s="22"/>
      <c r="C35" s="31"/>
      <c r="D35" s="32"/>
      <c r="E35" s="33"/>
      <c r="F35" s="33"/>
      <c r="G35" s="33"/>
      <c r="H35" s="89"/>
      <c r="I35" s="34"/>
      <c r="J35" s="268"/>
      <c r="K35" s="268"/>
      <c r="L35" s="27"/>
      <c r="M35" s="27"/>
      <c r="N35" s="33"/>
      <c r="O35" s="27"/>
      <c r="P35" s="27"/>
      <c r="Q35" s="27"/>
      <c r="R35" s="28">
        <f t="shared" si="18"/>
        <v>0</v>
      </c>
      <c r="S35" s="27"/>
      <c r="T35" s="27"/>
      <c r="U35" s="27"/>
      <c r="V35" s="28">
        <f t="shared" si="19"/>
        <v>0</v>
      </c>
      <c r="W35" s="27"/>
      <c r="X35" s="27"/>
      <c r="Y35" s="27"/>
      <c r="Z35" s="28">
        <f t="shared" si="20"/>
        <v>0</v>
      </c>
      <c r="AA35" s="27"/>
      <c r="AB35" s="27"/>
      <c r="AC35" s="27"/>
      <c r="AD35" s="70">
        <f t="shared" si="21"/>
        <v>0</v>
      </c>
      <c r="AE35" s="28">
        <f t="shared" si="16"/>
        <v>0</v>
      </c>
      <c r="AF35" s="29">
        <f t="shared" si="22"/>
        <v>0</v>
      </c>
      <c r="AG35" s="30">
        <f t="shared" si="17"/>
        <v>0</v>
      </c>
    </row>
    <row r="36" spans="1:41" ht="12.75" hidden="1" customHeight="1" outlineLevel="1" x14ac:dyDescent="0.25">
      <c r="A36" s="21">
        <v>4</v>
      </c>
      <c r="B36" s="22"/>
      <c r="C36" s="31"/>
      <c r="D36" s="32"/>
      <c r="E36" s="33"/>
      <c r="F36" s="33"/>
      <c r="G36" s="33"/>
      <c r="H36" s="89"/>
      <c r="I36" s="34"/>
      <c r="J36" s="268"/>
      <c r="K36" s="268"/>
      <c r="L36" s="27"/>
      <c r="M36" s="27"/>
      <c r="N36" s="33"/>
      <c r="O36" s="27"/>
      <c r="P36" s="27"/>
      <c r="Q36" s="27"/>
      <c r="R36" s="28">
        <f t="shared" si="18"/>
        <v>0</v>
      </c>
      <c r="S36" s="27"/>
      <c r="T36" s="27"/>
      <c r="U36" s="27"/>
      <c r="V36" s="28">
        <f t="shared" si="19"/>
        <v>0</v>
      </c>
      <c r="W36" s="27"/>
      <c r="X36" s="27"/>
      <c r="Y36" s="27"/>
      <c r="Z36" s="28">
        <f t="shared" si="20"/>
        <v>0</v>
      </c>
      <c r="AA36" s="27"/>
      <c r="AB36" s="27"/>
      <c r="AC36" s="27"/>
      <c r="AD36" s="70">
        <f t="shared" si="21"/>
        <v>0</v>
      </c>
      <c r="AE36" s="28">
        <f t="shared" si="16"/>
        <v>0</v>
      </c>
      <c r="AF36" s="29">
        <f t="shared" si="22"/>
        <v>0</v>
      </c>
      <c r="AG36" s="30">
        <f t="shared" si="17"/>
        <v>0</v>
      </c>
      <c r="AH36" s="10"/>
      <c r="AI36" s="10"/>
      <c r="AJ36" s="10"/>
      <c r="AK36" s="10"/>
      <c r="AL36" s="10"/>
      <c r="AM36" s="10"/>
      <c r="AN36" s="10"/>
      <c r="AO36" s="85"/>
    </row>
    <row r="37" spans="1:41" ht="12.75" hidden="1" customHeight="1" outlineLevel="1" x14ac:dyDescent="0.25">
      <c r="A37" s="21">
        <v>5</v>
      </c>
      <c r="B37" s="22"/>
      <c r="C37" s="31"/>
      <c r="D37" s="32"/>
      <c r="E37" s="33"/>
      <c r="F37" s="33"/>
      <c r="G37" s="33"/>
      <c r="H37" s="89"/>
      <c r="I37" s="34"/>
      <c r="J37" s="268"/>
      <c r="K37" s="268"/>
      <c r="L37" s="27"/>
      <c r="M37" s="27"/>
      <c r="N37" s="33"/>
      <c r="O37" s="27"/>
      <c r="P37" s="27"/>
      <c r="Q37" s="27"/>
      <c r="R37" s="28">
        <f t="shared" si="18"/>
        <v>0</v>
      </c>
      <c r="S37" s="27"/>
      <c r="T37" s="27"/>
      <c r="U37" s="27"/>
      <c r="V37" s="28">
        <f t="shared" si="19"/>
        <v>0</v>
      </c>
      <c r="W37" s="27"/>
      <c r="X37" s="27"/>
      <c r="Y37" s="27"/>
      <c r="Z37" s="28">
        <f t="shared" si="20"/>
        <v>0</v>
      </c>
      <c r="AA37" s="27"/>
      <c r="AB37" s="27"/>
      <c r="AC37" s="27"/>
      <c r="AD37" s="70">
        <f t="shared" si="21"/>
        <v>0</v>
      </c>
      <c r="AE37" s="28">
        <f t="shared" si="16"/>
        <v>0</v>
      </c>
      <c r="AF37" s="29">
        <f t="shared" si="22"/>
        <v>0</v>
      </c>
      <c r="AG37" s="30">
        <f t="shared" si="17"/>
        <v>0</v>
      </c>
      <c r="AH37" s="10"/>
      <c r="AI37" s="10"/>
      <c r="AJ37" s="10"/>
      <c r="AK37" s="10"/>
      <c r="AL37" s="10"/>
      <c r="AM37" s="10"/>
      <c r="AN37" s="10"/>
      <c r="AO37" s="85"/>
    </row>
    <row r="38" spans="1:41" ht="12.75" hidden="1" customHeight="1" outlineLevel="1" x14ac:dyDescent="0.25">
      <c r="A38" s="21">
        <v>6</v>
      </c>
      <c r="B38" s="22"/>
      <c r="C38" s="31"/>
      <c r="D38" s="32"/>
      <c r="E38" s="33"/>
      <c r="F38" s="33"/>
      <c r="G38" s="33"/>
      <c r="H38" s="89"/>
      <c r="I38" s="34"/>
      <c r="J38" s="268"/>
      <c r="K38" s="268"/>
      <c r="L38" s="27"/>
      <c r="M38" s="27"/>
      <c r="N38" s="33"/>
      <c r="O38" s="27"/>
      <c r="P38" s="27"/>
      <c r="Q38" s="27"/>
      <c r="R38" s="28">
        <f t="shared" si="18"/>
        <v>0</v>
      </c>
      <c r="S38" s="27"/>
      <c r="T38" s="27"/>
      <c r="U38" s="27"/>
      <c r="V38" s="28">
        <f t="shared" si="19"/>
        <v>0</v>
      </c>
      <c r="W38" s="27"/>
      <c r="X38" s="27"/>
      <c r="Y38" s="27"/>
      <c r="Z38" s="28">
        <f t="shared" si="20"/>
        <v>0</v>
      </c>
      <c r="AA38" s="27"/>
      <c r="AB38" s="27"/>
      <c r="AC38" s="27"/>
      <c r="AD38" s="70">
        <f t="shared" si="21"/>
        <v>0</v>
      </c>
      <c r="AE38" s="28">
        <f t="shared" si="16"/>
        <v>0</v>
      </c>
      <c r="AF38" s="29">
        <f t="shared" si="22"/>
        <v>0</v>
      </c>
      <c r="AG38" s="30">
        <f t="shared" si="17"/>
        <v>0</v>
      </c>
    </row>
    <row r="39" spans="1:41" ht="12.75" hidden="1" customHeight="1" outlineLevel="1" x14ac:dyDescent="0.25">
      <c r="A39" s="21">
        <v>7</v>
      </c>
      <c r="B39" s="22"/>
      <c r="C39" s="31"/>
      <c r="D39" s="32"/>
      <c r="E39" s="33"/>
      <c r="F39" s="33"/>
      <c r="G39" s="33"/>
      <c r="H39" s="89"/>
      <c r="I39" s="34"/>
      <c r="J39" s="268"/>
      <c r="K39" s="268"/>
      <c r="L39" s="27"/>
      <c r="M39" s="27"/>
      <c r="N39" s="33"/>
      <c r="O39" s="27"/>
      <c r="P39" s="27"/>
      <c r="Q39" s="27"/>
      <c r="R39" s="28">
        <f t="shared" si="18"/>
        <v>0</v>
      </c>
      <c r="S39" s="27"/>
      <c r="T39" s="27"/>
      <c r="U39" s="27"/>
      <c r="V39" s="28">
        <f t="shared" si="19"/>
        <v>0</v>
      </c>
      <c r="W39" s="27"/>
      <c r="X39" s="27"/>
      <c r="Y39" s="27"/>
      <c r="Z39" s="28">
        <f t="shared" si="20"/>
        <v>0</v>
      </c>
      <c r="AA39" s="27"/>
      <c r="AB39" s="27"/>
      <c r="AC39" s="27"/>
      <c r="AD39" s="70">
        <f t="shared" si="21"/>
        <v>0</v>
      </c>
      <c r="AE39" s="28">
        <f t="shared" si="16"/>
        <v>0</v>
      </c>
      <c r="AF39" s="29">
        <f t="shared" si="22"/>
        <v>0</v>
      </c>
      <c r="AG39" s="30">
        <f t="shared" si="17"/>
        <v>0</v>
      </c>
      <c r="AH39" s="10"/>
      <c r="AI39" s="10"/>
      <c r="AJ39" s="10"/>
      <c r="AK39" s="10"/>
      <c r="AL39" s="10"/>
      <c r="AM39" s="10"/>
      <c r="AN39" s="10"/>
      <c r="AO39" s="85"/>
    </row>
    <row r="40" spans="1:41" ht="12.75" hidden="1" customHeight="1" outlineLevel="1" x14ac:dyDescent="0.25">
      <c r="A40" s="21">
        <v>8</v>
      </c>
      <c r="B40" s="22"/>
      <c r="C40" s="31"/>
      <c r="D40" s="32"/>
      <c r="E40" s="33"/>
      <c r="F40" s="33"/>
      <c r="G40" s="33"/>
      <c r="H40" s="89"/>
      <c r="I40" s="34"/>
      <c r="J40" s="268"/>
      <c r="K40" s="268"/>
      <c r="L40" s="27"/>
      <c r="M40" s="27"/>
      <c r="N40" s="33"/>
      <c r="O40" s="27"/>
      <c r="P40" s="27"/>
      <c r="Q40" s="27"/>
      <c r="R40" s="28">
        <f t="shared" si="18"/>
        <v>0</v>
      </c>
      <c r="S40" s="27"/>
      <c r="T40" s="27"/>
      <c r="U40" s="27"/>
      <c r="V40" s="28">
        <f t="shared" si="19"/>
        <v>0</v>
      </c>
      <c r="W40" s="27"/>
      <c r="X40" s="27"/>
      <c r="Y40" s="27"/>
      <c r="Z40" s="28">
        <f t="shared" si="20"/>
        <v>0</v>
      </c>
      <c r="AA40" s="27"/>
      <c r="AB40" s="27"/>
      <c r="AC40" s="27"/>
      <c r="AD40" s="70">
        <f t="shared" si="21"/>
        <v>0</v>
      </c>
      <c r="AE40" s="28">
        <f t="shared" si="16"/>
        <v>0</v>
      </c>
      <c r="AF40" s="29">
        <f t="shared" si="22"/>
        <v>0</v>
      </c>
      <c r="AG40" s="30">
        <f t="shared" si="17"/>
        <v>0</v>
      </c>
      <c r="AH40" s="10"/>
      <c r="AI40" s="10"/>
      <c r="AJ40" s="10"/>
      <c r="AK40" s="10"/>
      <c r="AL40" s="10"/>
      <c r="AM40" s="10"/>
      <c r="AN40" s="10"/>
      <c r="AO40" s="85"/>
    </row>
    <row r="41" spans="1:41" ht="12.75" hidden="1" customHeight="1" outlineLevel="1" x14ac:dyDescent="0.25">
      <c r="A41" s="21">
        <v>9</v>
      </c>
      <c r="B41" s="22"/>
      <c r="C41" s="31"/>
      <c r="D41" s="32"/>
      <c r="E41" s="33"/>
      <c r="F41" s="33"/>
      <c r="G41" s="33"/>
      <c r="H41" s="89"/>
      <c r="I41" s="34"/>
      <c r="J41" s="268"/>
      <c r="K41" s="268"/>
      <c r="L41" s="27"/>
      <c r="M41" s="27"/>
      <c r="N41" s="33"/>
      <c r="O41" s="27"/>
      <c r="P41" s="27"/>
      <c r="Q41" s="27"/>
      <c r="R41" s="28">
        <f t="shared" si="18"/>
        <v>0</v>
      </c>
      <c r="S41" s="27"/>
      <c r="T41" s="27"/>
      <c r="U41" s="27"/>
      <c r="V41" s="28">
        <f t="shared" si="19"/>
        <v>0</v>
      </c>
      <c r="W41" s="27"/>
      <c r="X41" s="27"/>
      <c r="Y41" s="27"/>
      <c r="Z41" s="28">
        <f t="shared" si="20"/>
        <v>0</v>
      </c>
      <c r="AA41" s="27"/>
      <c r="AB41" s="27"/>
      <c r="AC41" s="27"/>
      <c r="AD41" s="70">
        <f t="shared" si="21"/>
        <v>0</v>
      </c>
      <c r="AE41" s="28">
        <f t="shared" si="16"/>
        <v>0</v>
      </c>
      <c r="AF41" s="29">
        <f t="shared" si="22"/>
        <v>0</v>
      </c>
      <c r="AG41" s="30">
        <f t="shared" si="17"/>
        <v>0</v>
      </c>
    </row>
    <row r="42" spans="1:41" ht="12.75" hidden="1" customHeight="1" outlineLevel="1" x14ac:dyDescent="0.25">
      <c r="A42" s="21">
        <v>10</v>
      </c>
      <c r="B42" s="22"/>
      <c r="C42" s="31"/>
      <c r="D42" s="32"/>
      <c r="E42" s="33"/>
      <c r="F42" s="33"/>
      <c r="G42" s="33"/>
      <c r="H42" s="90"/>
      <c r="I42" s="35"/>
      <c r="J42" s="268"/>
      <c r="K42" s="268"/>
      <c r="L42" s="27"/>
      <c r="M42" s="27"/>
      <c r="N42" s="33"/>
      <c r="O42" s="27"/>
      <c r="P42" s="27"/>
      <c r="Q42" s="27"/>
      <c r="R42" s="28">
        <f t="shared" si="18"/>
        <v>0</v>
      </c>
      <c r="S42" s="27"/>
      <c r="T42" s="27"/>
      <c r="U42" s="27"/>
      <c r="V42" s="28">
        <f t="shared" si="19"/>
        <v>0</v>
      </c>
      <c r="W42" s="27"/>
      <c r="X42" s="27"/>
      <c r="Y42" s="27"/>
      <c r="Z42" s="28">
        <f t="shared" si="20"/>
        <v>0</v>
      </c>
      <c r="AA42" s="27"/>
      <c r="AB42" s="27"/>
      <c r="AC42" s="27"/>
      <c r="AD42" s="70">
        <f t="shared" si="21"/>
        <v>0</v>
      </c>
      <c r="AE42" s="28">
        <f t="shared" si="16"/>
        <v>0</v>
      </c>
      <c r="AF42" s="29">
        <f t="shared" si="22"/>
        <v>0</v>
      </c>
      <c r="AG42" s="30">
        <f t="shared" si="17"/>
        <v>0</v>
      </c>
      <c r="AH42" s="10"/>
      <c r="AI42" s="10"/>
      <c r="AJ42" s="10"/>
      <c r="AK42" s="10"/>
      <c r="AL42" s="10"/>
      <c r="AM42" s="10"/>
      <c r="AN42" s="10"/>
      <c r="AO42" s="85"/>
    </row>
    <row r="43" spans="1:41" ht="12.75" customHeight="1" collapsed="1" x14ac:dyDescent="0.25">
      <c r="A43" s="228" t="s">
        <v>41</v>
      </c>
      <c r="B43" s="229"/>
      <c r="C43" s="230"/>
      <c r="D43" s="230"/>
      <c r="E43" s="230"/>
      <c r="F43" s="230"/>
      <c r="G43" s="230"/>
      <c r="H43" s="92">
        <f>SUM(H33:H42)</f>
        <v>0</v>
      </c>
      <c r="I43" s="92">
        <f>SUM(I33:I42)</f>
        <v>0</v>
      </c>
      <c r="J43" s="92"/>
      <c r="K43" s="92"/>
      <c r="L43" s="92">
        <f>SUM(L33:L42)</f>
        <v>0</v>
      </c>
      <c r="M43" s="92">
        <f>SUM(M33:M42)</f>
        <v>0</v>
      </c>
      <c r="N43" s="93"/>
      <c r="O43" s="92">
        <f t="shared" ref="O43:AE43" si="23">SUM(O33:O42)</f>
        <v>0</v>
      </c>
      <c r="P43" s="92">
        <f t="shared" si="23"/>
        <v>0</v>
      </c>
      <c r="Q43" s="92">
        <f t="shared" si="23"/>
        <v>0</v>
      </c>
      <c r="R43" s="92">
        <f t="shared" si="23"/>
        <v>0</v>
      </c>
      <c r="S43" s="92">
        <f t="shared" si="23"/>
        <v>0</v>
      </c>
      <c r="T43" s="92">
        <f t="shared" si="23"/>
        <v>0</v>
      </c>
      <c r="U43" s="92">
        <f t="shared" si="23"/>
        <v>0</v>
      </c>
      <c r="V43" s="92">
        <f t="shared" si="23"/>
        <v>0</v>
      </c>
      <c r="W43" s="92">
        <f t="shared" si="23"/>
        <v>0</v>
      </c>
      <c r="X43" s="92">
        <f t="shared" si="23"/>
        <v>0</v>
      </c>
      <c r="Y43" s="92">
        <f t="shared" si="23"/>
        <v>0</v>
      </c>
      <c r="Z43" s="92">
        <f t="shared" si="23"/>
        <v>0</v>
      </c>
      <c r="AA43" s="92">
        <f t="shared" si="23"/>
        <v>0</v>
      </c>
      <c r="AB43" s="92">
        <f t="shared" si="23"/>
        <v>0</v>
      </c>
      <c r="AC43" s="92">
        <f t="shared" si="23"/>
        <v>0</v>
      </c>
      <c r="AD43" s="92">
        <f t="shared" si="23"/>
        <v>0</v>
      </c>
      <c r="AE43" s="92">
        <f t="shared" si="23"/>
        <v>0</v>
      </c>
      <c r="AF43" s="95">
        <f>IF(ISERROR(AE43/H43),0,AE43/H43)</f>
        <v>0</v>
      </c>
      <c r="AG43" s="95">
        <f>IF(ISERROR(AE43/$AE$200),0,AE43/$AE$200)</f>
        <v>0</v>
      </c>
      <c r="AH43" s="10"/>
      <c r="AI43" s="10"/>
      <c r="AJ43" s="10"/>
      <c r="AK43" s="10"/>
      <c r="AL43" s="10"/>
      <c r="AM43" s="10"/>
      <c r="AN43" s="10"/>
      <c r="AO43" s="85"/>
    </row>
    <row r="44" spans="1:41" ht="12.75" customHeight="1" x14ac:dyDescent="0.25">
      <c r="A44" s="233" t="s">
        <v>42</v>
      </c>
      <c r="B44" s="234"/>
      <c r="C44" s="234"/>
      <c r="D44" s="234"/>
      <c r="E44" s="235"/>
      <c r="F44" s="15"/>
      <c r="G44" s="16"/>
      <c r="H44" s="88"/>
      <c r="I44" s="17"/>
      <c r="J44" s="17"/>
      <c r="K44" s="17"/>
      <c r="L44" s="18"/>
      <c r="M44" s="18"/>
      <c r="N44" s="16"/>
      <c r="O44" s="17"/>
      <c r="P44" s="17"/>
      <c r="Q44" s="17"/>
      <c r="R44" s="17"/>
      <c r="S44" s="17"/>
      <c r="T44" s="17"/>
      <c r="U44" s="17"/>
      <c r="V44" s="17"/>
      <c r="W44" s="17"/>
      <c r="X44" s="17"/>
      <c r="Y44" s="17"/>
      <c r="Z44" s="17"/>
      <c r="AA44" s="17"/>
      <c r="AB44" s="17"/>
      <c r="AC44" s="17"/>
      <c r="AD44" s="17"/>
      <c r="AE44" s="17"/>
      <c r="AF44" s="20"/>
      <c r="AG44" s="20"/>
    </row>
    <row r="45" spans="1:41" ht="12.75" hidden="1" customHeight="1" outlineLevel="1" x14ac:dyDescent="0.25">
      <c r="A45" s="21">
        <v>1</v>
      </c>
      <c r="B45" s="22"/>
      <c r="C45" s="23"/>
      <c r="D45" s="24"/>
      <c r="E45" s="25"/>
      <c r="F45" s="25"/>
      <c r="G45" s="25"/>
      <c r="H45" s="89"/>
      <c r="I45" s="26"/>
      <c r="J45" s="268"/>
      <c r="K45" s="268"/>
      <c r="L45" s="27"/>
      <c r="M45" s="27"/>
      <c r="N45" s="25"/>
      <c r="O45" s="27"/>
      <c r="P45" s="27"/>
      <c r="Q45" s="27"/>
      <c r="R45" s="28">
        <f>SUM(O45:Q45)</f>
        <v>0</v>
      </c>
      <c r="S45" s="27"/>
      <c r="T45" s="27"/>
      <c r="U45" s="27"/>
      <c r="V45" s="28">
        <f>SUM(S45:U45)</f>
        <v>0</v>
      </c>
      <c r="W45" s="27"/>
      <c r="X45" s="27"/>
      <c r="Y45" s="27"/>
      <c r="Z45" s="28">
        <f>SUM(W45:Y45)</f>
        <v>0</v>
      </c>
      <c r="AA45" s="27"/>
      <c r="AB45" s="27"/>
      <c r="AC45" s="27"/>
      <c r="AD45" s="28">
        <f>SUM(AA45:AC45)</f>
        <v>0</v>
      </c>
      <c r="AE45" s="28">
        <f t="shared" ref="AE45:AE54" si="24">SUM(R45,V45,Z45,AD45)</f>
        <v>0</v>
      </c>
      <c r="AF45" s="29">
        <f>IF(ISERROR(AE45/$H$55),0,AE45/$H$55)</f>
        <v>0</v>
      </c>
      <c r="AG45" s="30">
        <f t="shared" ref="AG45:AG54" si="25">IF(ISERROR(AE45/$AE$200),"-",AE45/$AE$200)</f>
        <v>0</v>
      </c>
      <c r="AH45" s="10"/>
      <c r="AI45" s="10"/>
      <c r="AJ45" s="10"/>
      <c r="AK45" s="10"/>
      <c r="AL45" s="10"/>
      <c r="AM45" s="10"/>
      <c r="AN45" s="10"/>
      <c r="AO45" s="85"/>
    </row>
    <row r="46" spans="1:41" ht="12.75" hidden="1" customHeight="1" outlineLevel="1" x14ac:dyDescent="0.25">
      <c r="A46" s="21">
        <v>2</v>
      </c>
      <c r="B46" s="22"/>
      <c r="C46" s="31"/>
      <c r="D46" s="32"/>
      <c r="E46" s="33"/>
      <c r="F46" s="33"/>
      <c r="G46" s="33"/>
      <c r="H46" s="89"/>
      <c r="I46" s="34"/>
      <c r="J46" s="268"/>
      <c r="K46" s="268"/>
      <c r="L46" s="27"/>
      <c r="M46" s="27"/>
      <c r="N46" s="33"/>
      <c r="O46" s="27"/>
      <c r="P46" s="27"/>
      <c r="Q46" s="27"/>
      <c r="R46" s="28">
        <f t="shared" ref="R46:R54" si="26">SUM(O46:Q46)</f>
        <v>0</v>
      </c>
      <c r="S46" s="27"/>
      <c r="T46" s="27"/>
      <c r="U46" s="27"/>
      <c r="V46" s="28">
        <f t="shared" ref="V46:V54" si="27">SUM(S46:U46)</f>
        <v>0</v>
      </c>
      <c r="W46" s="27"/>
      <c r="X46" s="27"/>
      <c r="Y46" s="27"/>
      <c r="Z46" s="28">
        <f t="shared" ref="Z46:Z54" si="28">SUM(W46:Y46)</f>
        <v>0</v>
      </c>
      <c r="AA46" s="27"/>
      <c r="AB46" s="27"/>
      <c r="AC46" s="27"/>
      <c r="AD46" s="28">
        <f t="shared" ref="AD46:AD54" si="29">SUM(AA46:AC46)</f>
        <v>0</v>
      </c>
      <c r="AE46" s="28">
        <f t="shared" si="24"/>
        <v>0</v>
      </c>
      <c r="AF46" s="29">
        <f t="shared" ref="AF46:AF54" si="30">IF(ISERROR(AE46/$H$55),0,AE46/$H$55)</f>
        <v>0</v>
      </c>
      <c r="AG46" s="30">
        <f t="shared" si="25"/>
        <v>0</v>
      </c>
      <c r="AH46" s="10"/>
      <c r="AI46" s="10"/>
      <c r="AJ46" s="10"/>
      <c r="AK46" s="10"/>
      <c r="AL46" s="10"/>
      <c r="AM46" s="10"/>
      <c r="AN46" s="10"/>
      <c r="AO46" s="85"/>
    </row>
    <row r="47" spans="1:41" ht="12.75" hidden="1" customHeight="1" outlineLevel="1" x14ac:dyDescent="0.25">
      <c r="A47" s="21">
        <v>3</v>
      </c>
      <c r="B47" s="22"/>
      <c r="C47" s="31"/>
      <c r="D47" s="32"/>
      <c r="E47" s="33"/>
      <c r="F47" s="33"/>
      <c r="G47" s="33"/>
      <c r="H47" s="89"/>
      <c r="I47" s="34"/>
      <c r="J47" s="268"/>
      <c r="K47" s="268"/>
      <c r="L47" s="27"/>
      <c r="M47" s="27"/>
      <c r="N47" s="33"/>
      <c r="O47" s="27"/>
      <c r="P47" s="27"/>
      <c r="Q47" s="27"/>
      <c r="R47" s="28">
        <f t="shared" si="26"/>
        <v>0</v>
      </c>
      <c r="S47" s="27"/>
      <c r="T47" s="27"/>
      <c r="U47" s="27"/>
      <c r="V47" s="28">
        <f t="shared" si="27"/>
        <v>0</v>
      </c>
      <c r="W47" s="27"/>
      <c r="X47" s="27"/>
      <c r="Y47" s="27"/>
      <c r="Z47" s="28">
        <f t="shared" si="28"/>
        <v>0</v>
      </c>
      <c r="AA47" s="27"/>
      <c r="AB47" s="27"/>
      <c r="AC47" s="27"/>
      <c r="AD47" s="28">
        <f t="shared" si="29"/>
        <v>0</v>
      </c>
      <c r="AE47" s="28">
        <f t="shared" si="24"/>
        <v>0</v>
      </c>
      <c r="AF47" s="29">
        <f t="shared" si="30"/>
        <v>0</v>
      </c>
      <c r="AG47" s="30">
        <f t="shared" si="25"/>
        <v>0</v>
      </c>
    </row>
    <row r="48" spans="1:41" ht="12.75" hidden="1" customHeight="1" outlineLevel="1" x14ac:dyDescent="0.25">
      <c r="A48" s="21">
        <v>4</v>
      </c>
      <c r="B48" s="22"/>
      <c r="C48" s="31"/>
      <c r="D48" s="32"/>
      <c r="E48" s="33"/>
      <c r="F48" s="33"/>
      <c r="G48" s="33"/>
      <c r="H48" s="89"/>
      <c r="I48" s="34"/>
      <c r="J48" s="268"/>
      <c r="K48" s="268"/>
      <c r="L48" s="27"/>
      <c r="M48" s="27"/>
      <c r="N48" s="33"/>
      <c r="O48" s="27"/>
      <c r="P48" s="27"/>
      <c r="Q48" s="27"/>
      <c r="R48" s="28">
        <f t="shared" si="26"/>
        <v>0</v>
      </c>
      <c r="S48" s="27"/>
      <c r="T48" s="27"/>
      <c r="U48" s="27"/>
      <c r="V48" s="28">
        <f t="shared" si="27"/>
        <v>0</v>
      </c>
      <c r="W48" s="27"/>
      <c r="X48" s="27"/>
      <c r="Y48" s="27"/>
      <c r="Z48" s="28">
        <f t="shared" si="28"/>
        <v>0</v>
      </c>
      <c r="AA48" s="27"/>
      <c r="AB48" s="27"/>
      <c r="AC48" s="27"/>
      <c r="AD48" s="28">
        <f t="shared" si="29"/>
        <v>0</v>
      </c>
      <c r="AE48" s="28">
        <f t="shared" si="24"/>
        <v>0</v>
      </c>
      <c r="AF48" s="29">
        <f t="shared" si="30"/>
        <v>0</v>
      </c>
      <c r="AG48" s="30">
        <f t="shared" si="25"/>
        <v>0</v>
      </c>
      <c r="AH48" s="10"/>
      <c r="AI48" s="10"/>
      <c r="AJ48" s="10"/>
      <c r="AK48" s="10"/>
      <c r="AL48" s="10"/>
      <c r="AM48" s="10"/>
      <c r="AN48" s="10"/>
      <c r="AO48" s="85"/>
    </row>
    <row r="49" spans="1:41" ht="12.75" hidden="1" customHeight="1" outlineLevel="1" x14ac:dyDescent="0.25">
      <c r="A49" s="21">
        <v>5</v>
      </c>
      <c r="B49" s="22"/>
      <c r="C49" s="31"/>
      <c r="D49" s="32"/>
      <c r="E49" s="33"/>
      <c r="F49" s="33"/>
      <c r="G49" s="33"/>
      <c r="H49" s="89"/>
      <c r="I49" s="34"/>
      <c r="J49" s="268"/>
      <c r="K49" s="268"/>
      <c r="L49" s="27"/>
      <c r="M49" s="27"/>
      <c r="N49" s="33"/>
      <c r="O49" s="27"/>
      <c r="P49" s="27"/>
      <c r="Q49" s="27"/>
      <c r="R49" s="28">
        <f t="shared" si="26"/>
        <v>0</v>
      </c>
      <c r="S49" s="27"/>
      <c r="T49" s="27"/>
      <c r="U49" s="27"/>
      <c r="V49" s="28">
        <f t="shared" si="27"/>
        <v>0</v>
      </c>
      <c r="W49" s="27"/>
      <c r="X49" s="27"/>
      <c r="Y49" s="27"/>
      <c r="Z49" s="28">
        <f t="shared" si="28"/>
        <v>0</v>
      </c>
      <c r="AA49" s="27"/>
      <c r="AB49" s="27"/>
      <c r="AC49" s="27"/>
      <c r="AD49" s="28">
        <f t="shared" si="29"/>
        <v>0</v>
      </c>
      <c r="AE49" s="28">
        <f t="shared" si="24"/>
        <v>0</v>
      </c>
      <c r="AF49" s="29">
        <f t="shared" si="30"/>
        <v>0</v>
      </c>
      <c r="AG49" s="30">
        <f t="shared" si="25"/>
        <v>0</v>
      </c>
      <c r="AH49" s="10"/>
      <c r="AI49" s="10"/>
      <c r="AJ49" s="10"/>
      <c r="AK49" s="10"/>
      <c r="AL49" s="10"/>
      <c r="AM49" s="10"/>
      <c r="AN49" s="10"/>
      <c r="AO49" s="85"/>
    </row>
    <row r="50" spans="1:41" ht="12.75" hidden="1" customHeight="1" outlineLevel="1" x14ac:dyDescent="0.25">
      <c r="A50" s="21">
        <v>6</v>
      </c>
      <c r="B50" s="22"/>
      <c r="C50" s="31"/>
      <c r="D50" s="32"/>
      <c r="E50" s="33"/>
      <c r="F50" s="33"/>
      <c r="G50" s="33"/>
      <c r="H50" s="89"/>
      <c r="I50" s="34"/>
      <c r="J50" s="268"/>
      <c r="K50" s="268"/>
      <c r="L50" s="27"/>
      <c r="M50" s="27"/>
      <c r="N50" s="33"/>
      <c r="O50" s="27"/>
      <c r="P50" s="27"/>
      <c r="Q50" s="27"/>
      <c r="R50" s="28">
        <f t="shared" si="26"/>
        <v>0</v>
      </c>
      <c r="S50" s="27"/>
      <c r="T50" s="27"/>
      <c r="U50" s="27"/>
      <c r="V50" s="28">
        <f t="shared" si="27"/>
        <v>0</v>
      </c>
      <c r="W50" s="27"/>
      <c r="X50" s="27"/>
      <c r="Y50" s="27"/>
      <c r="Z50" s="28">
        <f t="shared" si="28"/>
        <v>0</v>
      </c>
      <c r="AA50" s="27"/>
      <c r="AB50" s="27"/>
      <c r="AC50" s="27"/>
      <c r="AD50" s="28">
        <f t="shared" si="29"/>
        <v>0</v>
      </c>
      <c r="AE50" s="28">
        <f t="shared" si="24"/>
        <v>0</v>
      </c>
      <c r="AF50" s="29">
        <f t="shared" si="30"/>
        <v>0</v>
      </c>
      <c r="AG50" s="30">
        <f t="shared" si="25"/>
        <v>0</v>
      </c>
    </row>
    <row r="51" spans="1:41" ht="12.75" hidden="1" customHeight="1" outlineLevel="1" x14ac:dyDescent="0.25">
      <c r="A51" s="21">
        <v>7</v>
      </c>
      <c r="B51" s="22"/>
      <c r="C51" s="31"/>
      <c r="D51" s="32"/>
      <c r="E51" s="33"/>
      <c r="F51" s="33"/>
      <c r="G51" s="33"/>
      <c r="H51" s="89"/>
      <c r="I51" s="34"/>
      <c r="J51" s="268"/>
      <c r="K51" s="268"/>
      <c r="L51" s="27"/>
      <c r="M51" s="27"/>
      <c r="N51" s="33"/>
      <c r="O51" s="27"/>
      <c r="P51" s="27"/>
      <c r="Q51" s="27"/>
      <c r="R51" s="28">
        <f t="shared" si="26"/>
        <v>0</v>
      </c>
      <c r="S51" s="27"/>
      <c r="T51" s="27"/>
      <c r="U51" s="27"/>
      <c r="V51" s="28">
        <f t="shared" si="27"/>
        <v>0</v>
      </c>
      <c r="W51" s="27"/>
      <c r="X51" s="27"/>
      <c r="Y51" s="27"/>
      <c r="Z51" s="28">
        <f t="shared" si="28"/>
        <v>0</v>
      </c>
      <c r="AA51" s="27"/>
      <c r="AB51" s="27"/>
      <c r="AC51" s="27"/>
      <c r="AD51" s="28">
        <f t="shared" si="29"/>
        <v>0</v>
      </c>
      <c r="AE51" s="28">
        <f t="shared" si="24"/>
        <v>0</v>
      </c>
      <c r="AF51" s="29">
        <f t="shared" si="30"/>
        <v>0</v>
      </c>
      <c r="AG51" s="30">
        <f t="shared" si="25"/>
        <v>0</v>
      </c>
      <c r="AH51" s="10"/>
      <c r="AI51" s="10"/>
      <c r="AJ51" s="10"/>
      <c r="AK51" s="10"/>
      <c r="AL51" s="10"/>
      <c r="AM51" s="10"/>
      <c r="AN51" s="10"/>
      <c r="AO51" s="85"/>
    </row>
    <row r="52" spans="1:41" ht="12.75" hidden="1" customHeight="1" outlineLevel="1" x14ac:dyDescent="0.25">
      <c r="A52" s="21">
        <v>8</v>
      </c>
      <c r="B52" s="22"/>
      <c r="C52" s="31"/>
      <c r="D52" s="32"/>
      <c r="E52" s="33"/>
      <c r="F52" s="33"/>
      <c r="G52" s="33"/>
      <c r="H52" s="89"/>
      <c r="I52" s="34"/>
      <c r="J52" s="268"/>
      <c r="K52" s="268"/>
      <c r="L52" s="27"/>
      <c r="M52" s="27"/>
      <c r="N52" s="33"/>
      <c r="O52" s="27"/>
      <c r="P52" s="27"/>
      <c r="Q52" s="27"/>
      <c r="R52" s="28">
        <f t="shared" si="26"/>
        <v>0</v>
      </c>
      <c r="S52" s="27"/>
      <c r="T52" s="27"/>
      <c r="U52" s="27"/>
      <c r="V52" s="28">
        <f t="shared" si="27"/>
        <v>0</v>
      </c>
      <c r="W52" s="27"/>
      <c r="X52" s="27"/>
      <c r="Y52" s="27"/>
      <c r="Z52" s="28">
        <f t="shared" si="28"/>
        <v>0</v>
      </c>
      <c r="AA52" s="27"/>
      <c r="AB52" s="27"/>
      <c r="AC52" s="27"/>
      <c r="AD52" s="28">
        <f t="shared" si="29"/>
        <v>0</v>
      </c>
      <c r="AE52" s="28">
        <f t="shared" si="24"/>
        <v>0</v>
      </c>
      <c r="AF52" s="29">
        <f t="shared" si="30"/>
        <v>0</v>
      </c>
      <c r="AG52" s="30">
        <f t="shared" si="25"/>
        <v>0</v>
      </c>
      <c r="AH52" s="10"/>
      <c r="AI52" s="10"/>
      <c r="AJ52" s="10"/>
      <c r="AK52" s="10"/>
      <c r="AL52" s="10"/>
      <c r="AM52" s="10"/>
      <c r="AN52" s="10"/>
      <c r="AO52" s="85"/>
    </row>
    <row r="53" spans="1:41" ht="12.75" hidden="1" customHeight="1" outlineLevel="1" x14ac:dyDescent="0.25">
      <c r="A53" s="21">
        <v>9</v>
      </c>
      <c r="B53" s="22"/>
      <c r="C53" s="31"/>
      <c r="D53" s="32"/>
      <c r="E53" s="33"/>
      <c r="F53" s="33"/>
      <c r="G53" s="33"/>
      <c r="H53" s="89"/>
      <c r="I53" s="34"/>
      <c r="J53" s="268"/>
      <c r="K53" s="268"/>
      <c r="L53" s="27"/>
      <c r="M53" s="27"/>
      <c r="N53" s="33"/>
      <c r="O53" s="27"/>
      <c r="P53" s="27"/>
      <c r="Q53" s="27"/>
      <c r="R53" s="28">
        <f t="shared" si="26"/>
        <v>0</v>
      </c>
      <c r="S53" s="27"/>
      <c r="T53" s="27"/>
      <c r="U53" s="27"/>
      <c r="V53" s="28">
        <f t="shared" si="27"/>
        <v>0</v>
      </c>
      <c r="W53" s="27"/>
      <c r="X53" s="27"/>
      <c r="Y53" s="27"/>
      <c r="Z53" s="28">
        <f t="shared" si="28"/>
        <v>0</v>
      </c>
      <c r="AA53" s="27"/>
      <c r="AB53" s="27"/>
      <c r="AC53" s="27"/>
      <c r="AD53" s="28">
        <f t="shared" si="29"/>
        <v>0</v>
      </c>
      <c r="AE53" s="28">
        <f t="shared" si="24"/>
        <v>0</v>
      </c>
      <c r="AF53" s="29">
        <f t="shared" si="30"/>
        <v>0</v>
      </c>
      <c r="AG53" s="30">
        <f t="shared" si="25"/>
        <v>0</v>
      </c>
    </row>
    <row r="54" spans="1:41" ht="12.75" hidden="1" customHeight="1" outlineLevel="1" x14ac:dyDescent="0.25">
      <c r="A54" s="21">
        <v>10</v>
      </c>
      <c r="B54" s="22"/>
      <c r="C54" s="31"/>
      <c r="D54" s="32"/>
      <c r="E54" s="33"/>
      <c r="F54" s="33"/>
      <c r="G54" s="33"/>
      <c r="H54" s="90"/>
      <c r="I54" s="35"/>
      <c r="J54" s="268"/>
      <c r="K54" s="268"/>
      <c r="L54" s="27"/>
      <c r="M54" s="27"/>
      <c r="N54" s="33"/>
      <c r="O54" s="27"/>
      <c r="P54" s="27"/>
      <c r="Q54" s="27"/>
      <c r="R54" s="28">
        <f t="shared" si="26"/>
        <v>0</v>
      </c>
      <c r="S54" s="27"/>
      <c r="T54" s="27"/>
      <c r="U54" s="27"/>
      <c r="V54" s="28">
        <f t="shared" si="27"/>
        <v>0</v>
      </c>
      <c r="W54" s="27"/>
      <c r="X54" s="27"/>
      <c r="Y54" s="27"/>
      <c r="Z54" s="28">
        <f t="shared" si="28"/>
        <v>0</v>
      </c>
      <c r="AA54" s="27"/>
      <c r="AB54" s="27"/>
      <c r="AC54" s="27"/>
      <c r="AD54" s="28">
        <f t="shared" si="29"/>
        <v>0</v>
      </c>
      <c r="AE54" s="28">
        <f t="shared" si="24"/>
        <v>0</v>
      </c>
      <c r="AF54" s="29">
        <f t="shared" si="30"/>
        <v>0</v>
      </c>
      <c r="AG54" s="30">
        <f t="shared" si="25"/>
        <v>0</v>
      </c>
      <c r="AH54" s="10"/>
      <c r="AI54" s="10"/>
      <c r="AJ54" s="10"/>
      <c r="AK54" s="10"/>
      <c r="AL54" s="10"/>
      <c r="AM54" s="10"/>
      <c r="AN54" s="10"/>
      <c r="AO54" s="85"/>
    </row>
    <row r="55" spans="1:41" ht="12.75" customHeight="1" collapsed="1" x14ac:dyDescent="0.25">
      <c r="A55" s="228" t="s">
        <v>43</v>
      </c>
      <c r="B55" s="229"/>
      <c r="C55" s="230"/>
      <c r="D55" s="230"/>
      <c r="E55" s="230"/>
      <c r="F55" s="230"/>
      <c r="G55" s="230"/>
      <c r="H55" s="92">
        <f>SUM(H45:H54)</f>
        <v>0</v>
      </c>
      <c r="I55" s="92">
        <f>SUM(I45:I54)</f>
        <v>0</v>
      </c>
      <c r="J55" s="92"/>
      <c r="K55" s="92"/>
      <c r="L55" s="92">
        <f>SUM(L45:L54)</f>
        <v>0</v>
      </c>
      <c r="M55" s="92">
        <f>SUM(M45:M54)</f>
        <v>0</v>
      </c>
      <c r="N55" s="93"/>
      <c r="O55" s="92">
        <f t="shared" ref="O55:AE55" si="31">SUM(O45:O54)</f>
        <v>0</v>
      </c>
      <c r="P55" s="92">
        <f t="shared" si="31"/>
        <v>0</v>
      </c>
      <c r="Q55" s="92">
        <f t="shared" si="31"/>
        <v>0</v>
      </c>
      <c r="R55" s="92">
        <f t="shared" si="31"/>
        <v>0</v>
      </c>
      <c r="S55" s="92">
        <f t="shared" si="31"/>
        <v>0</v>
      </c>
      <c r="T55" s="92">
        <f t="shared" si="31"/>
        <v>0</v>
      </c>
      <c r="U55" s="92">
        <f t="shared" si="31"/>
        <v>0</v>
      </c>
      <c r="V55" s="92">
        <f t="shared" si="31"/>
        <v>0</v>
      </c>
      <c r="W55" s="92">
        <f t="shared" si="31"/>
        <v>0</v>
      </c>
      <c r="X55" s="92">
        <f t="shared" si="31"/>
        <v>0</v>
      </c>
      <c r="Y55" s="92">
        <f t="shared" si="31"/>
        <v>0</v>
      </c>
      <c r="Z55" s="92">
        <f t="shared" si="31"/>
        <v>0</v>
      </c>
      <c r="AA55" s="92">
        <f t="shared" si="31"/>
        <v>0</v>
      </c>
      <c r="AB55" s="92">
        <f t="shared" si="31"/>
        <v>0</v>
      </c>
      <c r="AC55" s="92">
        <f t="shared" si="31"/>
        <v>0</v>
      </c>
      <c r="AD55" s="92">
        <f t="shared" si="31"/>
        <v>0</v>
      </c>
      <c r="AE55" s="92">
        <f t="shared" si="31"/>
        <v>0</v>
      </c>
      <c r="AF55" s="95">
        <f>IF(ISERROR(AE55/H55),0,AE55/H55)</f>
        <v>0</v>
      </c>
      <c r="AG55" s="95">
        <f>IF(ISERROR(AE55/$AE$200),0,AE55/$AE$200)</f>
        <v>0</v>
      </c>
      <c r="AH55" s="10"/>
      <c r="AI55" s="10"/>
      <c r="AJ55" s="10"/>
      <c r="AK55" s="10"/>
      <c r="AL55" s="10"/>
      <c r="AM55" s="10"/>
      <c r="AN55" s="10"/>
      <c r="AO55" s="85"/>
    </row>
    <row r="56" spans="1:41" ht="12.75" customHeight="1" x14ac:dyDescent="0.25">
      <c r="A56" s="233" t="s">
        <v>44</v>
      </c>
      <c r="B56" s="234"/>
      <c r="C56" s="234"/>
      <c r="D56" s="234"/>
      <c r="E56" s="235"/>
      <c r="F56" s="15"/>
      <c r="G56" s="16"/>
      <c r="H56" s="88"/>
      <c r="I56" s="17"/>
      <c r="J56" s="17"/>
      <c r="K56" s="17"/>
      <c r="L56" s="18"/>
      <c r="M56" s="18"/>
      <c r="N56" s="16"/>
      <c r="O56" s="17"/>
      <c r="P56" s="17"/>
      <c r="Q56" s="17"/>
      <c r="R56" s="17"/>
      <c r="S56" s="17"/>
      <c r="T56" s="17"/>
      <c r="U56" s="17"/>
      <c r="V56" s="17"/>
      <c r="W56" s="17"/>
      <c r="X56" s="17"/>
      <c r="Y56" s="17"/>
      <c r="Z56" s="17"/>
      <c r="AA56" s="17"/>
      <c r="AB56" s="17"/>
      <c r="AC56" s="17"/>
      <c r="AD56" s="17"/>
      <c r="AE56" s="17"/>
      <c r="AF56" s="20"/>
      <c r="AG56" s="20"/>
    </row>
    <row r="57" spans="1:41" hidden="1" outlineLevel="1" x14ac:dyDescent="0.25">
      <c r="A57" s="21">
        <v>1</v>
      </c>
      <c r="B57" s="22"/>
      <c r="C57" s="45"/>
      <c r="D57" s="46"/>
      <c r="E57" s="55"/>
      <c r="F57" s="53"/>
      <c r="G57" s="53"/>
      <c r="H57" s="89"/>
      <c r="I57" s="48"/>
      <c r="J57" s="269"/>
      <c r="K57" s="269"/>
      <c r="L57" s="47"/>
      <c r="M57" s="47"/>
      <c r="N57" s="44"/>
      <c r="O57" s="27"/>
      <c r="P57" s="27"/>
      <c r="Q57" s="27"/>
      <c r="R57" s="28">
        <f>SUM(O57:Q57)</f>
        <v>0</v>
      </c>
      <c r="S57" s="27"/>
      <c r="T57" s="27"/>
      <c r="U57" s="27"/>
      <c r="V57" s="28">
        <f>SUM(S57:U57)</f>
        <v>0</v>
      </c>
      <c r="W57" s="27"/>
      <c r="X57" s="27"/>
      <c r="Y57" s="27"/>
      <c r="Z57" s="28">
        <f>SUM(W57:Y57)</f>
        <v>0</v>
      </c>
      <c r="AA57" s="27"/>
      <c r="AB57" s="27">
        <v>0</v>
      </c>
      <c r="AC57" s="27">
        <v>0</v>
      </c>
      <c r="AD57" s="28">
        <f>SUM(AA57:AC57)</f>
        <v>0</v>
      </c>
      <c r="AE57" s="28">
        <f t="shared" ref="AE57:AE66" si="32">SUM(R57,V57,Z57,AD57)</f>
        <v>0</v>
      </c>
      <c r="AF57" s="29">
        <f>IF(ISERROR(AE57/$H$67),0,AE57/$H$67)</f>
        <v>0</v>
      </c>
      <c r="AG57" s="30">
        <f t="shared" ref="AG57:AG66" si="33">IF(ISERROR(AE57/$AE$200),"-",AE57/$AE$200)</f>
        <v>0</v>
      </c>
      <c r="AH57" s="10"/>
      <c r="AI57" s="10"/>
      <c r="AJ57" s="10"/>
      <c r="AK57" s="10"/>
      <c r="AL57" s="10"/>
      <c r="AM57" s="10"/>
      <c r="AN57" s="10"/>
      <c r="AO57" s="85"/>
    </row>
    <row r="58" spans="1:41" hidden="1" outlineLevel="1" x14ac:dyDescent="0.25">
      <c r="A58" s="21">
        <v>2</v>
      </c>
      <c r="B58" s="22"/>
      <c r="C58" s="51"/>
      <c r="D58" s="52"/>
      <c r="E58" s="50"/>
      <c r="F58" s="53"/>
      <c r="G58" s="53"/>
      <c r="H58" s="89"/>
      <c r="I58" s="49"/>
      <c r="J58" s="269"/>
      <c r="K58" s="269"/>
      <c r="L58" s="47"/>
      <c r="M58" s="47"/>
      <c r="N58" s="44"/>
      <c r="O58" s="27"/>
      <c r="P58" s="27"/>
      <c r="Q58" s="27"/>
      <c r="R58" s="28">
        <f t="shared" ref="R58:R66" si="34">SUM(O58:Q58)</f>
        <v>0</v>
      </c>
      <c r="S58" s="27"/>
      <c r="T58" s="27"/>
      <c r="U58" s="27"/>
      <c r="V58" s="28">
        <f t="shared" ref="V58:V66" si="35">SUM(S58:U58)</f>
        <v>0</v>
      </c>
      <c r="W58" s="27"/>
      <c r="X58" s="27"/>
      <c r="Y58" s="27"/>
      <c r="Z58" s="28">
        <f t="shared" ref="Z58:Z66" si="36">SUM(W58:Y58)</f>
        <v>0</v>
      </c>
      <c r="AA58" s="27"/>
      <c r="AB58" s="27">
        <v>0</v>
      </c>
      <c r="AC58" s="27">
        <v>0</v>
      </c>
      <c r="AD58" s="28">
        <f t="shared" ref="AD58:AD66" si="37">SUM(AA58:AC58)</f>
        <v>0</v>
      </c>
      <c r="AE58" s="28">
        <f t="shared" si="32"/>
        <v>0</v>
      </c>
      <c r="AF58" s="29">
        <f t="shared" ref="AF58:AF66" si="38">IF(ISERROR(AE58/$H$67),0,AE58/$H$67)</f>
        <v>0</v>
      </c>
      <c r="AG58" s="30">
        <f t="shared" si="33"/>
        <v>0</v>
      </c>
      <c r="AH58" s="10"/>
      <c r="AI58" s="10"/>
      <c r="AJ58" s="10"/>
      <c r="AK58" s="10"/>
      <c r="AL58" s="10"/>
      <c r="AM58" s="10"/>
      <c r="AN58" s="10"/>
      <c r="AO58" s="85"/>
    </row>
    <row r="59" spans="1:41" ht="12.75" hidden="1" customHeight="1" outlineLevel="1" x14ac:dyDescent="0.25">
      <c r="A59" s="21">
        <v>3</v>
      </c>
      <c r="B59" s="22"/>
      <c r="C59" s="23"/>
      <c r="D59" s="24"/>
      <c r="E59" s="33"/>
      <c r="F59" s="33"/>
      <c r="G59" s="33"/>
      <c r="H59" s="89"/>
      <c r="I59" s="34"/>
      <c r="J59" s="268"/>
      <c r="K59" s="268"/>
      <c r="L59" s="27"/>
      <c r="M59" s="27"/>
      <c r="N59" s="33"/>
      <c r="O59" s="27"/>
      <c r="P59" s="27"/>
      <c r="Q59" s="27"/>
      <c r="R59" s="28">
        <f t="shared" si="34"/>
        <v>0</v>
      </c>
      <c r="S59" s="27"/>
      <c r="T59" s="27"/>
      <c r="U59" s="27"/>
      <c r="V59" s="28">
        <f t="shared" si="35"/>
        <v>0</v>
      </c>
      <c r="W59" s="27"/>
      <c r="X59" s="27"/>
      <c r="Y59" s="27"/>
      <c r="Z59" s="28">
        <f t="shared" si="36"/>
        <v>0</v>
      </c>
      <c r="AA59" s="27"/>
      <c r="AB59" s="27"/>
      <c r="AC59" s="27"/>
      <c r="AD59" s="28">
        <f t="shared" si="37"/>
        <v>0</v>
      </c>
      <c r="AE59" s="28">
        <f t="shared" si="32"/>
        <v>0</v>
      </c>
      <c r="AF59" s="29">
        <f t="shared" si="38"/>
        <v>0</v>
      </c>
      <c r="AG59" s="30">
        <f t="shared" si="33"/>
        <v>0</v>
      </c>
    </row>
    <row r="60" spans="1:41" ht="12.75" hidden="1" customHeight="1" outlineLevel="1" x14ac:dyDescent="0.25">
      <c r="A60" s="21">
        <v>4</v>
      </c>
      <c r="B60" s="22"/>
      <c r="C60" s="31"/>
      <c r="D60" s="32"/>
      <c r="E60" s="33"/>
      <c r="F60" s="33"/>
      <c r="G60" s="33"/>
      <c r="H60" s="89"/>
      <c r="I60" s="34"/>
      <c r="J60" s="268"/>
      <c r="K60" s="268"/>
      <c r="L60" s="27"/>
      <c r="M60" s="27"/>
      <c r="N60" s="33"/>
      <c r="O60" s="27"/>
      <c r="P60" s="27"/>
      <c r="Q60" s="27"/>
      <c r="R60" s="28">
        <f t="shared" si="34"/>
        <v>0</v>
      </c>
      <c r="S60" s="27"/>
      <c r="T60" s="27"/>
      <c r="U60" s="27"/>
      <c r="V60" s="28">
        <f t="shared" si="35"/>
        <v>0</v>
      </c>
      <c r="W60" s="27"/>
      <c r="X60" s="27"/>
      <c r="Y60" s="27"/>
      <c r="Z60" s="28">
        <f t="shared" si="36"/>
        <v>0</v>
      </c>
      <c r="AA60" s="27"/>
      <c r="AB60" s="27"/>
      <c r="AC60" s="27"/>
      <c r="AD60" s="28">
        <f t="shared" si="37"/>
        <v>0</v>
      </c>
      <c r="AE60" s="28">
        <f t="shared" si="32"/>
        <v>0</v>
      </c>
      <c r="AF60" s="29">
        <f t="shared" si="38"/>
        <v>0</v>
      </c>
      <c r="AG60" s="30">
        <f t="shared" si="33"/>
        <v>0</v>
      </c>
      <c r="AH60" s="10"/>
      <c r="AI60" s="10"/>
      <c r="AJ60" s="10"/>
      <c r="AK60" s="10"/>
      <c r="AL60" s="10"/>
      <c r="AM60" s="10"/>
      <c r="AN60" s="10"/>
      <c r="AO60" s="85"/>
    </row>
    <row r="61" spans="1:41" ht="12.75" hidden="1" customHeight="1" outlineLevel="1" x14ac:dyDescent="0.25">
      <c r="A61" s="21">
        <v>5</v>
      </c>
      <c r="B61" s="22"/>
      <c r="C61" s="31"/>
      <c r="D61" s="32"/>
      <c r="E61" s="33"/>
      <c r="F61" s="33"/>
      <c r="G61" s="33"/>
      <c r="H61" s="89"/>
      <c r="I61" s="34"/>
      <c r="J61" s="268"/>
      <c r="K61" s="268"/>
      <c r="L61" s="27"/>
      <c r="M61" s="27"/>
      <c r="N61" s="33"/>
      <c r="O61" s="27"/>
      <c r="P61" s="27"/>
      <c r="Q61" s="27"/>
      <c r="R61" s="28">
        <f t="shared" si="34"/>
        <v>0</v>
      </c>
      <c r="S61" s="27"/>
      <c r="T61" s="27"/>
      <c r="U61" s="27"/>
      <c r="V61" s="28">
        <f t="shared" si="35"/>
        <v>0</v>
      </c>
      <c r="W61" s="27"/>
      <c r="X61" s="27"/>
      <c r="Y61" s="27"/>
      <c r="Z61" s="28">
        <f t="shared" si="36"/>
        <v>0</v>
      </c>
      <c r="AA61" s="27"/>
      <c r="AB61" s="27"/>
      <c r="AC61" s="27"/>
      <c r="AD61" s="28">
        <f t="shared" si="37"/>
        <v>0</v>
      </c>
      <c r="AE61" s="28">
        <f t="shared" si="32"/>
        <v>0</v>
      </c>
      <c r="AF61" s="29">
        <f t="shared" si="38"/>
        <v>0</v>
      </c>
      <c r="AG61" s="30">
        <f t="shared" si="33"/>
        <v>0</v>
      </c>
      <c r="AH61" s="10"/>
      <c r="AI61" s="10"/>
      <c r="AJ61" s="10"/>
      <c r="AK61" s="10"/>
      <c r="AL61" s="10"/>
      <c r="AM61" s="10"/>
      <c r="AN61" s="10"/>
      <c r="AO61" s="85"/>
    </row>
    <row r="62" spans="1:41" ht="12.75" hidden="1" customHeight="1" outlineLevel="1" x14ac:dyDescent="0.25">
      <c r="A62" s="21">
        <v>6</v>
      </c>
      <c r="B62" s="22"/>
      <c r="C62" s="31"/>
      <c r="D62" s="32"/>
      <c r="E62" s="33"/>
      <c r="F62" s="33"/>
      <c r="G62" s="33"/>
      <c r="H62" s="89"/>
      <c r="I62" s="34"/>
      <c r="J62" s="268"/>
      <c r="K62" s="268"/>
      <c r="L62" s="27"/>
      <c r="M62" s="27"/>
      <c r="N62" s="33"/>
      <c r="O62" s="27"/>
      <c r="P62" s="27"/>
      <c r="Q62" s="27"/>
      <c r="R62" s="28">
        <f t="shared" si="34"/>
        <v>0</v>
      </c>
      <c r="S62" s="27"/>
      <c r="T62" s="27"/>
      <c r="U62" s="27"/>
      <c r="V62" s="28">
        <f t="shared" si="35"/>
        <v>0</v>
      </c>
      <c r="W62" s="27"/>
      <c r="X62" s="27"/>
      <c r="Y62" s="27"/>
      <c r="Z62" s="28">
        <f t="shared" si="36"/>
        <v>0</v>
      </c>
      <c r="AA62" s="27"/>
      <c r="AB62" s="27"/>
      <c r="AC62" s="27"/>
      <c r="AD62" s="28">
        <f t="shared" si="37"/>
        <v>0</v>
      </c>
      <c r="AE62" s="28">
        <f t="shared" si="32"/>
        <v>0</v>
      </c>
      <c r="AF62" s="29">
        <f t="shared" si="38"/>
        <v>0</v>
      </c>
      <c r="AG62" s="30">
        <f t="shared" si="33"/>
        <v>0</v>
      </c>
    </row>
    <row r="63" spans="1:41" ht="12.75" hidden="1" customHeight="1" outlineLevel="1" x14ac:dyDescent="0.25">
      <c r="A63" s="21">
        <v>7</v>
      </c>
      <c r="B63" s="22"/>
      <c r="C63" s="31"/>
      <c r="D63" s="32"/>
      <c r="E63" s="33"/>
      <c r="F63" s="33"/>
      <c r="G63" s="33"/>
      <c r="H63" s="89"/>
      <c r="I63" s="34"/>
      <c r="J63" s="268"/>
      <c r="K63" s="268"/>
      <c r="L63" s="27"/>
      <c r="M63" s="27"/>
      <c r="N63" s="33"/>
      <c r="O63" s="27"/>
      <c r="P63" s="27"/>
      <c r="Q63" s="27"/>
      <c r="R63" s="28">
        <f t="shared" si="34"/>
        <v>0</v>
      </c>
      <c r="S63" s="27"/>
      <c r="T63" s="27"/>
      <c r="U63" s="27"/>
      <c r="V63" s="28">
        <f t="shared" si="35"/>
        <v>0</v>
      </c>
      <c r="W63" s="27"/>
      <c r="X63" s="27"/>
      <c r="Y63" s="27"/>
      <c r="Z63" s="28">
        <f t="shared" si="36"/>
        <v>0</v>
      </c>
      <c r="AA63" s="27"/>
      <c r="AB63" s="27"/>
      <c r="AC63" s="27"/>
      <c r="AD63" s="28">
        <f t="shared" si="37"/>
        <v>0</v>
      </c>
      <c r="AE63" s="28">
        <f t="shared" si="32"/>
        <v>0</v>
      </c>
      <c r="AF63" s="29">
        <f t="shared" si="38"/>
        <v>0</v>
      </c>
      <c r="AG63" s="30">
        <f t="shared" si="33"/>
        <v>0</v>
      </c>
      <c r="AH63" s="10"/>
      <c r="AI63" s="10"/>
      <c r="AJ63" s="10"/>
      <c r="AK63" s="10"/>
      <c r="AL63" s="10"/>
      <c r="AM63" s="10"/>
      <c r="AN63" s="10"/>
      <c r="AO63" s="85"/>
    </row>
    <row r="64" spans="1:41" ht="12.75" hidden="1" customHeight="1" outlineLevel="1" x14ac:dyDescent="0.25">
      <c r="A64" s="21">
        <v>8</v>
      </c>
      <c r="B64" s="22"/>
      <c r="C64" s="31"/>
      <c r="D64" s="32"/>
      <c r="E64" s="33"/>
      <c r="F64" s="33"/>
      <c r="G64" s="33"/>
      <c r="H64" s="89"/>
      <c r="I64" s="34"/>
      <c r="J64" s="268"/>
      <c r="K64" s="268"/>
      <c r="L64" s="27"/>
      <c r="M64" s="27"/>
      <c r="N64" s="33"/>
      <c r="O64" s="27"/>
      <c r="P64" s="27"/>
      <c r="Q64" s="27"/>
      <c r="R64" s="28">
        <f t="shared" si="34"/>
        <v>0</v>
      </c>
      <c r="S64" s="27"/>
      <c r="T64" s="27"/>
      <c r="U64" s="27"/>
      <c r="V64" s="28">
        <f t="shared" si="35"/>
        <v>0</v>
      </c>
      <c r="W64" s="27"/>
      <c r="X64" s="27"/>
      <c r="Y64" s="27"/>
      <c r="Z64" s="28">
        <f t="shared" si="36"/>
        <v>0</v>
      </c>
      <c r="AA64" s="27"/>
      <c r="AB64" s="27"/>
      <c r="AC64" s="27"/>
      <c r="AD64" s="28">
        <f t="shared" si="37"/>
        <v>0</v>
      </c>
      <c r="AE64" s="28">
        <f t="shared" si="32"/>
        <v>0</v>
      </c>
      <c r="AF64" s="29">
        <f t="shared" si="38"/>
        <v>0</v>
      </c>
      <c r="AG64" s="30">
        <f t="shared" si="33"/>
        <v>0</v>
      </c>
      <c r="AH64" s="10"/>
      <c r="AI64" s="10"/>
      <c r="AJ64" s="10"/>
      <c r="AK64" s="10"/>
      <c r="AL64" s="10"/>
      <c r="AM64" s="10"/>
      <c r="AN64" s="10"/>
      <c r="AO64" s="85"/>
    </row>
    <row r="65" spans="1:41" ht="12.75" hidden="1" customHeight="1" outlineLevel="1" x14ac:dyDescent="0.25">
      <c r="A65" s="21">
        <v>9</v>
      </c>
      <c r="B65" s="22"/>
      <c r="C65" s="31"/>
      <c r="D65" s="32"/>
      <c r="E65" s="33"/>
      <c r="F65" s="33"/>
      <c r="G65" s="33"/>
      <c r="H65" s="89"/>
      <c r="I65" s="34"/>
      <c r="J65" s="268"/>
      <c r="K65" s="268"/>
      <c r="L65" s="27"/>
      <c r="M65" s="27"/>
      <c r="N65" s="33"/>
      <c r="O65" s="27"/>
      <c r="P65" s="27"/>
      <c r="Q65" s="27"/>
      <c r="R65" s="28">
        <f t="shared" si="34"/>
        <v>0</v>
      </c>
      <c r="S65" s="27"/>
      <c r="T65" s="27"/>
      <c r="U65" s="27"/>
      <c r="V65" s="28">
        <f t="shared" si="35"/>
        <v>0</v>
      </c>
      <c r="W65" s="27"/>
      <c r="X65" s="27"/>
      <c r="Y65" s="27"/>
      <c r="Z65" s="28">
        <f t="shared" si="36"/>
        <v>0</v>
      </c>
      <c r="AA65" s="27"/>
      <c r="AB65" s="27"/>
      <c r="AC65" s="27"/>
      <c r="AD65" s="28">
        <f t="shared" si="37"/>
        <v>0</v>
      </c>
      <c r="AE65" s="28">
        <f t="shared" si="32"/>
        <v>0</v>
      </c>
      <c r="AF65" s="29">
        <f t="shared" si="38"/>
        <v>0</v>
      </c>
      <c r="AG65" s="30">
        <f t="shared" si="33"/>
        <v>0</v>
      </c>
    </row>
    <row r="66" spans="1:41" ht="12.75" hidden="1" customHeight="1" outlineLevel="1" x14ac:dyDescent="0.25">
      <c r="A66" s="21">
        <v>10</v>
      </c>
      <c r="B66" s="22"/>
      <c r="C66" s="31"/>
      <c r="D66" s="32"/>
      <c r="E66" s="33"/>
      <c r="F66" s="33"/>
      <c r="G66" s="33"/>
      <c r="H66" s="90"/>
      <c r="I66" s="35"/>
      <c r="J66" s="268"/>
      <c r="K66" s="268"/>
      <c r="L66" s="27"/>
      <c r="M66" s="27"/>
      <c r="N66" s="33"/>
      <c r="O66" s="27"/>
      <c r="P66" s="27"/>
      <c r="Q66" s="27"/>
      <c r="R66" s="28">
        <f t="shared" si="34"/>
        <v>0</v>
      </c>
      <c r="S66" s="27"/>
      <c r="T66" s="27"/>
      <c r="U66" s="27"/>
      <c r="V66" s="28">
        <f t="shared" si="35"/>
        <v>0</v>
      </c>
      <c r="W66" s="27"/>
      <c r="X66" s="27"/>
      <c r="Y66" s="27"/>
      <c r="Z66" s="28">
        <f t="shared" si="36"/>
        <v>0</v>
      </c>
      <c r="AA66" s="27"/>
      <c r="AB66" s="27"/>
      <c r="AC66" s="27"/>
      <c r="AD66" s="28">
        <f t="shared" si="37"/>
        <v>0</v>
      </c>
      <c r="AE66" s="28">
        <f t="shared" si="32"/>
        <v>0</v>
      </c>
      <c r="AF66" s="29">
        <f t="shared" si="38"/>
        <v>0</v>
      </c>
      <c r="AG66" s="30">
        <f t="shared" si="33"/>
        <v>0</v>
      </c>
      <c r="AH66" s="10"/>
      <c r="AI66" s="10"/>
      <c r="AJ66" s="10"/>
      <c r="AK66" s="10"/>
      <c r="AL66" s="10"/>
      <c r="AM66" s="10"/>
      <c r="AN66" s="10"/>
      <c r="AO66" s="85"/>
    </row>
    <row r="67" spans="1:41" ht="12.75" customHeight="1" collapsed="1" x14ac:dyDescent="0.25">
      <c r="A67" s="228" t="s">
        <v>45</v>
      </c>
      <c r="B67" s="229"/>
      <c r="C67" s="230"/>
      <c r="D67" s="230"/>
      <c r="E67" s="230"/>
      <c r="F67" s="230"/>
      <c r="G67" s="230"/>
      <c r="H67" s="92">
        <f>SUM(H57:H66)</f>
        <v>0</v>
      </c>
      <c r="I67" s="92">
        <f>SUM(I57:I66)</f>
        <v>0</v>
      </c>
      <c r="J67" s="92"/>
      <c r="K67" s="92"/>
      <c r="L67" s="92">
        <f>SUM(L57:L66)</f>
        <v>0</v>
      </c>
      <c r="M67" s="92">
        <f>SUM(M57:M66)</f>
        <v>0</v>
      </c>
      <c r="N67" s="93"/>
      <c r="O67" s="92">
        <f t="shared" ref="O67:AE67" si="39">SUM(O57:O66)</f>
        <v>0</v>
      </c>
      <c r="P67" s="92">
        <f t="shared" si="39"/>
        <v>0</v>
      </c>
      <c r="Q67" s="92">
        <f t="shared" si="39"/>
        <v>0</v>
      </c>
      <c r="R67" s="92">
        <f t="shared" si="39"/>
        <v>0</v>
      </c>
      <c r="S67" s="92">
        <f t="shared" si="39"/>
        <v>0</v>
      </c>
      <c r="T67" s="92">
        <f t="shared" si="39"/>
        <v>0</v>
      </c>
      <c r="U67" s="92">
        <f t="shared" si="39"/>
        <v>0</v>
      </c>
      <c r="V67" s="92">
        <f t="shared" si="39"/>
        <v>0</v>
      </c>
      <c r="W67" s="92">
        <f t="shared" si="39"/>
        <v>0</v>
      </c>
      <c r="X67" s="92">
        <f t="shared" si="39"/>
        <v>0</v>
      </c>
      <c r="Y67" s="92">
        <f t="shared" si="39"/>
        <v>0</v>
      </c>
      <c r="Z67" s="92">
        <f t="shared" si="39"/>
        <v>0</v>
      </c>
      <c r="AA67" s="92">
        <f t="shared" si="39"/>
        <v>0</v>
      </c>
      <c r="AB67" s="92">
        <f t="shared" si="39"/>
        <v>0</v>
      </c>
      <c r="AC67" s="92">
        <f t="shared" si="39"/>
        <v>0</v>
      </c>
      <c r="AD67" s="92">
        <f t="shared" si="39"/>
        <v>0</v>
      </c>
      <c r="AE67" s="92">
        <f t="shared" si="39"/>
        <v>0</v>
      </c>
      <c r="AF67" s="95">
        <f>IF(ISERROR(AE67/H67),0,AE67/H67)</f>
        <v>0</v>
      </c>
      <c r="AG67" s="95">
        <f>IF(ISERROR(AE67/$AE$200),0,AE67/$AE$200)</f>
        <v>0</v>
      </c>
      <c r="AH67" s="10"/>
      <c r="AI67" s="10"/>
      <c r="AJ67" s="10"/>
      <c r="AK67" s="10"/>
      <c r="AL67" s="10"/>
      <c r="AM67" s="10"/>
      <c r="AN67" s="10"/>
      <c r="AO67" s="85"/>
    </row>
    <row r="68" spans="1:41" ht="12.75" customHeight="1" x14ac:dyDescent="0.25">
      <c r="A68" s="233" t="s">
        <v>46</v>
      </c>
      <c r="B68" s="234"/>
      <c r="C68" s="234"/>
      <c r="D68" s="234"/>
      <c r="E68" s="235"/>
      <c r="F68" s="15"/>
      <c r="G68" s="16"/>
      <c r="H68" s="88"/>
      <c r="I68" s="17"/>
      <c r="J68" s="17"/>
      <c r="K68" s="17"/>
      <c r="L68" s="18"/>
      <c r="M68" s="18"/>
      <c r="N68" s="16"/>
      <c r="O68" s="17"/>
      <c r="P68" s="17"/>
      <c r="Q68" s="17"/>
      <c r="R68" s="17"/>
      <c r="S68" s="17"/>
      <c r="T68" s="17"/>
      <c r="U68" s="17"/>
      <c r="V68" s="17"/>
      <c r="W68" s="17"/>
      <c r="X68" s="17"/>
      <c r="Y68" s="17"/>
      <c r="Z68" s="17"/>
      <c r="AA68" s="17"/>
      <c r="AB68" s="17"/>
      <c r="AC68" s="17"/>
      <c r="AD68" s="17"/>
      <c r="AE68" s="17"/>
      <c r="AF68" s="20"/>
      <c r="AG68" s="20"/>
    </row>
    <row r="69" spans="1:41" ht="12.75" hidden="1" customHeight="1" outlineLevel="1" x14ac:dyDescent="0.25">
      <c r="A69" s="21">
        <v>1</v>
      </c>
      <c r="B69" s="22"/>
      <c r="C69" s="23"/>
      <c r="D69" s="24"/>
      <c r="E69" s="25"/>
      <c r="F69" s="25"/>
      <c r="G69" s="25"/>
      <c r="H69" s="89"/>
      <c r="I69" s="26"/>
      <c r="J69" s="268"/>
      <c r="K69" s="268"/>
      <c r="L69" s="27"/>
      <c r="M69" s="27"/>
      <c r="N69" s="25"/>
      <c r="O69" s="27"/>
      <c r="P69" s="27"/>
      <c r="Q69" s="27"/>
      <c r="R69" s="28">
        <f>SUM(O69:Q69)</f>
        <v>0</v>
      </c>
      <c r="S69" s="27"/>
      <c r="T69" s="27"/>
      <c r="U69" s="27"/>
      <c r="V69" s="28">
        <f>SUM(S69:U69)</f>
        <v>0</v>
      </c>
      <c r="W69" s="27"/>
      <c r="X69" s="27"/>
      <c r="Y69" s="27"/>
      <c r="Z69" s="28">
        <f>SUM(W69:Y69)</f>
        <v>0</v>
      </c>
      <c r="AA69" s="27"/>
      <c r="AB69" s="27"/>
      <c r="AC69" s="27"/>
      <c r="AD69" s="28">
        <f>SUM(AA69:AC69)</f>
        <v>0</v>
      </c>
      <c r="AE69" s="28">
        <f t="shared" ref="AE69:AE78" si="40">SUM(R69,V69,Z69,AD69)</f>
        <v>0</v>
      </c>
      <c r="AF69" s="29">
        <f>IF(ISERROR(AE69/$H$79),0,AE69/$H$79)</f>
        <v>0</v>
      </c>
      <c r="AG69" s="30">
        <f t="shared" ref="AG69:AG78" si="41">IF(ISERROR(AE69/$AE$200),"-",AE69/$AE$200)</f>
        <v>0</v>
      </c>
      <c r="AH69" s="10"/>
      <c r="AI69" s="10"/>
      <c r="AJ69" s="10"/>
      <c r="AK69" s="10"/>
      <c r="AL69" s="10"/>
      <c r="AM69" s="10"/>
      <c r="AN69" s="10"/>
      <c r="AO69" s="85"/>
    </row>
    <row r="70" spans="1:41" ht="12.75" hidden="1" customHeight="1" outlineLevel="1" x14ac:dyDescent="0.25">
      <c r="A70" s="21">
        <v>2</v>
      </c>
      <c r="B70" s="22"/>
      <c r="C70" s="31"/>
      <c r="D70" s="32"/>
      <c r="E70" s="33"/>
      <c r="F70" s="33"/>
      <c r="G70" s="33"/>
      <c r="H70" s="89"/>
      <c r="I70" s="34"/>
      <c r="J70" s="268"/>
      <c r="K70" s="268"/>
      <c r="L70" s="27"/>
      <c r="M70" s="27"/>
      <c r="N70" s="33"/>
      <c r="O70" s="27"/>
      <c r="P70" s="27"/>
      <c r="Q70" s="27"/>
      <c r="R70" s="28">
        <f t="shared" ref="R70:R78" si="42">SUM(O70:Q70)</f>
        <v>0</v>
      </c>
      <c r="S70" s="27"/>
      <c r="T70" s="27"/>
      <c r="U70" s="27"/>
      <c r="V70" s="28">
        <f t="shared" ref="V70:V78" si="43">SUM(S70:U70)</f>
        <v>0</v>
      </c>
      <c r="W70" s="27"/>
      <c r="X70" s="27"/>
      <c r="Y70" s="27"/>
      <c r="Z70" s="28">
        <f t="shared" ref="Z70:Z78" si="44">SUM(W70:Y70)</f>
        <v>0</v>
      </c>
      <c r="AA70" s="27"/>
      <c r="AB70" s="27"/>
      <c r="AC70" s="27"/>
      <c r="AD70" s="28">
        <f t="shared" ref="AD70:AD78" si="45">SUM(AA70:AC70)</f>
        <v>0</v>
      </c>
      <c r="AE70" s="28">
        <f t="shared" si="40"/>
        <v>0</v>
      </c>
      <c r="AF70" s="29">
        <f t="shared" ref="AF70:AF78" si="46">IF(ISERROR(AE70/$H$79),0,AE70/$H$79)</f>
        <v>0</v>
      </c>
      <c r="AG70" s="30">
        <f t="shared" si="41"/>
        <v>0</v>
      </c>
      <c r="AH70" s="10"/>
      <c r="AI70" s="10"/>
      <c r="AJ70" s="10"/>
      <c r="AK70" s="10"/>
      <c r="AL70" s="10"/>
      <c r="AM70" s="10"/>
      <c r="AN70" s="10"/>
      <c r="AO70" s="85"/>
    </row>
    <row r="71" spans="1:41" ht="12.75" hidden="1" customHeight="1" outlineLevel="1" x14ac:dyDescent="0.25">
      <c r="A71" s="21">
        <v>3</v>
      </c>
      <c r="B71" s="22"/>
      <c r="C71" s="31"/>
      <c r="D71" s="32"/>
      <c r="E71" s="33"/>
      <c r="F71" s="33"/>
      <c r="G71" s="33"/>
      <c r="H71" s="89"/>
      <c r="I71" s="34"/>
      <c r="J71" s="268"/>
      <c r="K71" s="268"/>
      <c r="L71" s="27"/>
      <c r="M71" s="27"/>
      <c r="N71" s="33"/>
      <c r="O71" s="27"/>
      <c r="P71" s="27"/>
      <c r="Q71" s="27"/>
      <c r="R71" s="28">
        <f t="shared" si="42"/>
        <v>0</v>
      </c>
      <c r="S71" s="27"/>
      <c r="T71" s="27"/>
      <c r="U71" s="27"/>
      <c r="V71" s="28">
        <f t="shared" si="43"/>
        <v>0</v>
      </c>
      <c r="W71" s="27"/>
      <c r="X71" s="27"/>
      <c r="Y71" s="27"/>
      <c r="Z71" s="28">
        <f t="shared" si="44"/>
        <v>0</v>
      </c>
      <c r="AA71" s="27"/>
      <c r="AB71" s="27"/>
      <c r="AC71" s="27"/>
      <c r="AD71" s="28">
        <f t="shared" si="45"/>
        <v>0</v>
      </c>
      <c r="AE71" s="28">
        <f t="shared" si="40"/>
        <v>0</v>
      </c>
      <c r="AF71" s="29">
        <f t="shared" si="46"/>
        <v>0</v>
      </c>
      <c r="AG71" s="30">
        <f t="shared" si="41"/>
        <v>0</v>
      </c>
    </row>
    <row r="72" spans="1:41" ht="12.75" hidden="1" customHeight="1" outlineLevel="1" x14ac:dyDescent="0.25">
      <c r="A72" s="21">
        <v>4</v>
      </c>
      <c r="B72" s="22"/>
      <c r="C72" s="31"/>
      <c r="D72" s="32"/>
      <c r="E72" s="33"/>
      <c r="F72" s="33"/>
      <c r="G72" s="33"/>
      <c r="H72" s="89"/>
      <c r="I72" s="34"/>
      <c r="J72" s="268"/>
      <c r="K72" s="268"/>
      <c r="L72" s="27"/>
      <c r="M72" s="27"/>
      <c r="N72" s="33"/>
      <c r="O72" s="27"/>
      <c r="P72" s="27"/>
      <c r="Q72" s="27"/>
      <c r="R72" s="28">
        <f t="shared" si="42"/>
        <v>0</v>
      </c>
      <c r="S72" s="27"/>
      <c r="T72" s="27"/>
      <c r="U72" s="27"/>
      <c r="V72" s="28">
        <f t="shared" si="43"/>
        <v>0</v>
      </c>
      <c r="W72" s="27"/>
      <c r="X72" s="27"/>
      <c r="Y72" s="27"/>
      <c r="Z72" s="28">
        <f t="shared" si="44"/>
        <v>0</v>
      </c>
      <c r="AA72" s="27"/>
      <c r="AB72" s="27"/>
      <c r="AC72" s="27"/>
      <c r="AD72" s="28">
        <f t="shared" si="45"/>
        <v>0</v>
      </c>
      <c r="AE72" s="28">
        <f t="shared" si="40"/>
        <v>0</v>
      </c>
      <c r="AF72" s="29">
        <f t="shared" si="46"/>
        <v>0</v>
      </c>
      <c r="AG72" s="30">
        <f t="shared" si="41"/>
        <v>0</v>
      </c>
      <c r="AH72" s="10"/>
      <c r="AI72" s="10"/>
      <c r="AJ72" s="10"/>
      <c r="AK72" s="10"/>
      <c r="AL72" s="10"/>
      <c r="AM72" s="10"/>
      <c r="AN72" s="10"/>
      <c r="AO72" s="85"/>
    </row>
    <row r="73" spans="1:41" ht="12.75" hidden="1" customHeight="1" outlineLevel="1" x14ac:dyDescent="0.25">
      <c r="A73" s="21">
        <v>5</v>
      </c>
      <c r="B73" s="22"/>
      <c r="C73" s="31"/>
      <c r="D73" s="32"/>
      <c r="E73" s="33"/>
      <c r="F73" s="33"/>
      <c r="G73" s="33"/>
      <c r="H73" s="89"/>
      <c r="I73" s="34"/>
      <c r="J73" s="268"/>
      <c r="K73" s="268"/>
      <c r="L73" s="27"/>
      <c r="M73" s="27"/>
      <c r="N73" s="33"/>
      <c r="O73" s="27"/>
      <c r="P73" s="27"/>
      <c r="Q73" s="27"/>
      <c r="R73" s="28">
        <f t="shared" si="42"/>
        <v>0</v>
      </c>
      <c r="S73" s="27"/>
      <c r="T73" s="27"/>
      <c r="U73" s="27"/>
      <c r="V73" s="28">
        <f t="shared" si="43"/>
        <v>0</v>
      </c>
      <c r="W73" s="27"/>
      <c r="X73" s="27"/>
      <c r="Y73" s="27"/>
      <c r="Z73" s="28">
        <f t="shared" si="44"/>
        <v>0</v>
      </c>
      <c r="AA73" s="27"/>
      <c r="AB73" s="27"/>
      <c r="AC73" s="27"/>
      <c r="AD73" s="28">
        <f t="shared" si="45"/>
        <v>0</v>
      </c>
      <c r="AE73" s="28">
        <f t="shared" si="40"/>
        <v>0</v>
      </c>
      <c r="AF73" s="29">
        <f t="shared" si="46"/>
        <v>0</v>
      </c>
      <c r="AG73" s="30">
        <f t="shared" si="41"/>
        <v>0</v>
      </c>
      <c r="AH73" s="10"/>
      <c r="AI73" s="10"/>
      <c r="AJ73" s="10"/>
      <c r="AK73" s="10"/>
      <c r="AL73" s="10"/>
      <c r="AM73" s="10"/>
      <c r="AN73" s="10"/>
      <c r="AO73" s="85"/>
    </row>
    <row r="74" spans="1:41" ht="12.75" hidden="1" customHeight="1" outlineLevel="1" x14ac:dyDescent="0.25">
      <c r="A74" s="21">
        <v>6</v>
      </c>
      <c r="B74" s="22"/>
      <c r="C74" s="31"/>
      <c r="D74" s="32"/>
      <c r="E74" s="33"/>
      <c r="F74" s="33"/>
      <c r="G74" s="33"/>
      <c r="H74" s="89"/>
      <c r="I74" s="34"/>
      <c r="J74" s="268"/>
      <c r="K74" s="268"/>
      <c r="L74" s="27"/>
      <c r="M74" s="27"/>
      <c r="N74" s="33"/>
      <c r="O74" s="27"/>
      <c r="P74" s="27"/>
      <c r="Q74" s="27"/>
      <c r="R74" s="28">
        <f t="shared" si="42"/>
        <v>0</v>
      </c>
      <c r="S74" s="27"/>
      <c r="T74" s="27"/>
      <c r="U74" s="27"/>
      <c r="V74" s="28">
        <f t="shared" si="43"/>
        <v>0</v>
      </c>
      <c r="W74" s="27"/>
      <c r="X74" s="27"/>
      <c r="Y74" s="27"/>
      <c r="Z74" s="28">
        <f t="shared" si="44"/>
        <v>0</v>
      </c>
      <c r="AA74" s="27"/>
      <c r="AB74" s="27"/>
      <c r="AC74" s="27"/>
      <c r="AD74" s="28">
        <f t="shared" si="45"/>
        <v>0</v>
      </c>
      <c r="AE74" s="28">
        <f t="shared" si="40"/>
        <v>0</v>
      </c>
      <c r="AF74" s="29">
        <f t="shared" si="46"/>
        <v>0</v>
      </c>
      <c r="AG74" s="30">
        <f t="shared" si="41"/>
        <v>0</v>
      </c>
    </row>
    <row r="75" spans="1:41" ht="12.75" hidden="1" customHeight="1" outlineLevel="1" x14ac:dyDescent="0.25">
      <c r="A75" s="21">
        <v>7</v>
      </c>
      <c r="B75" s="22"/>
      <c r="C75" s="31"/>
      <c r="D75" s="32"/>
      <c r="E75" s="33"/>
      <c r="F75" s="33"/>
      <c r="G75" s="33"/>
      <c r="H75" s="89"/>
      <c r="I75" s="34"/>
      <c r="J75" s="268"/>
      <c r="K75" s="268"/>
      <c r="L75" s="27"/>
      <c r="M75" s="27"/>
      <c r="N75" s="33"/>
      <c r="O75" s="27"/>
      <c r="P75" s="27"/>
      <c r="Q75" s="27"/>
      <c r="R75" s="28">
        <f t="shared" si="42"/>
        <v>0</v>
      </c>
      <c r="S75" s="27"/>
      <c r="T75" s="27"/>
      <c r="U75" s="27"/>
      <c r="V75" s="28">
        <f t="shared" si="43"/>
        <v>0</v>
      </c>
      <c r="W75" s="27"/>
      <c r="X75" s="27"/>
      <c r="Y75" s="27"/>
      <c r="Z75" s="28">
        <f t="shared" si="44"/>
        <v>0</v>
      </c>
      <c r="AA75" s="27"/>
      <c r="AB75" s="27"/>
      <c r="AC75" s="27"/>
      <c r="AD75" s="28">
        <f t="shared" si="45"/>
        <v>0</v>
      </c>
      <c r="AE75" s="28">
        <f t="shared" si="40"/>
        <v>0</v>
      </c>
      <c r="AF75" s="29">
        <f t="shared" si="46"/>
        <v>0</v>
      </c>
      <c r="AG75" s="30">
        <f t="shared" si="41"/>
        <v>0</v>
      </c>
      <c r="AH75" s="10"/>
      <c r="AI75" s="10"/>
      <c r="AJ75" s="10"/>
      <c r="AK75" s="10"/>
      <c r="AL75" s="10"/>
      <c r="AM75" s="10"/>
      <c r="AN75" s="10"/>
      <c r="AO75" s="85"/>
    </row>
    <row r="76" spans="1:41" ht="12.75" hidden="1" customHeight="1" outlineLevel="1" x14ac:dyDescent="0.25">
      <c r="A76" s="21">
        <v>8</v>
      </c>
      <c r="B76" s="22"/>
      <c r="C76" s="31"/>
      <c r="D76" s="32"/>
      <c r="E76" s="33"/>
      <c r="F76" s="33"/>
      <c r="G76" s="33"/>
      <c r="H76" s="89"/>
      <c r="I76" s="34"/>
      <c r="J76" s="268"/>
      <c r="K76" s="268"/>
      <c r="L76" s="27"/>
      <c r="M76" s="27"/>
      <c r="N76" s="33"/>
      <c r="O76" s="27"/>
      <c r="P76" s="27"/>
      <c r="Q76" s="27"/>
      <c r="R76" s="28">
        <f t="shared" si="42"/>
        <v>0</v>
      </c>
      <c r="S76" s="27"/>
      <c r="T76" s="27"/>
      <c r="U76" s="27"/>
      <c r="V76" s="28">
        <f t="shared" si="43"/>
        <v>0</v>
      </c>
      <c r="W76" s="27"/>
      <c r="X76" s="27"/>
      <c r="Y76" s="27"/>
      <c r="Z76" s="28">
        <f t="shared" si="44"/>
        <v>0</v>
      </c>
      <c r="AA76" s="27"/>
      <c r="AB76" s="27"/>
      <c r="AC76" s="27"/>
      <c r="AD76" s="28">
        <f t="shared" si="45"/>
        <v>0</v>
      </c>
      <c r="AE76" s="28">
        <f t="shared" si="40"/>
        <v>0</v>
      </c>
      <c r="AF76" s="29">
        <f t="shared" si="46"/>
        <v>0</v>
      </c>
      <c r="AG76" s="30">
        <f t="shared" si="41"/>
        <v>0</v>
      </c>
      <c r="AH76" s="10"/>
      <c r="AI76" s="10"/>
      <c r="AJ76" s="10"/>
      <c r="AK76" s="10"/>
      <c r="AL76" s="10"/>
      <c r="AM76" s="10"/>
      <c r="AN76" s="10"/>
      <c r="AO76" s="85"/>
    </row>
    <row r="77" spans="1:41" ht="12.75" hidden="1" customHeight="1" outlineLevel="1" x14ac:dyDescent="0.25">
      <c r="A77" s="21">
        <v>9</v>
      </c>
      <c r="B77" s="22"/>
      <c r="C77" s="31"/>
      <c r="D77" s="32"/>
      <c r="E77" s="33"/>
      <c r="F77" s="33"/>
      <c r="G77" s="33"/>
      <c r="H77" s="89"/>
      <c r="I77" s="34"/>
      <c r="J77" s="268"/>
      <c r="K77" s="268"/>
      <c r="L77" s="27"/>
      <c r="M77" s="27"/>
      <c r="N77" s="33"/>
      <c r="O77" s="27"/>
      <c r="P77" s="27"/>
      <c r="Q77" s="27"/>
      <c r="R77" s="28">
        <f t="shared" si="42"/>
        <v>0</v>
      </c>
      <c r="S77" s="27"/>
      <c r="T77" s="27"/>
      <c r="U77" s="27"/>
      <c r="V77" s="28">
        <f t="shared" si="43"/>
        <v>0</v>
      </c>
      <c r="W77" s="27"/>
      <c r="X77" s="27"/>
      <c r="Y77" s="27"/>
      <c r="Z77" s="28">
        <f t="shared" si="44"/>
        <v>0</v>
      </c>
      <c r="AA77" s="27"/>
      <c r="AB77" s="27"/>
      <c r="AC77" s="27"/>
      <c r="AD77" s="28">
        <f t="shared" si="45"/>
        <v>0</v>
      </c>
      <c r="AE77" s="28">
        <f t="shared" si="40"/>
        <v>0</v>
      </c>
      <c r="AF77" s="29">
        <f t="shared" si="46"/>
        <v>0</v>
      </c>
      <c r="AG77" s="30">
        <f t="shared" si="41"/>
        <v>0</v>
      </c>
    </row>
    <row r="78" spans="1:41" ht="12.75" hidden="1" customHeight="1" outlineLevel="1" x14ac:dyDescent="0.25">
      <c r="A78" s="21">
        <v>10</v>
      </c>
      <c r="B78" s="22"/>
      <c r="C78" s="31"/>
      <c r="D78" s="32"/>
      <c r="E78" s="33"/>
      <c r="F78" s="33"/>
      <c r="G78" s="33"/>
      <c r="H78" s="90"/>
      <c r="I78" s="35"/>
      <c r="J78" s="268"/>
      <c r="K78" s="268"/>
      <c r="L78" s="27"/>
      <c r="M78" s="27"/>
      <c r="N78" s="33"/>
      <c r="O78" s="27"/>
      <c r="P78" s="27"/>
      <c r="Q78" s="27"/>
      <c r="R78" s="28">
        <f t="shared" si="42"/>
        <v>0</v>
      </c>
      <c r="S78" s="27"/>
      <c r="T78" s="27"/>
      <c r="U78" s="27"/>
      <c r="V78" s="28">
        <f t="shared" si="43"/>
        <v>0</v>
      </c>
      <c r="W78" s="27"/>
      <c r="X78" s="27"/>
      <c r="Y78" s="27"/>
      <c r="Z78" s="28">
        <f t="shared" si="44"/>
        <v>0</v>
      </c>
      <c r="AA78" s="27"/>
      <c r="AB78" s="27"/>
      <c r="AC78" s="27"/>
      <c r="AD78" s="28">
        <f t="shared" si="45"/>
        <v>0</v>
      </c>
      <c r="AE78" s="28">
        <f t="shared" si="40"/>
        <v>0</v>
      </c>
      <c r="AF78" s="29">
        <f t="shared" si="46"/>
        <v>0</v>
      </c>
      <c r="AG78" s="30">
        <f t="shared" si="41"/>
        <v>0</v>
      </c>
      <c r="AH78" s="10"/>
      <c r="AI78" s="10"/>
      <c r="AJ78" s="10"/>
      <c r="AK78" s="10"/>
      <c r="AL78" s="10"/>
      <c r="AM78" s="10"/>
      <c r="AN78" s="10"/>
      <c r="AO78" s="85"/>
    </row>
    <row r="79" spans="1:41" ht="12.75" customHeight="1" collapsed="1" x14ac:dyDescent="0.25">
      <c r="A79" s="228" t="s">
        <v>47</v>
      </c>
      <c r="B79" s="229"/>
      <c r="C79" s="230"/>
      <c r="D79" s="230"/>
      <c r="E79" s="230"/>
      <c r="F79" s="230"/>
      <c r="G79" s="230"/>
      <c r="H79" s="92">
        <f>SUM(H69:H78)</f>
        <v>0</v>
      </c>
      <c r="I79" s="92">
        <f>SUM(I69:I78)</f>
        <v>0</v>
      </c>
      <c r="J79" s="92"/>
      <c r="K79" s="92"/>
      <c r="L79" s="92">
        <f>SUM(L69:L78)</f>
        <v>0</v>
      </c>
      <c r="M79" s="92">
        <f>SUM(M69:M78)</f>
        <v>0</v>
      </c>
      <c r="N79" s="93"/>
      <c r="O79" s="92">
        <f t="shared" ref="O79:AE79" si="47">SUM(O69:O78)</f>
        <v>0</v>
      </c>
      <c r="P79" s="92">
        <f t="shared" si="47"/>
        <v>0</v>
      </c>
      <c r="Q79" s="92">
        <f t="shared" si="47"/>
        <v>0</v>
      </c>
      <c r="R79" s="92">
        <f t="shared" si="47"/>
        <v>0</v>
      </c>
      <c r="S79" s="92">
        <f t="shared" si="47"/>
        <v>0</v>
      </c>
      <c r="T79" s="92">
        <f t="shared" si="47"/>
        <v>0</v>
      </c>
      <c r="U79" s="92">
        <f t="shared" si="47"/>
        <v>0</v>
      </c>
      <c r="V79" s="92">
        <f t="shared" si="47"/>
        <v>0</v>
      </c>
      <c r="W79" s="92">
        <f t="shared" si="47"/>
        <v>0</v>
      </c>
      <c r="X79" s="92">
        <f t="shared" si="47"/>
        <v>0</v>
      </c>
      <c r="Y79" s="92">
        <f t="shared" si="47"/>
        <v>0</v>
      </c>
      <c r="Z79" s="92">
        <f t="shared" si="47"/>
        <v>0</v>
      </c>
      <c r="AA79" s="92">
        <f t="shared" si="47"/>
        <v>0</v>
      </c>
      <c r="AB79" s="92">
        <f t="shared" si="47"/>
        <v>0</v>
      </c>
      <c r="AC79" s="92">
        <f t="shared" si="47"/>
        <v>0</v>
      </c>
      <c r="AD79" s="92">
        <f t="shared" si="47"/>
        <v>0</v>
      </c>
      <c r="AE79" s="92">
        <f t="shared" si="47"/>
        <v>0</v>
      </c>
      <c r="AF79" s="95">
        <f>IF(ISERROR(AE79/H79),0,AE79/H79)</f>
        <v>0</v>
      </c>
      <c r="AG79" s="95">
        <f>IF(ISERROR(AE79/$AE$200),0,AE79/$AE$200)</f>
        <v>0</v>
      </c>
      <c r="AH79" s="10"/>
      <c r="AI79" s="10"/>
      <c r="AJ79" s="10"/>
      <c r="AK79" s="10"/>
      <c r="AL79" s="10"/>
      <c r="AM79" s="10"/>
      <c r="AN79" s="10"/>
      <c r="AO79" s="85"/>
    </row>
    <row r="80" spans="1:41" ht="12.75" customHeight="1" x14ac:dyDescent="0.25">
      <c r="A80" s="233" t="s">
        <v>48</v>
      </c>
      <c r="B80" s="234"/>
      <c r="C80" s="234"/>
      <c r="D80" s="234"/>
      <c r="E80" s="235"/>
      <c r="F80" s="15"/>
      <c r="G80" s="16"/>
      <c r="H80" s="88"/>
      <c r="I80" s="17"/>
      <c r="J80" s="17"/>
      <c r="K80" s="17"/>
      <c r="L80" s="18"/>
      <c r="M80" s="18"/>
      <c r="N80" s="16"/>
      <c r="O80" s="17"/>
      <c r="P80" s="17"/>
      <c r="Q80" s="17"/>
      <c r="R80" s="17"/>
      <c r="S80" s="17"/>
      <c r="T80" s="17"/>
      <c r="U80" s="17"/>
      <c r="V80" s="17"/>
      <c r="W80" s="17"/>
      <c r="X80" s="17"/>
      <c r="Y80" s="17"/>
      <c r="Z80" s="17"/>
      <c r="AA80" s="17"/>
      <c r="AB80" s="17"/>
      <c r="AC80" s="17"/>
      <c r="AD80" s="17"/>
      <c r="AE80" s="17"/>
      <c r="AF80" s="20"/>
      <c r="AG80" s="20"/>
    </row>
    <row r="81" spans="1:41" ht="12.75" hidden="1" customHeight="1" outlineLevel="1" x14ac:dyDescent="0.25">
      <c r="A81" s="21">
        <v>1</v>
      </c>
      <c r="B81" s="22"/>
      <c r="C81" s="23"/>
      <c r="D81" s="24"/>
      <c r="E81" s="25"/>
      <c r="F81" s="25"/>
      <c r="G81" s="25"/>
      <c r="H81" s="89"/>
      <c r="I81" s="26"/>
      <c r="J81" s="268"/>
      <c r="K81" s="268"/>
      <c r="L81" s="27"/>
      <c r="M81" s="27"/>
      <c r="N81" s="25"/>
      <c r="O81" s="27"/>
      <c r="P81" s="27"/>
      <c r="Q81" s="27"/>
      <c r="R81" s="28">
        <f>SUM(O81:Q81)</f>
        <v>0</v>
      </c>
      <c r="S81" s="27"/>
      <c r="T81" s="27"/>
      <c r="U81" s="27"/>
      <c r="V81" s="28">
        <f>SUM(S81:U81)</f>
        <v>0</v>
      </c>
      <c r="W81" s="27"/>
      <c r="X81" s="27"/>
      <c r="Y81" s="27"/>
      <c r="Z81" s="28">
        <f>SUM(W81:Y81)</f>
        <v>0</v>
      </c>
      <c r="AA81" s="27"/>
      <c r="AB81" s="27"/>
      <c r="AC81" s="27"/>
      <c r="AD81" s="28">
        <f>SUM(AA81:AC81)</f>
        <v>0</v>
      </c>
      <c r="AE81" s="28">
        <f t="shared" ref="AE81:AE90" si="48">SUM(R81,V81,Z81,AD81)</f>
        <v>0</v>
      </c>
      <c r="AF81" s="29">
        <f>IF(ISERROR(AE81/$H$91),0,AE81/$H$91)</f>
        <v>0</v>
      </c>
      <c r="AG81" s="30">
        <f t="shared" ref="AG81:AG90" si="49">IF(ISERROR(AE81/$AE$200),"-",AE81/$AE$200)</f>
        <v>0</v>
      </c>
      <c r="AH81" s="10"/>
      <c r="AI81" s="10"/>
      <c r="AJ81" s="10"/>
      <c r="AK81" s="10"/>
      <c r="AL81" s="10"/>
      <c r="AM81" s="10"/>
      <c r="AN81" s="10"/>
      <c r="AO81" s="85"/>
    </row>
    <row r="82" spans="1:41" ht="12.75" hidden="1" customHeight="1" outlineLevel="1" x14ac:dyDescent="0.25">
      <c r="A82" s="21">
        <v>2</v>
      </c>
      <c r="B82" s="22"/>
      <c r="C82" s="31"/>
      <c r="D82" s="32"/>
      <c r="E82" s="33"/>
      <c r="F82" s="33"/>
      <c r="G82" s="33"/>
      <c r="H82" s="89"/>
      <c r="I82" s="34"/>
      <c r="J82" s="268"/>
      <c r="K82" s="268"/>
      <c r="L82" s="27"/>
      <c r="M82" s="27"/>
      <c r="N82" s="33"/>
      <c r="O82" s="27"/>
      <c r="P82" s="27"/>
      <c r="Q82" s="27"/>
      <c r="R82" s="28">
        <f t="shared" ref="R82:R90" si="50">SUM(O82:Q82)</f>
        <v>0</v>
      </c>
      <c r="S82" s="27"/>
      <c r="T82" s="27"/>
      <c r="U82" s="27"/>
      <c r="V82" s="28">
        <f t="shared" ref="V82:V90" si="51">SUM(S82:U82)</f>
        <v>0</v>
      </c>
      <c r="W82" s="27"/>
      <c r="X82" s="27"/>
      <c r="Y82" s="27"/>
      <c r="Z82" s="28">
        <f t="shared" ref="Z82:Z90" si="52">SUM(W82:Y82)</f>
        <v>0</v>
      </c>
      <c r="AA82" s="27"/>
      <c r="AB82" s="27"/>
      <c r="AC82" s="27"/>
      <c r="AD82" s="28">
        <f t="shared" ref="AD82:AD90" si="53">SUM(AA82:AC82)</f>
        <v>0</v>
      </c>
      <c r="AE82" s="28">
        <f t="shared" si="48"/>
        <v>0</v>
      </c>
      <c r="AF82" s="29">
        <f t="shared" ref="AF82:AF90" si="54">IF(ISERROR(AE82/$H$91),0,AE82/$H$91)</f>
        <v>0</v>
      </c>
      <c r="AG82" s="30">
        <f t="shared" si="49"/>
        <v>0</v>
      </c>
      <c r="AH82" s="10"/>
      <c r="AI82" s="10"/>
      <c r="AJ82" s="10"/>
      <c r="AK82" s="10"/>
      <c r="AL82" s="10"/>
      <c r="AM82" s="10"/>
      <c r="AN82" s="10"/>
      <c r="AO82" s="85"/>
    </row>
    <row r="83" spans="1:41" ht="12.75" hidden="1" customHeight="1" outlineLevel="1" x14ac:dyDescent="0.25">
      <c r="A83" s="21">
        <v>3</v>
      </c>
      <c r="B83" s="22"/>
      <c r="C83" s="31"/>
      <c r="D83" s="32"/>
      <c r="E83" s="33"/>
      <c r="F83" s="33"/>
      <c r="G83" s="33"/>
      <c r="H83" s="89"/>
      <c r="I83" s="34"/>
      <c r="J83" s="268"/>
      <c r="K83" s="268"/>
      <c r="L83" s="27"/>
      <c r="M83" s="27"/>
      <c r="N83" s="33"/>
      <c r="O83" s="27"/>
      <c r="P83" s="27"/>
      <c r="Q83" s="27"/>
      <c r="R83" s="28">
        <f t="shared" si="50"/>
        <v>0</v>
      </c>
      <c r="S83" s="27"/>
      <c r="T83" s="27"/>
      <c r="U83" s="27"/>
      <c r="V83" s="28">
        <f t="shared" si="51"/>
        <v>0</v>
      </c>
      <c r="W83" s="27"/>
      <c r="X83" s="27"/>
      <c r="Y83" s="27"/>
      <c r="Z83" s="28">
        <f t="shared" si="52"/>
        <v>0</v>
      </c>
      <c r="AA83" s="27"/>
      <c r="AB83" s="27"/>
      <c r="AC83" s="27"/>
      <c r="AD83" s="28">
        <f t="shared" si="53"/>
        <v>0</v>
      </c>
      <c r="AE83" s="28">
        <f t="shared" si="48"/>
        <v>0</v>
      </c>
      <c r="AF83" s="29">
        <f t="shared" si="54"/>
        <v>0</v>
      </c>
      <c r="AG83" s="30">
        <f t="shared" si="49"/>
        <v>0</v>
      </c>
    </row>
    <row r="84" spans="1:41" ht="12.75" hidden="1" customHeight="1" outlineLevel="1" x14ac:dyDescent="0.25">
      <c r="A84" s="21">
        <v>4</v>
      </c>
      <c r="B84" s="22"/>
      <c r="C84" s="31"/>
      <c r="D84" s="32"/>
      <c r="E84" s="33"/>
      <c r="F84" s="33"/>
      <c r="G84" s="33"/>
      <c r="H84" s="89"/>
      <c r="I84" s="34"/>
      <c r="J84" s="268"/>
      <c r="K84" s="268"/>
      <c r="L84" s="27"/>
      <c r="M84" s="27"/>
      <c r="N84" s="33"/>
      <c r="O84" s="27"/>
      <c r="P84" s="27"/>
      <c r="Q84" s="27"/>
      <c r="R84" s="28">
        <f t="shared" si="50"/>
        <v>0</v>
      </c>
      <c r="S84" s="27"/>
      <c r="T84" s="27"/>
      <c r="U84" s="27"/>
      <c r="V84" s="28">
        <f t="shared" si="51"/>
        <v>0</v>
      </c>
      <c r="W84" s="27"/>
      <c r="X84" s="27"/>
      <c r="Y84" s="27"/>
      <c r="Z84" s="28">
        <f t="shared" si="52"/>
        <v>0</v>
      </c>
      <c r="AA84" s="27"/>
      <c r="AB84" s="27"/>
      <c r="AC84" s="27"/>
      <c r="AD84" s="28">
        <f t="shared" si="53"/>
        <v>0</v>
      </c>
      <c r="AE84" s="28">
        <f t="shared" si="48"/>
        <v>0</v>
      </c>
      <c r="AF84" s="29">
        <f t="shared" si="54"/>
        <v>0</v>
      </c>
      <c r="AG84" s="30">
        <f t="shared" si="49"/>
        <v>0</v>
      </c>
      <c r="AH84" s="10"/>
      <c r="AI84" s="10"/>
      <c r="AJ84" s="10"/>
      <c r="AK84" s="10"/>
      <c r="AL84" s="10"/>
      <c r="AM84" s="10"/>
      <c r="AN84" s="10"/>
      <c r="AO84" s="85"/>
    </row>
    <row r="85" spans="1:41" ht="12.75" hidden="1" customHeight="1" outlineLevel="1" x14ac:dyDescent="0.25">
      <c r="A85" s="21">
        <v>5</v>
      </c>
      <c r="B85" s="22"/>
      <c r="C85" s="31"/>
      <c r="D85" s="32"/>
      <c r="E85" s="33"/>
      <c r="F85" s="33"/>
      <c r="G85" s="33"/>
      <c r="H85" s="89"/>
      <c r="I85" s="34"/>
      <c r="J85" s="268"/>
      <c r="K85" s="268"/>
      <c r="L85" s="27"/>
      <c r="M85" s="27"/>
      <c r="N85" s="33"/>
      <c r="O85" s="27"/>
      <c r="P85" s="27"/>
      <c r="Q85" s="27"/>
      <c r="R85" s="28">
        <f t="shared" si="50"/>
        <v>0</v>
      </c>
      <c r="S85" s="27"/>
      <c r="T85" s="27"/>
      <c r="U85" s="27"/>
      <c r="V85" s="28">
        <f t="shared" si="51"/>
        <v>0</v>
      </c>
      <c r="W85" s="27"/>
      <c r="X85" s="27"/>
      <c r="Y85" s="27"/>
      <c r="Z85" s="28">
        <f t="shared" si="52"/>
        <v>0</v>
      </c>
      <c r="AA85" s="27"/>
      <c r="AB85" s="27"/>
      <c r="AC85" s="27"/>
      <c r="AD85" s="28">
        <f t="shared" si="53"/>
        <v>0</v>
      </c>
      <c r="AE85" s="28">
        <f t="shared" si="48"/>
        <v>0</v>
      </c>
      <c r="AF85" s="29">
        <f t="shared" si="54"/>
        <v>0</v>
      </c>
      <c r="AG85" s="30">
        <f t="shared" si="49"/>
        <v>0</v>
      </c>
      <c r="AH85" s="10"/>
      <c r="AI85" s="10"/>
      <c r="AJ85" s="10"/>
      <c r="AK85" s="10"/>
      <c r="AL85" s="10"/>
      <c r="AM85" s="10"/>
      <c r="AN85" s="10"/>
      <c r="AO85" s="85"/>
    </row>
    <row r="86" spans="1:41" ht="12.75" hidden="1" customHeight="1" outlineLevel="1" x14ac:dyDescent="0.25">
      <c r="A86" s="21">
        <v>6</v>
      </c>
      <c r="B86" s="22"/>
      <c r="C86" s="31"/>
      <c r="D86" s="32"/>
      <c r="E86" s="33"/>
      <c r="F86" s="33"/>
      <c r="G86" s="33"/>
      <c r="H86" s="89"/>
      <c r="I86" s="34"/>
      <c r="J86" s="268"/>
      <c r="K86" s="268"/>
      <c r="L86" s="27"/>
      <c r="M86" s="27"/>
      <c r="N86" s="33"/>
      <c r="O86" s="27"/>
      <c r="P86" s="27"/>
      <c r="Q86" s="27"/>
      <c r="R86" s="28">
        <f t="shared" si="50"/>
        <v>0</v>
      </c>
      <c r="S86" s="27"/>
      <c r="T86" s="27"/>
      <c r="U86" s="27"/>
      <c r="V86" s="28">
        <f t="shared" si="51"/>
        <v>0</v>
      </c>
      <c r="W86" s="27"/>
      <c r="X86" s="27"/>
      <c r="Y86" s="27"/>
      <c r="Z86" s="28">
        <f t="shared" si="52"/>
        <v>0</v>
      </c>
      <c r="AA86" s="27"/>
      <c r="AB86" s="27"/>
      <c r="AC86" s="27"/>
      <c r="AD86" s="28">
        <f t="shared" si="53"/>
        <v>0</v>
      </c>
      <c r="AE86" s="28">
        <f t="shared" si="48"/>
        <v>0</v>
      </c>
      <c r="AF86" s="29">
        <f t="shared" si="54"/>
        <v>0</v>
      </c>
      <c r="AG86" s="30">
        <f t="shared" si="49"/>
        <v>0</v>
      </c>
    </row>
    <row r="87" spans="1:41" ht="12.75" hidden="1" customHeight="1" outlineLevel="1" x14ac:dyDescent="0.25">
      <c r="A87" s="21">
        <v>7</v>
      </c>
      <c r="B87" s="22"/>
      <c r="C87" s="31"/>
      <c r="D87" s="32"/>
      <c r="E87" s="33"/>
      <c r="F87" s="33"/>
      <c r="G87" s="33"/>
      <c r="H87" s="89"/>
      <c r="I87" s="34"/>
      <c r="J87" s="268"/>
      <c r="K87" s="268"/>
      <c r="L87" s="27"/>
      <c r="M87" s="27"/>
      <c r="N87" s="33"/>
      <c r="O87" s="27"/>
      <c r="P87" s="27"/>
      <c r="Q87" s="27"/>
      <c r="R87" s="28">
        <f t="shared" si="50"/>
        <v>0</v>
      </c>
      <c r="S87" s="27"/>
      <c r="T87" s="27"/>
      <c r="U87" s="27"/>
      <c r="V87" s="28">
        <f t="shared" si="51"/>
        <v>0</v>
      </c>
      <c r="W87" s="27"/>
      <c r="X87" s="27"/>
      <c r="Y87" s="27"/>
      <c r="Z87" s="28">
        <f t="shared" si="52"/>
        <v>0</v>
      </c>
      <c r="AA87" s="27"/>
      <c r="AB87" s="27"/>
      <c r="AC87" s="27"/>
      <c r="AD87" s="28">
        <f t="shared" si="53"/>
        <v>0</v>
      </c>
      <c r="AE87" s="28">
        <f t="shared" si="48"/>
        <v>0</v>
      </c>
      <c r="AF87" s="29">
        <f t="shared" si="54"/>
        <v>0</v>
      </c>
      <c r="AG87" s="30">
        <f t="shared" si="49"/>
        <v>0</v>
      </c>
      <c r="AH87" s="10"/>
      <c r="AI87" s="10"/>
      <c r="AJ87" s="10"/>
      <c r="AK87" s="10"/>
      <c r="AL87" s="10"/>
      <c r="AM87" s="10"/>
      <c r="AN87" s="10"/>
      <c r="AO87" s="85"/>
    </row>
    <row r="88" spans="1:41" ht="12.75" hidden="1" customHeight="1" outlineLevel="1" x14ac:dyDescent="0.25">
      <c r="A88" s="21">
        <v>8</v>
      </c>
      <c r="B88" s="22"/>
      <c r="C88" s="31"/>
      <c r="D88" s="32"/>
      <c r="E88" s="33"/>
      <c r="F88" s="33"/>
      <c r="G88" s="33"/>
      <c r="H88" s="89"/>
      <c r="I88" s="34"/>
      <c r="J88" s="268"/>
      <c r="K88" s="268"/>
      <c r="L88" s="27"/>
      <c r="M88" s="27"/>
      <c r="N88" s="33"/>
      <c r="O88" s="27"/>
      <c r="P88" s="27"/>
      <c r="Q88" s="27"/>
      <c r="R88" s="28">
        <f t="shared" si="50"/>
        <v>0</v>
      </c>
      <c r="S88" s="27"/>
      <c r="T88" s="27"/>
      <c r="U88" s="27"/>
      <c r="V88" s="28">
        <f t="shared" si="51"/>
        <v>0</v>
      </c>
      <c r="W88" s="27"/>
      <c r="X88" s="27"/>
      <c r="Y88" s="27"/>
      <c r="Z88" s="28">
        <f t="shared" si="52"/>
        <v>0</v>
      </c>
      <c r="AA88" s="27"/>
      <c r="AB88" s="27"/>
      <c r="AC88" s="27"/>
      <c r="AD88" s="28">
        <f t="shared" si="53"/>
        <v>0</v>
      </c>
      <c r="AE88" s="28">
        <f t="shared" si="48"/>
        <v>0</v>
      </c>
      <c r="AF88" s="29">
        <f t="shared" si="54"/>
        <v>0</v>
      </c>
      <c r="AG88" s="30">
        <f t="shared" si="49"/>
        <v>0</v>
      </c>
      <c r="AH88" s="10"/>
      <c r="AI88" s="10"/>
      <c r="AJ88" s="10"/>
      <c r="AK88" s="10"/>
      <c r="AL88" s="10"/>
      <c r="AM88" s="10"/>
      <c r="AN88" s="10"/>
      <c r="AO88" s="85"/>
    </row>
    <row r="89" spans="1:41" ht="12.75" hidden="1" customHeight="1" outlineLevel="1" x14ac:dyDescent="0.25">
      <c r="A89" s="21">
        <v>9</v>
      </c>
      <c r="B89" s="22"/>
      <c r="C89" s="31"/>
      <c r="D89" s="32"/>
      <c r="E89" s="33"/>
      <c r="F89" s="33"/>
      <c r="G89" s="33"/>
      <c r="H89" s="89"/>
      <c r="I89" s="34"/>
      <c r="J89" s="268"/>
      <c r="K89" s="268"/>
      <c r="L89" s="27"/>
      <c r="M89" s="27"/>
      <c r="N89" s="33"/>
      <c r="O89" s="27"/>
      <c r="P89" s="27"/>
      <c r="Q89" s="27"/>
      <c r="R89" s="28">
        <f t="shared" si="50"/>
        <v>0</v>
      </c>
      <c r="S89" s="27"/>
      <c r="T89" s="27"/>
      <c r="U89" s="27"/>
      <c r="V89" s="28">
        <f t="shared" si="51"/>
        <v>0</v>
      </c>
      <c r="W89" s="27"/>
      <c r="X89" s="27"/>
      <c r="Y89" s="27"/>
      <c r="Z89" s="28">
        <f t="shared" si="52"/>
        <v>0</v>
      </c>
      <c r="AA89" s="27"/>
      <c r="AB89" s="27"/>
      <c r="AC89" s="27"/>
      <c r="AD89" s="28">
        <f t="shared" si="53"/>
        <v>0</v>
      </c>
      <c r="AE89" s="28">
        <f t="shared" si="48"/>
        <v>0</v>
      </c>
      <c r="AF89" s="29">
        <f t="shared" si="54"/>
        <v>0</v>
      </c>
      <c r="AG89" s="30">
        <f t="shared" si="49"/>
        <v>0</v>
      </c>
    </row>
    <row r="90" spans="1:41" ht="12.75" hidden="1" customHeight="1" outlineLevel="1" x14ac:dyDescent="0.25">
      <c r="A90" s="21">
        <v>10</v>
      </c>
      <c r="B90" s="22"/>
      <c r="C90" s="31"/>
      <c r="D90" s="32"/>
      <c r="E90" s="33"/>
      <c r="F90" s="33"/>
      <c r="G90" s="33"/>
      <c r="H90" s="90"/>
      <c r="I90" s="35"/>
      <c r="J90" s="268"/>
      <c r="K90" s="268"/>
      <c r="L90" s="27"/>
      <c r="M90" s="27"/>
      <c r="N90" s="33"/>
      <c r="O90" s="27"/>
      <c r="P90" s="27"/>
      <c r="Q90" s="27"/>
      <c r="R90" s="28">
        <f t="shared" si="50"/>
        <v>0</v>
      </c>
      <c r="S90" s="27"/>
      <c r="T90" s="27"/>
      <c r="U90" s="27"/>
      <c r="V90" s="28">
        <f t="shared" si="51"/>
        <v>0</v>
      </c>
      <c r="W90" s="27"/>
      <c r="X90" s="27"/>
      <c r="Y90" s="27"/>
      <c r="Z90" s="28">
        <f t="shared" si="52"/>
        <v>0</v>
      </c>
      <c r="AA90" s="27"/>
      <c r="AB90" s="27"/>
      <c r="AC90" s="27"/>
      <c r="AD90" s="28">
        <f t="shared" si="53"/>
        <v>0</v>
      </c>
      <c r="AE90" s="28">
        <f t="shared" si="48"/>
        <v>0</v>
      </c>
      <c r="AF90" s="29">
        <f t="shared" si="54"/>
        <v>0</v>
      </c>
      <c r="AG90" s="30">
        <f t="shared" si="49"/>
        <v>0</v>
      </c>
      <c r="AH90" s="10"/>
      <c r="AI90" s="10"/>
      <c r="AJ90" s="10"/>
      <c r="AK90" s="10"/>
      <c r="AL90" s="10"/>
      <c r="AM90" s="10"/>
      <c r="AN90" s="10"/>
      <c r="AO90" s="85"/>
    </row>
    <row r="91" spans="1:41" ht="12.75" customHeight="1" collapsed="1" x14ac:dyDescent="0.25">
      <c r="A91" s="228" t="s">
        <v>49</v>
      </c>
      <c r="B91" s="229"/>
      <c r="C91" s="230"/>
      <c r="D91" s="230"/>
      <c r="E91" s="230"/>
      <c r="F91" s="230"/>
      <c r="G91" s="230"/>
      <c r="H91" s="92">
        <f>SUM(H81:H90)</f>
        <v>0</v>
      </c>
      <c r="I91" s="92">
        <f>SUM(I81:I90)</f>
        <v>0</v>
      </c>
      <c r="J91" s="92"/>
      <c r="K91" s="92"/>
      <c r="L91" s="92">
        <f>SUM(L81:L90)</f>
        <v>0</v>
      </c>
      <c r="M91" s="92">
        <f>SUM(M81:M90)</f>
        <v>0</v>
      </c>
      <c r="N91" s="93"/>
      <c r="O91" s="92">
        <f t="shared" ref="O91:AE91" si="55">SUM(O81:O90)</f>
        <v>0</v>
      </c>
      <c r="P91" s="92">
        <f t="shared" si="55"/>
        <v>0</v>
      </c>
      <c r="Q91" s="92">
        <f t="shared" si="55"/>
        <v>0</v>
      </c>
      <c r="R91" s="92">
        <f t="shared" si="55"/>
        <v>0</v>
      </c>
      <c r="S91" s="92">
        <f t="shared" si="55"/>
        <v>0</v>
      </c>
      <c r="T91" s="92">
        <f t="shared" si="55"/>
        <v>0</v>
      </c>
      <c r="U91" s="92">
        <f t="shared" si="55"/>
        <v>0</v>
      </c>
      <c r="V91" s="92">
        <f t="shared" si="55"/>
        <v>0</v>
      </c>
      <c r="W91" s="92">
        <f t="shared" si="55"/>
        <v>0</v>
      </c>
      <c r="X91" s="92">
        <f t="shared" si="55"/>
        <v>0</v>
      </c>
      <c r="Y91" s="92">
        <f t="shared" si="55"/>
        <v>0</v>
      </c>
      <c r="Z91" s="92">
        <f t="shared" si="55"/>
        <v>0</v>
      </c>
      <c r="AA91" s="92">
        <f t="shared" si="55"/>
        <v>0</v>
      </c>
      <c r="AB91" s="92">
        <f t="shared" si="55"/>
        <v>0</v>
      </c>
      <c r="AC91" s="92">
        <f t="shared" si="55"/>
        <v>0</v>
      </c>
      <c r="AD91" s="92">
        <f t="shared" si="55"/>
        <v>0</v>
      </c>
      <c r="AE91" s="92">
        <f t="shared" si="55"/>
        <v>0</v>
      </c>
      <c r="AF91" s="95">
        <f>IF(ISERROR(AE91/H91),0,AE91/H91)</f>
        <v>0</v>
      </c>
      <c r="AG91" s="95">
        <f>IF(ISERROR(AE91/$AE$200),0,AE91/$AE$200)</f>
        <v>0</v>
      </c>
      <c r="AH91" s="10"/>
      <c r="AI91" s="10"/>
      <c r="AJ91" s="10"/>
      <c r="AK91" s="10"/>
      <c r="AL91" s="10"/>
      <c r="AM91" s="10"/>
      <c r="AN91" s="10"/>
      <c r="AO91" s="85"/>
    </row>
    <row r="92" spans="1:41" ht="12.75" customHeight="1" x14ac:dyDescent="0.25">
      <c r="A92" s="233" t="s">
        <v>50</v>
      </c>
      <c r="B92" s="234"/>
      <c r="C92" s="234"/>
      <c r="D92" s="234"/>
      <c r="E92" s="235"/>
      <c r="F92" s="15"/>
      <c r="G92" s="16"/>
      <c r="H92" s="88"/>
      <c r="I92" s="17"/>
      <c r="J92" s="17"/>
      <c r="K92" s="17"/>
      <c r="L92" s="18"/>
      <c r="M92" s="18"/>
      <c r="N92" s="16"/>
      <c r="O92" s="17"/>
      <c r="P92" s="17"/>
      <c r="Q92" s="17"/>
      <c r="R92" s="17"/>
      <c r="S92" s="17"/>
      <c r="T92" s="17"/>
      <c r="U92" s="17"/>
      <c r="V92" s="17"/>
      <c r="W92" s="17"/>
      <c r="X92" s="17"/>
      <c r="Y92" s="17"/>
      <c r="Z92" s="17"/>
      <c r="AA92" s="17"/>
      <c r="AB92" s="17"/>
      <c r="AC92" s="17"/>
      <c r="AD92" s="17"/>
      <c r="AE92" s="17"/>
      <c r="AF92" s="20"/>
      <c r="AG92" s="20"/>
    </row>
    <row r="93" spans="1:41" ht="12.75" hidden="1" customHeight="1" outlineLevel="1" x14ac:dyDescent="0.25">
      <c r="A93" s="21">
        <v>1</v>
      </c>
      <c r="B93" s="22"/>
      <c r="C93" s="23"/>
      <c r="D93" s="24"/>
      <c r="E93" s="25"/>
      <c r="F93" s="25"/>
      <c r="G93" s="25"/>
      <c r="H93" s="89"/>
      <c r="I93" s="26"/>
      <c r="J93" s="268"/>
      <c r="K93" s="268"/>
      <c r="L93" s="27"/>
      <c r="M93" s="27"/>
      <c r="N93" s="25"/>
      <c r="O93" s="27"/>
      <c r="P93" s="27"/>
      <c r="Q93" s="27"/>
      <c r="R93" s="28">
        <f>SUM(O93:Q93)</f>
        <v>0</v>
      </c>
      <c r="S93" s="27"/>
      <c r="T93" s="27"/>
      <c r="U93" s="27"/>
      <c r="V93" s="28">
        <f>SUM(S93:U93)</f>
        <v>0</v>
      </c>
      <c r="W93" s="27"/>
      <c r="X93" s="27"/>
      <c r="Y93" s="27"/>
      <c r="Z93" s="28">
        <f>SUM(W93:Y93)</f>
        <v>0</v>
      </c>
      <c r="AA93" s="27"/>
      <c r="AB93" s="27"/>
      <c r="AC93" s="27"/>
      <c r="AD93" s="28">
        <f>SUM(AA93:AC93)</f>
        <v>0</v>
      </c>
      <c r="AE93" s="28">
        <f t="shared" ref="AE93:AE102" si="56">SUM(R93,V93,Z93,AD93)</f>
        <v>0</v>
      </c>
      <c r="AF93" s="29">
        <f>IF(ISERROR(AE93/$H$103),0,AE93/$H$103)</f>
        <v>0</v>
      </c>
      <c r="AG93" s="30">
        <f t="shared" ref="AG93:AG102" si="57">IF(ISERROR(AE93/$AE$200),"-",AE93/$AE$200)</f>
        <v>0</v>
      </c>
      <c r="AH93" s="10"/>
      <c r="AI93" s="10"/>
      <c r="AJ93" s="10"/>
      <c r="AK93" s="10"/>
      <c r="AL93" s="10"/>
      <c r="AM93" s="10"/>
      <c r="AN93" s="10"/>
      <c r="AO93" s="85"/>
    </row>
    <row r="94" spans="1:41" ht="12.75" hidden="1" customHeight="1" outlineLevel="1" x14ac:dyDescent="0.25">
      <c r="A94" s="21">
        <v>2</v>
      </c>
      <c r="B94" s="22"/>
      <c r="C94" s="31"/>
      <c r="D94" s="32"/>
      <c r="E94" s="33"/>
      <c r="F94" s="33"/>
      <c r="G94" s="33"/>
      <c r="H94" s="89"/>
      <c r="I94" s="34"/>
      <c r="J94" s="268"/>
      <c r="K94" s="268"/>
      <c r="L94" s="27"/>
      <c r="M94" s="27"/>
      <c r="N94" s="33"/>
      <c r="O94" s="27"/>
      <c r="P94" s="27"/>
      <c r="Q94" s="27"/>
      <c r="R94" s="28">
        <f t="shared" ref="R94:R102" si="58">SUM(O94:Q94)</f>
        <v>0</v>
      </c>
      <c r="S94" s="27"/>
      <c r="T94" s="27"/>
      <c r="U94" s="27"/>
      <c r="V94" s="28">
        <f t="shared" ref="V94:V102" si="59">SUM(S94:U94)</f>
        <v>0</v>
      </c>
      <c r="W94" s="27"/>
      <c r="X94" s="27"/>
      <c r="Y94" s="27"/>
      <c r="Z94" s="28">
        <f t="shared" ref="Z94:Z102" si="60">SUM(W94:Y94)</f>
        <v>0</v>
      </c>
      <c r="AA94" s="27"/>
      <c r="AB94" s="27"/>
      <c r="AC94" s="27"/>
      <c r="AD94" s="28">
        <f t="shared" ref="AD94:AD102" si="61">SUM(AA94:AC94)</f>
        <v>0</v>
      </c>
      <c r="AE94" s="28">
        <f t="shared" si="56"/>
        <v>0</v>
      </c>
      <c r="AF94" s="29">
        <f t="shared" ref="AF94:AF102" si="62">IF(ISERROR(AE94/$H$103),0,AE94/$H$103)</f>
        <v>0</v>
      </c>
      <c r="AG94" s="30">
        <f t="shared" si="57"/>
        <v>0</v>
      </c>
      <c r="AH94" s="10"/>
      <c r="AI94" s="10"/>
      <c r="AJ94" s="10"/>
      <c r="AK94" s="10"/>
      <c r="AL94" s="10"/>
      <c r="AM94" s="10"/>
      <c r="AN94" s="10"/>
      <c r="AO94" s="85"/>
    </row>
    <row r="95" spans="1:41" ht="12.75" hidden="1" customHeight="1" outlineLevel="1" x14ac:dyDescent="0.25">
      <c r="A95" s="21">
        <v>3</v>
      </c>
      <c r="B95" s="22"/>
      <c r="C95" s="31"/>
      <c r="D95" s="32"/>
      <c r="E95" s="33"/>
      <c r="F95" s="33"/>
      <c r="G95" s="33"/>
      <c r="H95" s="89"/>
      <c r="I95" s="34"/>
      <c r="J95" s="268"/>
      <c r="K95" s="268"/>
      <c r="L95" s="27"/>
      <c r="M95" s="27"/>
      <c r="N95" s="33"/>
      <c r="O95" s="27"/>
      <c r="P95" s="27"/>
      <c r="Q95" s="27"/>
      <c r="R95" s="28">
        <f t="shared" si="58"/>
        <v>0</v>
      </c>
      <c r="S95" s="27"/>
      <c r="T95" s="27"/>
      <c r="U95" s="27"/>
      <c r="V95" s="28">
        <f t="shared" si="59"/>
        <v>0</v>
      </c>
      <c r="W95" s="27"/>
      <c r="X95" s="27"/>
      <c r="Y95" s="27"/>
      <c r="Z95" s="28">
        <f t="shared" si="60"/>
        <v>0</v>
      </c>
      <c r="AA95" s="27"/>
      <c r="AB95" s="27"/>
      <c r="AC95" s="27"/>
      <c r="AD95" s="28">
        <f t="shared" si="61"/>
        <v>0</v>
      </c>
      <c r="AE95" s="28">
        <f t="shared" si="56"/>
        <v>0</v>
      </c>
      <c r="AF95" s="29">
        <f t="shared" si="62"/>
        <v>0</v>
      </c>
      <c r="AG95" s="30">
        <f t="shared" si="57"/>
        <v>0</v>
      </c>
    </row>
    <row r="96" spans="1:41" ht="12.75" hidden="1" customHeight="1" outlineLevel="1" x14ac:dyDescent="0.25">
      <c r="A96" s="21">
        <v>4</v>
      </c>
      <c r="B96" s="22"/>
      <c r="C96" s="31"/>
      <c r="D96" s="32"/>
      <c r="E96" s="33"/>
      <c r="F96" s="33"/>
      <c r="G96" s="33"/>
      <c r="H96" s="89"/>
      <c r="I96" s="34"/>
      <c r="J96" s="268"/>
      <c r="K96" s="268"/>
      <c r="L96" s="27"/>
      <c r="M96" s="27"/>
      <c r="N96" s="33"/>
      <c r="O96" s="27"/>
      <c r="P96" s="27"/>
      <c r="Q96" s="27"/>
      <c r="R96" s="28">
        <f t="shared" si="58"/>
        <v>0</v>
      </c>
      <c r="S96" s="27"/>
      <c r="T96" s="27"/>
      <c r="U96" s="27"/>
      <c r="V96" s="28">
        <f t="shared" si="59"/>
        <v>0</v>
      </c>
      <c r="W96" s="27"/>
      <c r="X96" s="27"/>
      <c r="Y96" s="27"/>
      <c r="Z96" s="28">
        <f t="shared" si="60"/>
        <v>0</v>
      </c>
      <c r="AA96" s="27"/>
      <c r="AB96" s="27"/>
      <c r="AC96" s="27"/>
      <c r="AD96" s="28">
        <f t="shared" si="61"/>
        <v>0</v>
      </c>
      <c r="AE96" s="28">
        <f t="shared" si="56"/>
        <v>0</v>
      </c>
      <c r="AF96" s="29">
        <f t="shared" si="62"/>
        <v>0</v>
      </c>
      <c r="AG96" s="30">
        <f t="shared" si="57"/>
        <v>0</v>
      </c>
      <c r="AH96" s="10"/>
      <c r="AI96" s="10"/>
      <c r="AJ96" s="10"/>
      <c r="AK96" s="10"/>
      <c r="AL96" s="10"/>
      <c r="AM96" s="10"/>
      <c r="AN96" s="10"/>
      <c r="AO96" s="85"/>
    </row>
    <row r="97" spans="1:41" ht="12.75" hidden="1" customHeight="1" outlineLevel="1" x14ac:dyDescent="0.25">
      <c r="A97" s="21">
        <v>5</v>
      </c>
      <c r="B97" s="22"/>
      <c r="C97" s="31"/>
      <c r="D97" s="32"/>
      <c r="E97" s="33"/>
      <c r="F97" s="33"/>
      <c r="G97" s="33"/>
      <c r="H97" s="89"/>
      <c r="I97" s="34"/>
      <c r="J97" s="268"/>
      <c r="K97" s="268"/>
      <c r="L97" s="27"/>
      <c r="M97" s="27"/>
      <c r="N97" s="33"/>
      <c r="O97" s="27"/>
      <c r="P97" s="27"/>
      <c r="Q97" s="27"/>
      <c r="R97" s="28">
        <f t="shared" si="58"/>
        <v>0</v>
      </c>
      <c r="S97" s="27"/>
      <c r="T97" s="27"/>
      <c r="U97" s="27"/>
      <c r="V97" s="28">
        <f t="shared" si="59"/>
        <v>0</v>
      </c>
      <c r="W97" s="27"/>
      <c r="X97" s="27"/>
      <c r="Y97" s="27"/>
      <c r="Z97" s="28">
        <f t="shared" si="60"/>
        <v>0</v>
      </c>
      <c r="AA97" s="27"/>
      <c r="AB97" s="27"/>
      <c r="AC97" s="27"/>
      <c r="AD97" s="28">
        <f t="shared" si="61"/>
        <v>0</v>
      </c>
      <c r="AE97" s="28">
        <f t="shared" si="56"/>
        <v>0</v>
      </c>
      <c r="AF97" s="29">
        <f t="shared" si="62"/>
        <v>0</v>
      </c>
      <c r="AG97" s="30">
        <f t="shared" si="57"/>
        <v>0</v>
      </c>
      <c r="AH97" s="10"/>
      <c r="AI97" s="10"/>
      <c r="AJ97" s="10"/>
      <c r="AK97" s="10"/>
      <c r="AL97" s="10"/>
      <c r="AM97" s="10"/>
      <c r="AN97" s="10"/>
      <c r="AO97" s="85"/>
    </row>
    <row r="98" spans="1:41" ht="12.75" hidden="1" customHeight="1" outlineLevel="1" x14ac:dyDescent="0.25">
      <c r="A98" s="21">
        <v>6</v>
      </c>
      <c r="B98" s="22"/>
      <c r="C98" s="31"/>
      <c r="D98" s="32"/>
      <c r="E98" s="33"/>
      <c r="F98" s="33"/>
      <c r="G98" s="33"/>
      <c r="H98" s="89"/>
      <c r="I98" s="34"/>
      <c r="J98" s="268"/>
      <c r="K98" s="268"/>
      <c r="L98" s="27"/>
      <c r="M98" s="27"/>
      <c r="N98" s="33"/>
      <c r="O98" s="27"/>
      <c r="P98" s="27"/>
      <c r="Q98" s="27"/>
      <c r="R98" s="28">
        <f t="shared" si="58"/>
        <v>0</v>
      </c>
      <c r="S98" s="27"/>
      <c r="T98" s="27"/>
      <c r="U98" s="27"/>
      <c r="V98" s="28">
        <f t="shared" si="59"/>
        <v>0</v>
      </c>
      <c r="W98" s="27"/>
      <c r="X98" s="27"/>
      <c r="Y98" s="27"/>
      <c r="Z98" s="28">
        <f t="shared" si="60"/>
        <v>0</v>
      </c>
      <c r="AA98" s="27"/>
      <c r="AB98" s="27"/>
      <c r="AC98" s="27"/>
      <c r="AD98" s="28">
        <f t="shared" si="61"/>
        <v>0</v>
      </c>
      <c r="AE98" s="28">
        <f t="shared" si="56"/>
        <v>0</v>
      </c>
      <c r="AF98" s="29">
        <f t="shared" si="62"/>
        <v>0</v>
      </c>
      <c r="AG98" s="30">
        <f t="shared" si="57"/>
        <v>0</v>
      </c>
    </row>
    <row r="99" spans="1:41" ht="12.75" hidden="1" customHeight="1" outlineLevel="1" x14ac:dyDescent="0.25">
      <c r="A99" s="21">
        <v>7</v>
      </c>
      <c r="B99" s="22"/>
      <c r="C99" s="31"/>
      <c r="D99" s="32"/>
      <c r="E99" s="33"/>
      <c r="F99" s="33"/>
      <c r="G99" s="33"/>
      <c r="H99" s="89"/>
      <c r="I99" s="34"/>
      <c r="J99" s="268"/>
      <c r="K99" s="268"/>
      <c r="L99" s="27"/>
      <c r="M99" s="27"/>
      <c r="N99" s="33"/>
      <c r="O99" s="27"/>
      <c r="P99" s="27"/>
      <c r="Q99" s="27"/>
      <c r="R99" s="28">
        <f t="shared" si="58"/>
        <v>0</v>
      </c>
      <c r="S99" s="27"/>
      <c r="T99" s="27"/>
      <c r="U99" s="27"/>
      <c r="V99" s="28">
        <f t="shared" si="59"/>
        <v>0</v>
      </c>
      <c r="W99" s="27"/>
      <c r="X99" s="27"/>
      <c r="Y99" s="27"/>
      <c r="Z99" s="28">
        <f t="shared" si="60"/>
        <v>0</v>
      </c>
      <c r="AA99" s="27"/>
      <c r="AB99" s="27"/>
      <c r="AC99" s="27"/>
      <c r="AD99" s="28">
        <f t="shared" si="61"/>
        <v>0</v>
      </c>
      <c r="AE99" s="28">
        <f t="shared" si="56"/>
        <v>0</v>
      </c>
      <c r="AF99" s="29">
        <f t="shared" si="62"/>
        <v>0</v>
      </c>
      <c r="AG99" s="30">
        <f t="shared" si="57"/>
        <v>0</v>
      </c>
      <c r="AH99" s="10"/>
      <c r="AI99" s="10"/>
      <c r="AJ99" s="10"/>
      <c r="AK99" s="10"/>
      <c r="AL99" s="10"/>
      <c r="AM99" s="10"/>
      <c r="AN99" s="10"/>
      <c r="AO99" s="85"/>
    </row>
    <row r="100" spans="1:41" ht="12.75" hidden="1" customHeight="1" outlineLevel="1" x14ac:dyDescent="0.25">
      <c r="A100" s="21">
        <v>8</v>
      </c>
      <c r="B100" s="22"/>
      <c r="C100" s="31"/>
      <c r="D100" s="32"/>
      <c r="E100" s="33"/>
      <c r="F100" s="33"/>
      <c r="G100" s="33"/>
      <c r="H100" s="89"/>
      <c r="I100" s="34"/>
      <c r="J100" s="268"/>
      <c r="K100" s="268"/>
      <c r="L100" s="27"/>
      <c r="M100" s="27"/>
      <c r="N100" s="33"/>
      <c r="O100" s="27"/>
      <c r="P100" s="27"/>
      <c r="Q100" s="27"/>
      <c r="R100" s="28">
        <f t="shared" si="58"/>
        <v>0</v>
      </c>
      <c r="S100" s="27"/>
      <c r="T100" s="27"/>
      <c r="U100" s="27"/>
      <c r="V100" s="28">
        <f t="shared" si="59"/>
        <v>0</v>
      </c>
      <c r="W100" s="27"/>
      <c r="X100" s="27"/>
      <c r="Y100" s="27"/>
      <c r="Z100" s="28">
        <f t="shared" si="60"/>
        <v>0</v>
      </c>
      <c r="AA100" s="27"/>
      <c r="AB100" s="27"/>
      <c r="AC100" s="27"/>
      <c r="AD100" s="28">
        <f t="shared" si="61"/>
        <v>0</v>
      </c>
      <c r="AE100" s="28">
        <f t="shared" si="56"/>
        <v>0</v>
      </c>
      <c r="AF100" s="29">
        <f t="shared" si="62"/>
        <v>0</v>
      </c>
      <c r="AG100" s="30">
        <f t="shared" si="57"/>
        <v>0</v>
      </c>
      <c r="AH100" s="10"/>
      <c r="AI100" s="10"/>
      <c r="AJ100" s="10"/>
      <c r="AK100" s="10"/>
      <c r="AL100" s="10"/>
      <c r="AM100" s="10"/>
      <c r="AN100" s="10"/>
      <c r="AO100" s="85"/>
    </row>
    <row r="101" spans="1:41" ht="12.75" hidden="1" customHeight="1" outlineLevel="1" x14ac:dyDescent="0.25">
      <c r="A101" s="21">
        <v>9</v>
      </c>
      <c r="B101" s="22"/>
      <c r="C101" s="31"/>
      <c r="D101" s="32"/>
      <c r="E101" s="33"/>
      <c r="F101" s="33"/>
      <c r="G101" s="33"/>
      <c r="H101" s="89"/>
      <c r="I101" s="34"/>
      <c r="J101" s="268"/>
      <c r="K101" s="268"/>
      <c r="L101" s="27"/>
      <c r="M101" s="27"/>
      <c r="N101" s="33"/>
      <c r="O101" s="27"/>
      <c r="P101" s="27"/>
      <c r="Q101" s="27"/>
      <c r="R101" s="28">
        <f t="shared" si="58"/>
        <v>0</v>
      </c>
      <c r="S101" s="27"/>
      <c r="T101" s="27"/>
      <c r="U101" s="27"/>
      <c r="V101" s="28">
        <f t="shared" si="59"/>
        <v>0</v>
      </c>
      <c r="W101" s="27"/>
      <c r="X101" s="27"/>
      <c r="Y101" s="27"/>
      <c r="Z101" s="28">
        <f t="shared" si="60"/>
        <v>0</v>
      </c>
      <c r="AA101" s="27"/>
      <c r="AB101" s="27"/>
      <c r="AC101" s="27"/>
      <c r="AD101" s="28">
        <f t="shared" si="61"/>
        <v>0</v>
      </c>
      <c r="AE101" s="28">
        <f t="shared" si="56"/>
        <v>0</v>
      </c>
      <c r="AF101" s="29">
        <f t="shared" si="62"/>
        <v>0</v>
      </c>
      <c r="AG101" s="30">
        <f t="shared" si="57"/>
        <v>0</v>
      </c>
    </row>
    <row r="102" spans="1:41" ht="12.75" hidden="1" customHeight="1" outlineLevel="1" x14ac:dyDescent="0.25">
      <c r="A102" s="21">
        <v>10</v>
      </c>
      <c r="B102" s="22"/>
      <c r="C102" s="31"/>
      <c r="D102" s="32"/>
      <c r="E102" s="33"/>
      <c r="F102" s="33"/>
      <c r="G102" s="33"/>
      <c r="H102" s="90"/>
      <c r="I102" s="35"/>
      <c r="J102" s="268"/>
      <c r="K102" s="268"/>
      <c r="L102" s="27"/>
      <c r="M102" s="27"/>
      <c r="N102" s="33"/>
      <c r="O102" s="27"/>
      <c r="P102" s="27"/>
      <c r="Q102" s="27"/>
      <c r="R102" s="28">
        <f t="shared" si="58"/>
        <v>0</v>
      </c>
      <c r="S102" s="27"/>
      <c r="T102" s="27"/>
      <c r="U102" s="27"/>
      <c r="V102" s="28">
        <f t="shared" si="59"/>
        <v>0</v>
      </c>
      <c r="W102" s="27"/>
      <c r="X102" s="27"/>
      <c r="Y102" s="27"/>
      <c r="Z102" s="28">
        <f t="shared" si="60"/>
        <v>0</v>
      </c>
      <c r="AA102" s="27"/>
      <c r="AB102" s="27"/>
      <c r="AC102" s="27"/>
      <c r="AD102" s="28">
        <f t="shared" si="61"/>
        <v>0</v>
      </c>
      <c r="AE102" s="28">
        <f t="shared" si="56"/>
        <v>0</v>
      </c>
      <c r="AF102" s="29">
        <f t="shared" si="62"/>
        <v>0</v>
      </c>
      <c r="AG102" s="30">
        <f t="shared" si="57"/>
        <v>0</v>
      </c>
      <c r="AH102" s="10"/>
      <c r="AI102" s="10"/>
      <c r="AJ102" s="10"/>
      <c r="AK102" s="10"/>
      <c r="AL102" s="10"/>
      <c r="AM102" s="10"/>
      <c r="AN102" s="10"/>
      <c r="AO102" s="85"/>
    </row>
    <row r="103" spans="1:41" ht="12.75" customHeight="1" collapsed="1" x14ac:dyDescent="0.25">
      <c r="A103" s="228" t="s">
        <v>51</v>
      </c>
      <c r="B103" s="229"/>
      <c r="C103" s="230"/>
      <c r="D103" s="230"/>
      <c r="E103" s="230"/>
      <c r="F103" s="230"/>
      <c r="G103" s="230"/>
      <c r="H103" s="92">
        <f>SUM(H93:H102)</f>
        <v>0</v>
      </c>
      <c r="I103" s="92">
        <f>SUM(I93:I102)</f>
        <v>0</v>
      </c>
      <c r="J103" s="92"/>
      <c r="K103" s="92"/>
      <c r="L103" s="92">
        <f>SUM(L93:L102)</f>
        <v>0</v>
      </c>
      <c r="M103" s="92">
        <f>SUM(M93:M102)</f>
        <v>0</v>
      </c>
      <c r="N103" s="93"/>
      <c r="O103" s="92">
        <f t="shared" ref="O103:AE103" si="63">SUM(O93:O102)</f>
        <v>0</v>
      </c>
      <c r="P103" s="92">
        <f t="shared" si="63"/>
        <v>0</v>
      </c>
      <c r="Q103" s="92">
        <f t="shared" si="63"/>
        <v>0</v>
      </c>
      <c r="R103" s="92">
        <f t="shared" si="63"/>
        <v>0</v>
      </c>
      <c r="S103" s="92">
        <f t="shared" si="63"/>
        <v>0</v>
      </c>
      <c r="T103" s="92">
        <f t="shared" si="63"/>
        <v>0</v>
      </c>
      <c r="U103" s="92">
        <f t="shared" si="63"/>
        <v>0</v>
      </c>
      <c r="V103" s="92">
        <f t="shared" si="63"/>
        <v>0</v>
      </c>
      <c r="W103" s="92">
        <f t="shared" si="63"/>
        <v>0</v>
      </c>
      <c r="X103" s="92">
        <f t="shared" si="63"/>
        <v>0</v>
      </c>
      <c r="Y103" s="92">
        <f t="shared" si="63"/>
        <v>0</v>
      </c>
      <c r="Z103" s="92">
        <f t="shared" si="63"/>
        <v>0</v>
      </c>
      <c r="AA103" s="92">
        <f t="shared" si="63"/>
        <v>0</v>
      </c>
      <c r="AB103" s="92">
        <f t="shared" si="63"/>
        <v>0</v>
      </c>
      <c r="AC103" s="92">
        <f t="shared" si="63"/>
        <v>0</v>
      </c>
      <c r="AD103" s="92">
        <f t="shared" si="63"/>
        <v>0</v>
      </c>
      <c r="AE103" s="92">
        <f t="shared" si="63"/>
        <v>0</v>
      </c>
      <c r="AF103" s="95">
        <f>IF(ISERROR(AE103/H103),0,AE103/H103)</f>
        <v>0</v>
      </c>
      <c r="AG103" s="95">
        <f>IF(ISERROR(AE103/$AE$200),0,AE103/$AE$200)</f>
        <v>0</v>
      </c>
      <c r="AH103" s="10"/>
      <c r="AI103" s="10"/>
      <c r="AJ103" s="10"/>
      <c r="AK103" s="10"/>
      <c r="AL103" s="10"/>
      <c r="AM103" s="10"/>
      <c r="AN103" s="10"/>
      <c r="AO103" s="85"/>
    </row>
    <row r="104" spans="1:41" ht="12.75" customHeight="1" x14ac:dyDescent="0.25">
      <c r="A104" s="233" t="s">
        <v>52</v>
      </c>
      <c r="B104" s="234"/>
      <c r="C104" s="234"/>
      <c r="D104" s="234"/>
      <c r="E104" s="235"/>
      <c r="F104" s="15"/>
      <c r="G104" s="16"/>
      <c r="H104" s="88"/>
      <c r="I104" s="17"/>
      <c r="J104" s="17"/>
      <c r="K104" s="17"/>
      <c r="L104" s="18"/>
      <c r="M104" s="18"/>
      <c r="N104" s="16"/>
      <c r="O104" s="17"/>
      <c r="P104" s="17"/>
      <c r="Q104" s="17"/>
      <c r="R104" s="17"/>
      <c r="S104" s="17"/>
      <c r="T104" s="17"/>
      <c r="U104" s="17"/>
      <c r="V104" s="17"/>
      <c r="W104" s="17"/>
      <c r="X104" s="17"/>
      <c r="Y104" s="17"/>
      <c r="Z104" s="17"/>
      <c r="AA104" s="17"/>
      <c r="AB104" s="17"/>
      <c r="AC104" s="17"/>
      <c r="AD104" s="17"/>
      <c r="AE104" s="17"/>
      <c r="AF104" s="20"/>
      <c r="AG104" s="20"/>
    </row>
    <row r="105" spans="1:41" hidden="1" outlineLevel="1" x14ac:dyDescent="0.25">
      <c r="A105" s="21">
        <v>1</v>
      </c>
      <c r="B105" s="22"/>
      <c r="C105" s="45"/>
      <c r="D105" s="46"/>
      <c r="E105" s="55"/>
      <c r="F105" s="53"/>
      <c r="G105" s="53"/>
      <c r="H105" s="89"/>
      <c r="I105" s="48"/>
      <c r="J105" s="269"/>
      <c r="K105" s="269"/>
      <c r="L105" s="47"/>
      <c r="M105" s="47"/>
      <c r="N105" s="44"/>
      <c r="O105" s="27"/>
      <c r="P105" s="27"/>
      <c r="Q105" s="27"/>
      <c r="R105" s="28">
        <f>SUM(O105:Q105)</f>
        <v>0</v>
      </c>
      <c r="S105" s="27"/>
      <c r="T105" s="27"/>
      <c r="U105" s="27"/>
      <c r="V105" s="28">
        <f>SUM(S105:U105)</f>
        <v>0</v>
      </c>
      <c r="W105" s="27"/>
      <c r="X105" s="27"/>
      <c r="Y105" s="27"/>
      <c r="Z105" s="28">
        <f>SUM(W105:Y105)</f>
        <v>0</v>
      </c>
      <c r="AA105" s="27"/>
      <c r="AB105" s="27">
        <v>0</v>
      </c>
      <c r="AC105" s="27">
        <v>0</v>
      </c>
      <c r="AD105" s="28">
        <f>SUM(AA105:AC105)</f>
        <v>0</v>
      </c>
      <c r="AE105" s="28">
        <f t="shared" ref="AE105:AE114" si="64">SUM(R105,V105,Z105,AD105)</f>
        <v>0</v>
      </c>
      <c r="AF105" s="29">
        <f>IF(ISERROR(AE105/$H$115),0,AE105/$H$115)</f>
        <v>0</v>
      </c>
      <c r="AG105" s="30">
        <f t="shared" ref="AG105:AG114" si="65">IF(ISERROR(AE105/$AE$200),"-",AE105/$AE$200)</f>
        <v>0</v>
      </c>
      <c r="AH105" s="10"/>
      <c r="AI105" s="10"/>
      <c r="AJ105" s="10"/>
      <c r="AK105" s="10"/>
      <c r="AL105" s="10"/>
      <c r="AM105" s="10"/>
      <c r="AN105" s="10"/>
      <c r="AO105" s="85"/>
    </row>
    <row r="106" spans="1:41" ht="12.75" hidden="1" customHeight="1" outlineLevel="1" x14ac:dyDescent="0.25">
      <c r="A106" s="21">
        <v>2</v>
      </c>
      <c r="B106" s="22"/>
      <c r="C106" s="23"/>
      <c r="D106" s="24"/>
      <c r="E106" s="33"/>
      <c r="F106" s="33"/>
      <c r="G106" s="33"/>
      <c r="H106" s="89"/>
      <c r="I106" s="34"/>
      <c r="J106" s="268"/>
      <c r="K106" s="268"/>
      <c r="L106" s="27"/>
      <c r="M106" s="27"/>
      <c r="N106" s="33"/>
      <c r="O106" s="27"/>
      <c r="P106" s="27"/>
      <c r="Q106" s="27"/>
      <c r="R106" s="28">
        <f t="shared" ref="R106:R114" si="66">SUM(O106:Q106)</f>
        <v>0</v>
      </c>
      <c r="S106" s="27"/>
      <c r="T106" s="27"/>
      <c r="U106" s="27"/>
      <c r="V106" s="28">
        <f t="shared" ref="V106:V114" si="67">SUM(S106:U106)</f>
        <v>0</v>
      </c>
      <c r="W106" s="27"/>
      <c r="X106" s="27"/>
      <c r="Y106" s="27"/>
      <c r="Z106" s="28">
        <f t="shared" ref="Z106:Z114" si="68">SUM(W106:Y106)</f>
        <v>0</v>
      </c>
      <c r="AA106" s="27"/>
      <c r="AB106" s="27"/>
      <c r="AC106" s="27"/>
      <c r="AD106" s="28">
        <f t="shared" ref="AD106:AD114" si="69">SUM(AA106:AC106)</f>
        <v>0</v>
      </c>
      <c r="AE106" s="28">
        <f t="shared" si="64"/>
        <v>0</v>
      </c>
      <c r="AF106" s="29">
        <f t="shared" ref="AF106:AF114" si="70">IF(ISERROR(AE106/$H$115),0,AE106/$H$115)</f>
        <v>0</v>
      </c>
      <c r="AG106" s="30">
        <f t="shared" si="65"/>
        <v>0</v>
      </c>
      <c r="AH106" s="10"/>
      <c r="AI106" s="10"/>
      <c r="AJ106" s="10"/>
      <c r="AK106" s="10"/>
      <c r="AL106" s="10"/>
      <c r="AM106" s="10"/>
      <c r="AN106" s="10"/>
      <c r="AO106" s="85"/>
    </row>
    <row r="107" spans="1:41" ht="12.75" hidden="1" customHeight="1" outlineLevel="1" x14ac:dyDescent="0.25">
      <c r="A107" s="21">
        <v>3</v>
      </c>
      <c r="B107" s="22"/>
      <c r="C107" s="31"/>
      <c r="D107" s="32"/>
      <c r="E107" s="33"/>
      <c r="F107" s="33"/>
      <c r="G107" s="33"/>
      <c r="H107" s="89"/>
      <c r="I107" s="34"/>
      <c r="J107" s="268"/>
      <c r="K107" s="268"/>
      <c r="L107" s="27"/>
      <c r="M107" s="27"/>
      <c r="N107" s="33"/>
      <c r="O107" s="27"/>
      <c r="P107" s="27"/>
      <c r="Q107" s="27"/>
      <c r="R107" s="28">
        <f t="shared" si="66"/>
        <v>0</v>
      </c>
      <c r="S107" s="27"/>
      <c r="T107" s="27"/>
      <c r="U107" s="27"/>
      <c r="V107" s="28">
        <f t="shared" si="67"/>
        <v>0</v>
      </c>
      <c r="W107" s="27"/>
      <c r="X107" s="27"/>
      <c r="Y107" s="27"/>
      <c r="Z107" s="28">
        <f t="shared" si="68"/>
        <v>0</v>
      </c>
      <c r="AA107" s="27"/>
      <c r="AB107" s="27"/>
      <c r="AC107" s="27"/>
      <c r="AD107" s="28">
        <f t="shared" si="69"/>
        <v>0</v>
      </c>
      <c r="AE107" s="28">
        <f t="shared" si="64"/>
        <v>0</v>
      </c>
      <c r="AF107" s="29">
        <f t="shared" si="70"/>
        <v>0</v>
      </c>
      <c r="AG107" s="30">
        <f t="shared" si="65"/>
        <v>0</v>
      </c>
    </row>
    <row r="108" spans="1:41" ht="12.75" hidden="1" customHeight="1" outlineLevel="1" x14ac:dyDescent="0.25">
      <c r="A108" s="21">
        <v>4</v>
      </c>
      <c r="B108" s="22"/>
      <c r="C108" s="31"/>
      <c r="D108" s="32"/>
      <c r="E108" s="33"/>
      <c r="F108" s="33"/>
      <c r="G108" s="33"/>
      <c r="H108" s="89"/>
      <c r="I108" s="34"/>
      <c r="J108" s="268"/>
      <c r="K108" s="268"/>
      <c r="L108" s="27"/>
      <c r="M108" s="27"/>
      <c r="N108" s="33"/>
      <c r="O108" s="27"/>
      <c r="P108" s="27"/>
      <c r="Q108" s="27"/>
      <c r="R108" s="28">
        <f t="shared" si="66"/>
        <v>0</v>
      </c>
      <c r="S108" s="27"/>
      <c r="T108" s="27"/>
      <c r="U108" s="27"/>
      <c r="V108" s="28">
        <f t="shared" si="67"/>
        <v>0</v>
      </c>
      <c r="W108" s="27"/>
      <c r="X108" s="27"/>
      <c r="Y108" s="27"/>
      <c r="Z108" s="28">
        <f t="shared" si="68"/>
        <v>0</v>
      </c>
      <c r="AA108" s="27"/>
      <c r="AB108" s="27"/>
      <c r="AC108" s="27"/>
      <c r="AD108" s="28">
        <f t="shared" si="69"/>
        <v>0</v>
      </c>
      <c r="AE108" s="28">
        <f t="shared" si="64"/>
        <v>0</v>
      </c>
      <c r="AF108" s="29">
        <f t="shared" si="70"/>
        <v>0</v>
      </c>
      <c r="AG108" s="30">
        <f t="shared" si="65"/>
        <v>0</v>
      </c>
      <c r="AH108" s="10"/>
      <c r="AI108" s="10"/>
      <c r="AJ108" s="10"/>
      <c r="AK108" s="10"/>
      <c r="AL108" s="10"/>
      <c r="AM108" s="10"/>
      <c r="AN108" s="10"/>
      <c r="AO108" s="85"/>
    </row>
    <row r="109" spans="1:41" ht="12.75" hidden="1" customHeight="1" outlineLevel="1" x14ac:dyDescent="0.25">
      <c r="A109" s="21">
        <v>5</v>
      </c>
      <c r="B109" s="22"/>
      <c r="C109" s="31"/>
      <c r="D109" s="32"/>
      <c r="E109" s="33"/>
      <c r="F109" s="33"/>
      <c r="G109" s="33"/>
      <c r="H109" s="89"/>
      <c r="I109" s="34"/>
      <c r="J109" s="268"/>
      <c r="K109" s="268"/>
      <c r="L109" s="27"/>
      <c r="M109" s="27"/>
      <c r="N109" s="33"/>
      <c r="O109" s="27"/>
      <c r="P109" s="27"/>
      <c r="Q109" s="27"/>
      <c r="R109" s="28">
        <f t="shared" si="66"/>
        <v>0</v>
      </c>
      <c r="S109" s="27"/>
      <c r="T109" s="27"/>
      <c r="U109" s="27"/>
      <c r="V109" s="28">
        <f t="shared" si="67"/>
        <v>0</v>
      </c>
      <c r="W109" s="27"/>
      <c r="X109" s="27"/>
      <c r="Y109" s="27"/>
      <c r="Z109" s="28">
        <f t="shared" si="68"/>
        <v>0</v>
      </c>
      <c r="AA109" s="27"/>
      <c r="AB109" s="27"/>
      <c r="AC109" s="27"/>
      <c r="AD109" s="28">
        <f t="shared" si="69"/>
        <v>0</v>
      </c>
      <c r="AE109" s="28">
        <f t="shared" si="64"/>
        <v>0</v>
      </c>
      <c r="AF109" s="29">
        <f t="shared" si="70"/>
        <v>0</v>
      </c>
      <c r="AG109" s="30">
        <f t="shared" si="65"/>
        <v>0</v>
      </c>
      <c r="AH109" s="10"/>
      <c r="AI109" s="10"/>
      <c r="AJ109" s="10"/>
      <c r="AK109" s="10"/>
      <c r="AL109" s="10"/>
      <c r="AM109" s="10"/>
      <c r="AN109" s="10"/>
      <c r="AO109" s="85"/>
    </row>
    <row r="110" spans="1:41" ht="12.75" hidden="1" customHeight="1" outlineLevel="1" x14ac:dyDescent="0.25">
      <c r="A110" s="21">
        <v>6</v>
      </c>
      <c r="B110" s="22"/>
      <c r="C110" s="31"/>
      <c r="D110" s="32"/>
      <c r="E110" s="33"/>
      <c r="F110" s="33"/>
      <c r="G110" s="33"/>
      <c r="H110" s="89"/>
      <c r="I110" s="34"/>
      <c r="J110" s="268"/>
      <c r="K110" s="268"/>
      <c r="L110" s="27"/>
      <c r="M110" s="27"/>
      <c r="N110" s="33"/>
      <c r="O110" s="27"/>
      <c r="P110" s="27"/>
      <c r="Q110" s="27"/>
      <c r="R110" s="28">
        <f t="shared" si="66"/>
        <v>0</v>
      </c>
      <c r="S110" s="27"/>
      <c r="T110" s="27"/>
      <c r="U110" s="27"/>
      <c r="V110" s="28">
        <f t="shared" si="67"/>
        <v>0</v>
      </c>
      <c r="W110" s="27"/>
      <c r="X110" s="27"/>
      <c r="Y110" s="27"/>
      <c r="Z110" s="28">
        <f t="shared" si="68"/>
        <v>0</v>
      </c>
      <c r="AA110" s="27"/>
      <c r="AB110" s="27"/>
      <c r="AC110" s="27"/>
      <c r="AD110" s="28">
        <f t="shared" si="69"/>
        <v>0</v>
      </c>
      <c r="AE110" s="28">
        <f t="shared" si="64"/>
        <v>0</v>
      </c>
      <c r="AF110" s="29">
        <f t="shared" si="70"/>
        <v>0</v>
      </c>
      <c r="AG110" s="30">
        <f t="shared" si="65"/>
        <v>0</v>
      </c>
    </row>
    <row r="111" spans="1:41" ht="12.75" hidden="1" customHeight="1" outlineLevel="1" x14ac:dyDescent="0.25">
      <c r="A111" s="21">
        <v>7</v>
      </c>
      <c r="B111" s="22"/>
      <c r="C111" s="31"/>
      <c r="D111" s="32"/>
      <c r="E111" s="33"/>
      <c r="F111" s="33"/>
      <c r="G111" s="33"/>
      <c r="H111" s="89"/>
      <c r="I111" s="34"/>
      <c r="J111" s="268"/>
      <c r="K111" s="268"/>
      <c r="L111" s="27"/>
      <c r="M111" s="27"/>
      <c r="N111" s="33"/>
      <c r="O111" s="27"/>
      <c r="P111" s="27"/>
      <c r="Q111" s="27"/>
      <c r="R111" s="28">
        <f t="shared" si="66"/>
        <v>0</v>
      </c>
      <c r="S111" s="27"/>
      <c r="T111" s="27"/>
      <c r="U111" s="27"/>
      <c r="V111" s="28">
        <f t="shared" si="67"/>
        <v>0</v>
      </c>
      <c r="W111" s="27"/>
      <c r="X111" s="27"/>
      <c r="Y111" s="27"/>
      <c r="Z111" s="28">
        <f t="shared" si="68"/>
        <v>0</v>
      </c>
      <c r="AA111" s="27"/>
      <c r="AB111" s="27"/>
      <c r="AC111" s="27"/>
      <c r="AD111" s="28">
        <f t="shared" si="69"/>
        <v>0</v>
      </c>
      <c r="AE111" s="28">
        <f t="shared" si="64"/>
        <v>0</v>
      </c>
      <c r="AF111" s="29">
        <f t="shared" si="70"/>
        <v>0</v>
      </c>
      <c r="AG111" s="30">
        <f t="shared" si="65"/>
        <v>0</v>
      </c>
      <c r="AH111" s="10"/>
      <c r="AI111" s="10"/>
      <c r="AJ111" s="10"/>
      <c r="AK111" s="10"/>
      <c r="AL111" s="10"/>
      <c r="AM111" s="10"/>
      <c r="AN111" s="10"/>
      <c r="AO111" s="85"/>
    </row>
    <row r="112" spans="1:41" ht="12.75" hidden="1" customHeight="1" outlineLevel="1" x14ac:dyDescent="0.25">
      <c r="A112" s="21">
        <v>8</v>
      </c>
      <c r="B112" s="22"/>
      <c r="C112" s="31"/>
      <c r="D112" s="32"/>
      <c r="E112" s="33"/>
      <c r="F112" s="33"/>
      <c r="G112" s="33"/>
      <c r="H112" s="89"/>
      <c r="I112" s="34"/>
      <c r="J112" s="268"/>
      <c r="K112" s="268"/>
      <c r="L112" s="27"/>
      <c r="M112" s="27"/>
      <c r="N112" s="33"/>
      <c r="O112" s="27"/>
      <c r="P112" s="27"/>
      <c r="Q112" s="27"/>
      <c r="R112" s="28">
        <f t="shared" si="66"/>
        <v>0</v>
      </c>
      <c r="S112" s="27"/>
      <c r="T112" s="27"/>
      <c r="U112" s="27"/>
      <c r="V112" s="28">
        <f t="shared" si="67"/>
        <v>0</v>
      </c>
      <c r="W112" s="27"/>
      <c r="X112" s="27"/>
      <c r="Y112" s="27"/>
      <c r="Z112" s="28">
        <f t="shared" si="68"/>
        <v>0</v>
      </c>
      <c r="AA112" s="27"/>
      <c r="AB112" s="27"/>
      <c r="AC112" s="27"/>
      <c r="AD112" s="28">
        <f t="shared" si="69"/>
        <v>0</v>
      </c>
      <c r="AE112" s="28">
        <f t="shared" si="64"/>
        <v>0</v>
      </c>
      <c r="AF112" s="29">
        <f t="shared" si="70"/>
        <v>0</v>
      </c>
      <c r="AG112" s="30">
        <f t="shared" si="65"/>
        <v>0</v>
      </c>
      <c r="AH112" s="10"/>
      <c r="AI112" s="10"/>
      <c r="AJ112" s="10"/>
      <c r="AK112" s="10"/>
      <c r="AL112" s="10"/>
      <c r="AM112" s="10"/>
      <c r="AN112" s="10"/>
      <c r="AO112" s="85"/>
    </row>
    <row r="113" spans="1:41" ht="12.75" hidden="1" customHeight="1" outlineLevel="1" x14ac:dyDescent="0.25">
      <c r="A113" s="21">
        <v>9</v>
      </c>
      <c r="B113" s="22"/>
      <c r="C113" s="31"/>
      <c r="D113" s="32"/>
      <c r="E113" s="33"/>
      <c r="F113" s="33"/>
      <c r="G113" s="33"/>
      <c r="H113" s="89"/>
      <c r="I113" s="34"/>
      <c r="J113" s="268"/>
      <c r="K113" s="268"/>
      <c r="L113" s="27"/>
      <c r="M113" s="27"/>
      <c r="N113" s="33"/>
      <c r="O113" s="27"/>
      <c r="P113" s="27"/>
      <c r="Q113" s="27"/>
      <c r="R113" s="28">
        <f t="shared" si="66"/>
        <v>0</v>
      </c>
      <c r="S113" s="27"/>
      <c r="T113" s="27"/>
      <c r="U113" s="27"/>
      <c r="V113" s="28">
        <f t="shared" si="67"/>
        <v>0</v>
      </c>
      <c r="W113" s="27"/>
      <c r="X113" s="27"/>
      <c r="Y113" s="27"/>
      <c r="Z113" s="28">
        <f t="shared" si="68"/>
        <v>0</v>
      </c>
      <c r="AA113" s="27"/>
      <c r="AB113" s="27"/>
      <c r="AC113" s="27"/>
      <c r="AD113" s="28">
        <f t="shared" si="69"/>
        <v>0</v>
      </c>
      <c r="AE113" s="28">
        <f t="shared" si="64"/>
        <v>0</v>
      </c>
      <c r="AF113" s="29">
        <f t="shared" si="70"/>
        <v>0</v>
      </c>
      <c r="AG113" s="30">
        <f t="shared" si="65"/>
        <v>0</v>
      </c>
    </row>
    <row r="114" spans="1:41" ht="12.75" hidden="1" customHeight="1" outlineLevel="1" x14ac:dyDescent="0.25">
      <c r="A114" s="21">
        <v>10</v>
      </c>
      <c r="B114" s="22"/>
      <c r="C114" s="31"/>
      <c r="D114" s="32"/>
      <c r="E114" s="33"/>
      <c r="F114" s="33"/>
      <c r="G114" s="33"/>
      <c r="H114" s="90"/>
      <c r="I114" s="35"/>
      <c r="J114" s="268"/>
      <c r="K114" s="268"/>
      <c r="L114" s="27"/>
      <c r="M114" s="27"/>
      <c r="N114" s="33"/>
      <c r="O114" s="27"/>
      <c r="P114" s="27"/>
      <c r="Q114" s="27"/>
      <c r="R114" s="28">
        <f t="shared" si="66"/>
        <v>0</v>
      </c>
      <c r="S114" s="27"/>
      <c r="T114" s="27"/>
      <c r="U114" s="27"/>
      <c r="V114" s="28">
        <f t="shared" si="67"/>
        <v>0</v>
      </c>
      <c r="W114" s="27"/>
      <c r="X114" s="27"/>
      <c r="Y114" s="27"/>
      <c r="Z114" s="28">
        <f t="shared" si="68"/>
        <v>0</v>
      </c>
      <c r="AA114" s="27"/>
      <c r="AB114" s="27"/>
      <c r="AC114" s="27"/>
      <c r="AD114" s="28">
        <f t="shared" si="69"/>
        <v>0</v>
      </c>
      <c r="AE114" s="28">
        <f t="shared" si="64"/>
        <v>0</v>
      </c>
      <c r="AF114" s="29">
        <f t="shared" si="70"/>
        <v>0</v>
      </c>
      <c r="AG114" s="30">
        <f t="shared" si="65"/>
        <v>0</v>
      </c>
      <c r="AH114" s="10"/>
      <c r="AI114" s="10"/>
      <c r="AJ114" s="10"/>
      <c r="AK114" s="10"/>
      <c r="AL114" s="10"/>
      <c r="AM114" s="10"/>
      <c r="AN114" s="10"/>
      <c r="AO114" s="85"/>
    </row>
    <row r="115" spans="1:41" ht="12.75" customHeight="1" collapsed="1" x14ac:dyDescent="0.25">
      <c r="A115" s="228" t="s">
        <v>53</v>
      </c>
      <c r="B115" s="229"/>
      <c r="C115" s="230"/>
      <c r="D115" s="230"/>
      <c r="E115" s="230"/>
      <c r="F115" s="230"/>
      <c r="G115" s="230"/>
      <c r="H115" s="92">
        <f>SUM(H105:H114)</f>
        <v>0</v>
      </c>
      <c r="I115" s="92">
        <f>SUM(I105:I114)</f>
        <v>0</v>
      </c>
      <c r="J115" s="92"/>
      <c r="K115" s="92"/>
      <c r="L115" s="92">
        <f>SUM(L105:L114)</f>
        <v>0</v>
      </c>
      <c r="M115" s="92">
        <f>SUM(M105:M114)</f>
        <v>0</v>
      </c>
      <c r="N115" s="93"/>
      <c r="O115" s="92">
        <f t="shared" ref="O115:AE115" si="71">SUM(O105:O114)</f>
        <v>0</v>
      </c>
      <c r="P115" s="92">
        <f t="shared" si="71"/>
        <v>0</v>
      </c>
      <c r="Q115" s="92">
        <f t="shared" si="71"/>
        <v>0</v>
      </c>
      <c r="R115" s="92">
        <f t="shared" si="71"/>
        <v>0</v>
      </c>
      <c r="S115" s="92">
        <f t="shared" si="71"/>
        <v>0</v>
      </c>
      <c r="T115" s="92">
        <f t="shared" si="71"/>
        <v>0</v>
      </c>
      <c r="U115" s="92">
        <f t="shared" si="71"/>
        <v>0</v>
      </c>
      <c r="V115" s="92">
        <f t="shared" si="71"/>
        <v>0</v>
      </c>
      <c r="W115" s="92">
        <f t="shared" si="71"/>
        <v>0</v>
      </c>
      <c r="X115" s="92">
        <f t="shared" si="71"/>
        <v>0</v>
      </c>
      <c r="Y115" s="92">
        <f t="shared" si="71"/>
        <v>0</v>
      </c>
      <c r="Z115" s="92">
        <f t="shared" si="71"/>
        <v>0</v>
      </c>
      <c r="AA115" s="92">
        <f t="shared" si="71"/>
        <v>0</v>
      </c>
      <c r="AB115" s="92">
        <f t="shared" si="71"/>
        <v>0</v>
      </c>
      <c r="AC115" s="92">
        <f t="shared" si="71"/>
        <v>0</v>
      </c>
      <c r="AD115" s="92">
        <f t="shared" si="71"/>
        <v>0</v>
      </c>
      <c r="AE115" s="92">
        <f t="shared" si="71"/>
        <v>0</v>
      </c>
      <c r="AF115" s="95">
        <f>IF(ISERROR(AE115/H115),0,AE115/H115)</f>
        <v>0</v>
      </c>
      <c r="AG115" s="95">
        <f>IF(ISERROR(AE115/$AE$200),0,AE115/$AE$200)</f>
        <v>0</v>
      </c>
      <c r="AH115" s="10"/>
      <c r="AI115" s="10"/>
      <c r="AJ115" s="10"/>
      <c r="AK115" s="10"/>
      <c r="AL115" s="10"/>
      <c r="AM115" s="10"/>
      <c r="AN115" s="10"/>
      <c r="AO115" s="85"/>
    </row>
    <row r="116" spans="1:41" ht="12.75" customHeight="1" x14ac:dyDescent="0.25">
      <c r="A116" s="233" t="s">
        <v>54</v>
      </c>
      <c r="B116" s="234"/>
      <c r="C116" s="234"/>
      <c r="D116" s="234"/>
      <c r="E116" s="235"/>
      <c r="F116" s="15"/>
      <c r="G116" s="16"/>
      <c r="H116" s="88"/>
      <c r="I116" s="17"/>
      <c r="J116" s="17"/>
      <c r="K116" s="17"/>
      <c r="L116" s="18"/>
      <c r="M116" s="18"/>
      <c r="N116" s="16"/>
      <c r="O116" s="17"/>
      <c r="P116" s="17"/>
      <c r="Q116" s="17"/>
      <c r="R116" s="17"/>
      <c r="S116" s="17"/>
      <c r="T116" s="17"/>
      <c r="U116" s="17"/>
      <c r="V116" s="17"/>
      <c r="W116" s="17"/>
      <c r="X116" s="17"/>
      <c r="Y116" s="17"/>
      <c r="Z116" s="17"/>
      <c r="AA116" s="17"/>
      <c r="AB116" s="17"/>
      <c r="AC116" s="17"/>
      <c r="AD116" s="17"/>
      <c r="AE116" s="17"/>
      <c r="AF116" s="20"/>
      <c r="AG116" s="20"/>
    </row>
    <row r="117" spans="1:41" hidden="1" outlineLevel="1" x14ac:dyDescent="0.25">
      <c r="A117" s="21">
        <v>1</v>
      </c>
      <c r="B117" s="22"/>
      <c r="C117" s="45"/>
      <c r="D117" s="46"/>
      <c r="E117" s="56"/>
      <c r="F117" s="53"/>
      <c r="G117" s="53"/>
      <c r="H117" s="89"/>
      <c r="I117" s="43"/>
      <c r="J117" s="269"/>
      <c r="K117" s="269"/>
      <c r="L117" s="47"/>
      <c r="M117" s="47"/>
      <c r="N117" s="44"/>
      <c r="O117" s="27">
        <v>0</v>
      </c>
      <c r="P117" s="27">
        <v>0</v>
      </c>
      <c r="Q117" s="27">
        <v>0</v>
      </c>
      <c r="R117" s="28">
        <f>SUM(O117:Q117)</f>
        <v>0</v>
      </c>
      <c r="S117" s="27">
        <v>0</v>
      </c>
      <c r="T117" s="27">
        <v>0</v>
      </c>
      <c r="U117" s="27">
        <v>0</v>
      </c>
      <c r="V117" s="28">
        <f>SUM(S117:U117)</f>
        <v>0</v>
      </c>
      <c r="W117" s="27">
        <v>0</v>
      </c>
      <c r="X117" s="27">
        <v>0</v>
      </c>
      <c r="Y117" s="27">
        <v>0</v>
      </c>
      <c r="Z117" s="28">
        <f>SUM(W117:Y117)</f>
        <v>0</v>
      </c>
      <c r="AA117" s="27">
        <v>0</v>
      </c>
      <c r="AB117" s="27">
        <v>0</v>
      </c>
      <c r="AC117" s="27">
        <v>0</v>
      </c>
      <c r="AD117" s="28">
        <f>SUM(AA117:AC117)</f>
        <v>0</v>
      </c>
      <c r="AE117" s="28">
        <f t="shared" ref="AE117:AE126" si="72">SUM(R117,V117,Z117,AD117)</f>
        <v>0</v>
      </c>
      <c r="AF117" s="29">
        <f>IF(ISERROR(AE117/$H$127),0,AE117/$H$127)</f>
        <v>0</v>
      </c>
      <c r="AG117" s="30">
        <f t="shared" ref="AG117:AG126" si="73">IF(ISERROR(AE117/$AE$200),"-",AE117/$AE$200)</f>
        <v>0</v>
      </c>
      <c r="AH117" s="10"/>
      <c r="AI117" s="10"/>
      <c r="AJ117" s="10"/>
      <c r="AK117" s="10"/>
      <c r="AL117" s="10"/>
      <c r="AM117" s="10"/>
      <c r="AN117" s="10"/>
      <c r="AO117" s="85"/>
    </row>
    <row r="118" spans="1:41" ht="12.75" hidden="1" customHeight="1" outlineLevel="1" x14ac:dyDescent="0.25">
      <c r="A118" s="21">
        <v>2</v>
      </c>
      <c r="B118" s="22"/>
      <c r="C118" s="23"/>
      <c r="D118" s="24"/>
      <c r="E118" s="33"/>
      <c r="F118" s="25"/>
      <c r="G118" s="25"/>
      <c r="H118" s="89"/>
      <c r="I118" s="34"/>
      <c r="J118" s="268"/>
      <c r="K118" s="268"/>
      <c r="L118" s="27"/>
      <c r="M118" s="27"/>
      <c r="N118" s="33"/>
      <c r="O118" s="27"/>
      <c r="P118" s="27"/>
      <c r="Q118" s="27"/>
      <c r="R118" s="28">
        <f t="shared" ref="R118:R126" si="74">SUM(O118:Q118)</f>
        <v>0</v>
      </c>
      <c r="S118" s="27"/>
      <c r="T118" s="27"/>
      <c r="U118" s="27"/>
      <c r="V118" s="28">
        <f t="shared" ref="V118:V126" si="75">SUM(S118:U118)</f>
        <v>0</v>
      </c>
      <c r="W118" s="27"/>
      <c r="X118" s="27"/>
      <c r="Y118" s="27"/>
      <c r="Z118" s="28">
        <f t="shared" ref="Z118:Z126" si="76">SUM(W118:Y118)</f>
        <v>0</v>
      </c>
      <c r="AA118" s="27"/>
      <c r="AB118" s="27"/>
      <c r="AC118" s="27"/>
      <c r="AD118" s="28">
        <f t="shared" ref="AD118:AD126" si="77">SUM(AA118:AC118)</f>
        <v>0</v>
      </c>
      <c r="AE118" s="28">
        <f t="shared" si="72"/>
        <v>0</v>
      </c>
      <c r="AF118" s="29">
        <f t="shared" ref="AF118:AF126" si="78">IF(ISERROR(AE118/$H$127),0,AE118/$H$127)</f>
        <v>0</v>
      </c>
      <c r="AG118" s="30">
        <f t="shared" si="73"/>
        <v>0</v>
      </c>
      <c r="AH118" s="10"/>
      <c r="AI118" s="10"/>
      <c r="AJ118" s="10"/>
      <c r="AK118" s="10"/>
      <c r="AL118" s="10"/>
      <c r="AM118" s="10"/>
      <c r="AN118" s="10"/>
      <c r="AO118" s="85"/>
    </row>
    <row r="119" spans="1:41" ht="12.75" hidden="1" customHeight="1" outlineLevel="1" x14ac:dyDescent="0.25">
      <c r="A119" s="21">
        <v>3</v>
      </c>
      <c r="B119" s="22"/>
      <c r="C119" s="31"/>
      <c r="D119" s="32"/>
      <c r="E119" s="33"/>
      <c r="F119" s="33"/>
      <c r="G119" s="33"/>
      <c r="H119" s="89"/>
      <c r="I119" s="34"/>
      <c r="J119" s="268"/>
      <c r="K119" s="268"/>
      <c r="L119" s="27"/>
      <c r="M119" s="27"/>
      <c r="N119" s="33"/>
      <c r="O119" s="27"/>
      <c r="P119" s="27"/>
      <c r="Q119" s="27"/>
      <c r="R119" s="28">
        <f t="shared" si="74"/>
        <v>0</v>
      </c>
      <c r="S119" s="27"/>
      <c r="T119" s="27"/>
      <c r="U119" s="27"/>
      <c r="V119" s="28">
        <f t="shared" si="75"/>
        <v>0</v>
      </c>
      <c r="W119" s="27"/>
      <c r="X119" s="27"/>
      <c r="Y119" s="27"/>
      <c r="Z119" s="28">
        <f t="shared" si="76"/>
        <v>0</v>
      </c>
      <c r="AA119" s="27"/>
      <c r="AB119" s="27"/>
      <c r="AC119" s="27"/>
      <c r="AD119" s="28">
        <f t="shared" si="77"/>
        <v>0</v>
      </c>
      <c r="AE119" s="28">
        <f t="shared" si="72"/>
        <v>0</v>
      </c>
      <c r="AF119" s="29">
        <f t="shared" si="78"/>
        <v>0</v>
      </c>
      <c r="AG119" s="30">
        <f t="shared" si="73"/>
        <v>0</v>
      </c>
    </row>
    <row r="120" spans="1:41" ht="12.75" hidden="1" customHeight="1" outlineLevel="1" x14ac:dyDescent="0.25">
      <c r="A120" s="21">
        <v>4</v>
      </c>
      <c r="B120" s="22"/>
      <c r="C120" s="31"/>
      <c r="D120" s="32"/>
      <c r="E120" s="33"/>
      <c r="F120" s="33"/>
      <c r="G120" s="33"/>
      <c r="H120" s="89"/>
      <c r="I120" s="34"/>
      <c r="J120" s="268"/>
      <c r="K120" s="268"/>
      <c r="L120" s="27"/>
      <c r="M120" s="27"/>
      <c r="N120" s="33"/>
      <c r="O120" s="27"/>
      <c r="P120" s="27"/>
      <c r="Q120" s="27"/>
      <c r="R120" s="28">
        <f t="shared" si="74"/>
        <v>0</v>
      </c>
      <c r="S120" s="27"/>
      <c r="T120" s="27"/>
      <c r="U120" s="27"/>
      <c r="V120" s="28">
        <f t="shared" si="75"/>
        <v>0</v>
      </c>
      <c r="W120" s="27"/>
      <c r="X120" s="27"/>
      <c r="Y120" s="27"/>
      <c r="Z120" s="28">
        <f t="shared" si="76"/>
        <v>0</v>
      </c>
      <c r="AA120" s="27"/>
      <c r="AB120" s="27"/>
      <c r="AC120" s="27"/>
      <c r="AD120" s="28">
        <f t="shared" si="77"/>
        <v>0</v>
      </c>
      <c r="AE120" s="28">
        <f t="shared" si="72"/>
        <v>0</v>
      </c>
      <c r="AF120" s="29">
        <f t="shared" si="78"/>
        <v>0</v>
      </c>
      <c r="AG120" s="30">
        <f t="shared" si="73"/>
        <v>0</v>
      </c>
      <c r="AH120" s="10"/>
      <c r="AI120" s="10"/>
      <c r="AJ120" s="10"/>
      <c r="AK120" s="10"/>
      <c r="AL120" s="10"/>
      <c r="AM120" s="10"/>
      <c r="AN120" s="10"/>
      <c r="AO120" s="85"/>
    </row>
    <row r="121" spans="1:41" ht="12.75" hidden="1" customHeight="1" outlineLevel="1" x14ac:dyDescent="0.25">
      <c r="A121" s="21">
        <v>5</v>
      </c>
      <c r="B121" s="22"/>
      <c r="C121" s="31"/>
      <c r="D121" s="32"/>
      <c r="E121" s="33"/>
      <c r="F121" s="33"/>
      <c r="G121" s="33"/>
      <c r="H121" s="89"/>
      <c r="I121" s="34"/>
      <c r="J121" s="268"/>
      <c r="K121" s="268"/>
      <c r="L121" s="27"/>
      <c r="M121" s="27"/>
      <c r="N121" s="33"/>
      <c r="O121" s="27"/>
      <c r="P121" s="27"/>
      <c r="Q121" s="27"/>
      <c r="R121" s="28">
        <f t="shared" si="74"/>
        <v>0</v>
      </c>
      <c r="S121" s="27"/>
      <c r="T121" s="27"/>
      <c r="U121" s="27"/>
      <c r="V121" s="28">
        <f t="shared" si="75"/>
        <v>0</v>
      </c>
      <c r="W121" s="27"/>
      <c r="X121" s="27"/>
      <c r="Y121" s="27"/>
      <c r="Z121" s="28">
        <f t="shared" si="76"/>
        <v>0</v>
      </c>
      <c r="AA121" s="27"/>
      <c r="AB121" s="27"/>
      <c r="AC121" s="27"/>
      <c r="AD121" s="28">
        <f t="shared" si="77"/>
        <v>0</v>
      </c>
      <c r="AE121" s="28">
        <f t="shared" si="72"/>
        <v>0</v>
      </c>
      <c r="AF121" s="29">
        <f t="shared" si="78"/>
        <v>0</v>
      </c>
      <c r="AG121" s="30">
        <f t="shared" si="73"/>
        <v>0</v>
      </c>
      <c r="AH121" s="10"/>
      <c r="AI121" s="10"/>
      <c r="AJ121" s="10"/>
      <c r="AK121" s="10"/>
      <c r="AL121" s="10"/>
      <c r="AM121" s="10"/>
      <c r="AN121" s="10"/>
      <c r="AO121" s="85"/>
    </row>
    <row r="122" spans="1:41" ht="12.75" hidden="1" customHeight="1" outlineLevel="1" x14ac:dyDescent="0.25">
      <c r="A122" s="21">
        <v>6</v>
      </c>
      <c r="B122" s="22"/>
      <c r="C122" s="31"/>
      <c r="D122" s="32"/>
      <c r="E122" s="33"/>
      <c r="F122" s="33"/>
      <c r="G122" s="33"/>
      <c r="H122" s="89"/>
      <c r="I122" s="34"/>
      <c r="J122" s="268"/>
      <c r="K122" s="268"/>
      <c r="L122" s="27"/>
      <c r="M122" s="27"/>
      <c r="N122" s="33"/>
      <c r="O122" s="27"/>
      <c r="P122" s="27"/>
      <c r="Q122" s="27"/>
      <c r="R122" s="28">
        <f t="shared" si="74"/>
        <v>0</v>
      </c>
      <c r="S122" s="27"/>
      <c r="T122" s="27"/>
      <c r="U122" s="27"/>
      <c r="V122" s="28">
        <f t="shared" si="75"/>
        <v>0</v>
      </c>
      <c r="W122" s="27"/>
      <c r="X122" s="27"/>
      <c r="Y122" s="27"/>
      <c r="Z122" s="28">
        <f t="shared" si="76"/>
        <v>0</v>
      </c>
      <c r="AA122" s="27"/>
      <c r="AB122" s="27"/>
      <c r="AC122" s="27"/>
      <c r="AD122" s="28">
        <f t="shared" si="77"/>
        <v>0</v>
      </c>
      <c r="AE122" s="28">
        <f t="shared" si="72"/>
        <v>0</v>
      </c>
      <c r="AF122" s="29">
        <f t="shared" si="78"/>
        <v>0</v>
      </c>
      <c r="AG122" s="30">
        <f t="shared" si="73"/>
        <v>0</v>
      </c>
    </row>
    <row r="123" spans="1:41" ht="12.75" hidden="1" customHeight="1" outlineLevel="1" x14ac:dyDescent="0.25">
      <c r="A123" s="21">
        <v>7</v>
      </c>
      <c r="B123" s="22"/>
      <c r="C123" s="31"/>
      <c r="D123" s="32"/>
      <c r="E123" s="33"/>
      <c r="F123" s="33"/>
      <c r="G123" s="33"/>
      <c r="H123" s="89"/>
      <c r="I123" s="34"/>
      <c r="J123" s="268"/>
      <c r="K123" s="268"/>
      <c r="L123" s="27"/>
      <c r="M123" s="27"/>
      <c r="N123" s="33"/>
      <c r="O123" s="27"/>
      <c r="P123" s="27"/>
      <c r="Q123" s="27"/>
      <c r="R123" s="28">
        <f t="shared" si="74"/>
        <v>0</v>
      </c>
      <c r="S123" s="27"/>
      <c r="T123" s="27"/>
      <c r="U123" s="27"/>
      <c r="V123" s="28">
        <f t="shared" si="75"/>
        <v>0</v>
      </c>
      <c r="W123" s="27"/>
      <c r="X123" s="27"/>
      <c r="Y123" s="27"/>
      <c r="Z123" s="28">
        <f t="shared" si="76"/>
        <v>0</v>
      </c>
      <c r="AA123" s="27"/>
      <c r="AB123" s="27"/>
      <c r="AC123" s="27"/>
      <c r="AD123" s="28">
        <f t="shared" si="77"/>
        <v>0</v>
      </c>
      <c r="AE123" s="28">
        <f t="shared" si="72"/>
        <v>0</v>
      </c>
      <c r="AF123" s="29">
        <f t="shared" si="78"/>
        <v>0</v>
      </c>
      <c r="AG123" s="30">
        <f t="shared" si="73"/>
        <v>0</v>
      </c>
      <c r="AH123" s="10"/>
      <c r="AI123" s="10"/>
      <c r="AJ123" s="10"/>
      <c r="AK123" s="10"/>
      <c r="AL123" s="10"/>
      <c r="AM123" s="10"/>
      <c r="AN123" s="10"/>
      <c r="AO123" s="85"/>
    </row>
    <row r="124" spans="1:41" ht="12.75" hidden="1" customHeight="1" outlineLevel="1" x14ac:dyDescent="0.25">
      <c r="A124" s="21">
        <v>8</v>
      </c>
      <c r="B124" s="22"/>
      <c r="C124" s="31"/>
      <c r="D124" s="32"/>
      <c r="E124" s="33"/>
      <c r="F124" s="33"/>
      <c r="G124" s="33"/>
      <c r="H124" s="89"/>
      <c r="I124" s="34"/>
      <c r="J124" s="268"/>
      <c r="K124" s="268"/>
      <c r="L124" s="27"/>
      <c r="M124" s="27"/>
      <c r="N124" s="33"/>
      <c r="O124" s="27"/>
      <c r="P124" s="27"/>
      <c r="Q124" s="27"/>
      <c r="R124" s="28">
        <f t="shared" si="74"/>
        <v>0</v>
      </c>
      <c r="S124" s="27"/>
      <c r="T124" s="27"/>
      <c r="U124" s="27"/>
      <c r="V124" s="28">
        <f t="shared" si="75"/>
        <v>0</v>
      </c>
      <c r="W124" s="27"/>
      <c r="X124" s="27"/>
      <c r="Y124" s="27"/>
      <c r="Z124" s="28">
        <f t="shared" si="76"/>
        <v>0</v>
      </c>
      <c r="AA124" s="27"/>
      <c r="AB124" s="27"/>
      <c r="AC124" s="27"/>
      <c r="AD124" s="28">
        <f t="shared" si="77"/>
        <v>0</v>
      </c>
      <c r="AE124" s="28">
        <f t="shared" si="72"/>
        <v>0</v>
      </c>
      <c r="AF124" s="29">
        <f t="shared" si="78"/>
        <v>0</v>
      </c>
      <c r="AG124" s="30">
        <f t="shared" si="73"/>
        <v>0</v>
      </c>
      <c r="AH124" s="10"/>
      <c r="AI124" s="10"/>
      <c r="AJ124" s="10"/>
      <c r="AK124" s="10"/>
      <c r="AL124" s="10"/>
      <c r="AM124" s="10"/>
      <c r="AN124" s="10"/>
      <c r="AO124" s="85"/>
    </row>
    <row r="125" spans="1:41" ht="12.75" hidden="1" customHeight="1" outlineLevel="1" x14ac:dyDescent="0.25">
      <c r="A125" s="21">
        <v>9</v>
      </c>
      <c r="B125" s="22"/>
      <c r="C125" s="31"/>
      <c r="D125" s="32"/>
      <c r="E125" s="33"/>
      <c r="F125" s="33"/>
      <c r="G125" s="33"/>
      <c r="H125" s="89"/>
      <c r="I125" s="34"/>
      <c r="J125" s="268"/>
      <c r="K125" s="268"/>
      <c r="L125" s="27"/>
      <c r="M125" s="27"/>
      <c r="N125" s="33"/>
      <c r="O125" s="27"/>
      <c r="P125" s="27"/>
      <c r="Q125" s="27"/>
      <c r="R125" s="28">
        <f t="shared" si="74"/>
        <v>0</v>
      </c>
      <c r="S125" s="27"/>
      <c r="T125" s="27"/>
      <c r="U125" s="27"/>
      <c r="V125" s="28">
        <f t="shared" si="75"/>
        <v>0</v>
      </c>
      <c r="W125" s="27"/>
      <c r="X125" s="27"/>
      <c r="Y125" s="27"/>
      <c r="Z125" s="28">
        <f t="shared" si="76"/>
        <v>0</v>
      </c>
      <c r="AA125" s="27"/>
      <c r="AB125" s="27"/>
      <c r="AC125" s="27"/>
      <c r="AD125" s="28">
        <f t="shared" si="77"/>
        <v>0</v>
      </c>
      <c r="AE125" s="28">
        <f t="shared" si="72"/>
        <v>0</v>
      </c>
      <c r="AF125" s="29">
        <f t="shared" si="78"/>
        <v>0</v>
      </c>
      <c r="AG125" s="30">
        <f t="shared" si="73"/>
        <v>0</v>
      </c>
    </row>
    <row r="126" spans="1:41" ht="12.75" hidden="1" customHeight="1" outlineLevel="1" x14ac:dyDescent="0.25">
      <c r="A126" s="21">
        <v>10</v>
      </c>
      <c r="B126" s="22"/>
      <c r="C126" s="31"/>
      <c r="D126" s="32"/>
      <c r="E126" s="33"/>
      <c r="F126" s="33"/>
      <c r="G126" s="33"/>
      <c r="H126" s="90"/>
      <c r="I126" s="35"/>
      <c r="J126" s="268"/>
      <c r="K126" s="268"/>
      <c r="L126" s="27"/>
      <c r="M126" s="27"/>
      <c r="N126" s="33"/>
      <c r="O126" s="27"/>
      <c r="P126" s="27"/>
      <c r="Q126" s="27"/>
      <c r="R126" s="28">
        <f t="shared" si="74"/>
        <v>0</v>
      </c>
      <c r="S126" s="27"/>
      <c r="T126" s="27"/>
      <c r="U126" s="27"/>
      <c r="V126" s="28">
        <f t="shared" si="75"/>
        <v>0</v>
      </c>
      <c r="W126" s="27"/>
      <c r="X126" s="27"/>
      <c r="Y126" s="27"/>
      <c r="Z126" s="28">
        <f t="shared" si="76"/>
        <v>0</v>
      </c>
      <c r="AA126" s="27"/>
      <c r="AB126" s="27"/>
      <c r="AC126" s="27"/>
      <c r="AD126" s="28">
        <f t="shared" si="77"/>
        <v>0</v>
      </c>
      <c r="AE126" s="28">
        <f t="shared" si="72"/>
        <v>0</v>
      </c>
      <c r="AF126" s="29">
        <f t="shared" si="78"/>
        <v>0</v>
      </c>
      <c r="AG126" s="30">
        <f t="shared" si="73"/>
        <v>0</v>
      </c>
      <c r="AH126" s="10"/>
      <c r="AI126" s="10"/>
      <c r="AJ126" s="10"/>
      <c r="AK126" s="10"/>
      <c r="AL126" s="10"/>
      <c r="AM126" s="10"/>
      <c r="AN126" s="10"/>
      <c r="AO126" s="85"/>
    </row>
    <row r="127" spans="1:41" ht="12.75" customHeight="1" collapsed="1" x14ac:dyDescent="0.25">
      <c r="A127" s="228" t="s">
        <v>55</v>
      </c>
      <c r="B127" s="229"/>
      <c r="C127" s="230"/>
      <c r="D127" s="230"/>
      <c r="E127" s="230"/>
      <c r="F127" s="230"/>
      <c r="G127" s="230"/>
      <c r="H127" s="92">
        <f>SUM(H117:H126)</f>
        <v>0</v>
      </c>
      <c r="I127" s="92">
        <f>SUM(I117:I126)</f>
        <v>0</v>
      </c>
      <c r="J127" s="92"/>
      <c r="K127" s="92"/>
      <c r="L127" s="92">
        <f>SUM(L117:L126)</f>
        <v>0</v>
      </c>
      <c r="M127" s="92">
        <f>SUM(M117:M126)</f>
        <v>0</v>
      </c>
      <c r="N127" s="93"/>
      <c r="O127" s="92">
        <f t="shared" ref="O127:AE127" si="79">SUM(O117:O126)</f>
        <v>0</v>
      </c>
      <c r="P127" s="92">
        <f t="shared" si="79"/>
        <v>0</v>
      </c>
      <c r="Q127" s="92">
        <f t="shared" si="79"/>
        <v>0</v>
      </c>
      <c r="R127" s="92">
        <f t="shared" si="79"/>
        <v>0</v>
      </c>
      <c r="S127" s="92">
        <f t="shared" si="79"/>
        <v>0</v>
      </c>
      <c r="T127" s="92">
        <f t="shared" si="79"/>
        <v>0</v>
      </c>
      <c r="U127" s="92">
        <f t="shared" si="79"/>
        <v>0</v>
      </c>
      <c r="V127" s="92">
        <f t="shared" si="79"/>
        <v>0</v>
      </c>
      <c r="W127" s="92">
        <f t="shared" si="79"/>
        <v>0</v>
      </c>
      <c r="X127" s="92">
        <f t="shared" si="79"/>
        <v>0</v>
      </c>
      <c r="Y127" s="92">
        <f t="shared" si="79"/>
        <v>0</v>
      </c>
      <c r="Z127" s="92">
        <f t="shared" si="79"/>
        <v>0</v>
      </c>
      <c r="AA127" s="92">
        <f t="shared" si="79"/>
        <v>0</v>
      </c>
      <c r="AB127" s="92">
        <f t="shared" si="79"/>
        <v>0</v>
      </c>
      <c r="AC127" s="92">
        <f t="shared" si="79"/>
        <v>0</v>
      </c>
      <c r="AD127" s="92">
        <f t="shared" si="79"/>
        <v>0</v>
      </c>
      <c r="AE127" s="92">
        <f t="shared" si="79"/>
        <v>0</v>
      </c>
      <c r="AF127" s="95">
        <f>IF(ISERROR(AE127/H127),0,AE127/H127)</f>
        <v>0</v>
      </c>
      <c r="AG127" s="95">
        <f>IF(ISERROR(AE127/$AE$200),0,AE127/$AE$200)</f>
        <v>0</v>
      </c>
      <c r="AH127" s="10"/>
      <c r="AI127" s="10"/>
      <c r="AJ127" s="10"/>
      <c r="AK127" s="10"/>
      <c r="AL127" s="10"/>
      <c r="AM127" s="10"/>
      <c r="AN127" s="10"/>
      <c r="AO127" s="85"/>
    </row>
    <row r="128" spans="1:41" ht="12.75" customHeight="1" x14ac:dyDescent="0.25">
      <c r="A128" s="233" t="s">
        <v>56</v>
      </c>
      <c r="B128" s="234"/>
      <c r="C128" s="234"/>
      <c r="D128" s="234"/>
      <c r="E128" s="235"/>
      <c r="F128" s="15"/>
      <c r="G128" s="16"/>
      <c r="H128" s="88"/>
      <c r="I128" s="17"/>
      <c r="J128" s="17"/>
      <c r="K128" s="17"/>
      <c r="L128" s="18"/>
      <c r="M128" s="18"/>
      <c r="N128" s="16"/>
      <c r="O128" s="17"/>
      <c r="P128" s="17"/>
      <c r="Q128" s="17"/>
      <c r="R128" s="17"/>
      <c r="S128" s="17"/>
      <c r="T128" s="17"/>
      <c r="U128" s="17"/>
      <c r="V128" s="17"/>
      <c r="W128" s="17"/>
      <c r="X128" s="17"/>
      <c r="Y128" s="17"/>
      <c r="Z128" s="17"/>
      <c r="AA128" s="17"/>
      <c r="AB128" s="17"/>
      <c r="AC128" s="17"/>
      <c r="AD128" s="17"/>
      <c r="AE128" s="17"/>
      <c r="AF128" s="20"/>
      <c r="AG128" s="20"/>
    </row>
    <row r="129" spans="1:41" hidden="1" outlineLevel="1" x14ac:dyDescent="0.25">
      <c r="A129" s="22">
        <v>1</v>
      </c>
      <c r="B129" s="1"/>
      <c r="C129" s="1"/>
      <c r="D129" s="2"/>
      <c r="E129" s="3"/>
      <c r="F129" s="4"/>
      <c r="G129" s="5"/>
      <c r="H129" s="89"/>
      <c r="I129" s="7"/>
      <c r="J129" s="7"/>
      <c r="K129" s="7"/>
      <c r="L129" s="8"/>
      <c r="M129" s="5"/>
      <c r="N129" s="5"/>
      <c r="O129" s="9"/>
      <c r="P129" s="9"/>
      <c r="Q129" s="9"/>
      <c r="R129" s="28">
        <f>SUM(O129:Q129)</f>
        <v>0</v>
      </c>
      <c r="S129" s="27"/>
      <c r="T129" s="27"/>
      <c r="U129" s="27"/>
      <c r="V129" s="28">
        <f>SUM(S129:U129)</f>
        <v>0</v>
      </c>
      <c r="W129" s="27"/>
      <c r="X129" s="27"/>
      <c r="Y129" s="27"/>
      <c r="Z129" s="28">
        <f>SUM(W129:Y129)</f>
        <v>0</v>
      </c>
      <c r="AA129" s="27"/>
      <c r="AB129" s="27"/>
      <c r="AC129" s="27"/>
      <c r="AD129" s="28">
        <f>SUM(AA129:AC129)</f>
        <v>0</v>
      </c>
      <c r="AE129" s="28">
        <f t="shared" ref="AE129:AE138" si="80">SUM(R129,V129,Z129,AD129)</f>
        <v>0</v>
      </c>
      <c r="AF129" s="29">
        <f>IF(ISERROR(AE129/$H$139),0,AE129/$H$139)</f>
        <v>0</v>
      </c>
      <c r="AG129" s="30">
        <f t="shared" ref="AG129:AG138" si="81">IF(ISERROR(AE129/$AE$200),"-",AE129/$AE$200)</f>
        <v>0</v>
      </c>
      <c r="AH129" s="10"/>
      <c r="AI129" s="10"/>
      <c r="AJ129" s="10"/>
      <c r="AK129" s="10"/>
      <c r="AL129" s="10"/>
      <c r="AM129" s="10"/>
      <c r="AN129" s="10"/>
      <c r="AO129" s="85"/>
    </row>
    <row r="130" spans="1:41" ht="12.75" hidden="1" customHeight="1" outlineLevel="1" x14ac:dyDescent="0.25">
      <c r="A130" s="22">
        <v>2</v>
      </c>
      <c r="B130" s="22"/>
      <c r="C130" s="36"/>
      <c r="D130" s="32"/>
      <c r="E130" s="36"/>
      <c r="F130" s="36"/>
      <c r="G130" s="36"/>
      <c r="H130" s="89"/>
      <c r="I130" s="34"/>
      <c r="J130" s="268"/>
      <c r="K130" s="268"/>
      <c r="L130" s="27"/>
      <c r="M130" s="27"/>
      <c r="N130" s="33"/>
      <c r="O130" s="27"/>
      <c r="P130" s="27"/>
      <c r="Q130" s="27"/>
      <c r="R130" s="28">
        <f t="shared" ref="R130:R138" si="82">SUM(O130:Q130)</f>
        <v>0</v>
      </c>
      <c r="S130" s="27"/>
      <c r="T130" s="27"/>
      <c r="U130" s="27"/>
      <c r="V130" s="28">
        <f t="shared" ref="V130:V138" si="83">SUM(S130:U130)</f>
        <v>0</v>
      </c>
      <c r="W130" s="27"/>
      <c r="X130" s="27"/>
      <c r="Y130" s="27"/>
      <c r="Z130" s="28">
        <f t="shared" ref="Z130:Z138" si="84">SUM(W130:Y130)</f>
        <v>0</v>
      </c>
      <c r="AA130" s="27"/>
      <c r="AB130" s="27"/>
      <c r="AC130" s="27"/>
      <c r="AD130" s="28">
        <f t="shared" ref="AD130:AD138" si="85">SUM(AA130:AC130)</f>
        <v>0</v>
      </c>
      <c r="AE130" s="28">
        <f t="shared" si="80"/>
        <v>0</v>
      </c>
      <c r="AF130" s="29">
        <f t="shared" ref="AF130:AF138" si="86">IF(ISERROR(AE130/$H$139),0,AE130/$H$139)</f>
        <v>0</v>
      </c>
      <c r="AG130" s="30">
        <f t="shared" si="81"/>
        <v>0</v>
      </c>
      <c r="AH130" s="10"/>
      <c r="AI130" s="10"/>
      <c r="AJ130" s="10"/>
      <c r="AK130" s="10"/>
      <c r="AL130" s="10"/>
      <c r="AM130" s="10"/>
      <c r="AN130" s="10"/>
      <c r="AO130" s="85"/>
    </row>
    <row r="131" spans="1:41" ht="12.75" hidden="1" customHeight="1" outlineLevel="1" x14ac:dyDescent="0.25">
      <c r="A131" s="22">
        <v>3</v>
      </c>
      <c r="B131" s="22"/>
      <c r="C131" s="36"/>
      <c r="D131" s="32"/>
      <c r="E131" s="36"/>
      <c r="F131" s="36"/>
      <c r="G131" s="36"/>
      <c r="H131" s="89"/>
      <c r="I131" s="34"/>
      <c r="J131" s="268"/>
      <c r="K131" s="268"/>
      <c r="L131" s="27"/>
      <c r="M131" s="27"/>
      <c r="N131" s="33"/>
      <c r="O131" s="27"/>
      <c r="P131" s="27"/>
      <c r="Q131" s="27"/>
      <c r="R131" s="28">
        <f t="shared" si="82"/>
        <v>0</v>
      </c>
      <c r="S131" s="27"/>
      <c r="T131" s="27"/>
      <c r="U131" s="27"/>
      <c r="V131" s="28">
        <f t="shared" si="83"/>
        <v>0</v>
      </c>
      <c r="W131" s="27"/>
      <c r="X131" s="27"/>
      <c r="Y131" s="27"/>
      <c r="Z131" s="28">
        <f t="shared" si="84"/>
        <v>0</v>
      </c>
      <c r="AA131" s="27"/>
      <c r="AB131" s="27"/>
      <c r="AC131" s="27"/>
      <c r="AD131" s="28">
        <f t="shared" si="85"/>
        <v>0</v>
      </c>
      <c r="AE131" s="28">
        <f t="shared" si="80"/>
        <v>0</v>
      </c>
      <c r="AF131" s="29">
        <f t="shared" si="86"/>
        <v>0</v>
      </c>
      <c r="AG131" s="30">
        <f t="shared" si="81"/>
        <v>0</v>
      </c>
    </row>
    <row r="132" spans="1:41" ht="12.75" hidden="1" customHeight="1" outlineLevel="1" x14ac:dyDescent="0.25">
      <c r="A132" s="22">
        <v>4</v>
      </c>
      <c r="B132" s="21"/>
      <c r="C132" s="36"/>
      <c r="D132" s="37"/>
      <c r="E132" s="36"/>
      <c r="F132" s="36"/>
      <c r="G132" s="36"/>
      <c r="H132" s="89"/>
      <c r="I132" s="34"/>
      <c r="J132" s="268"/>
      <c r="K132" s="268"/>
      <c r="L132" s="27"/>
      <c r="M132" s="27"/>
      <c r="N132" s="33"/>
      <c r="O132" s="27"/>
      <c r="P132" s="27"/>
      <c r="Q132" s="27"/>
      <c r="R132" s="28">
        <f t="shared" si="82"/>
        <v>0</v>
      </c>
      <c r="S132" s="27"/>
      <c r="T132" s="27"/>
      <c r="U132" s="27"/>
      <c r="V132" s="28">
        <f t="shared" si="83"/>
        <v>0</v>
      </c>
      <c r="W132" s="27"/>
      <c r="X132" s="27"/>
      <c r="Y132" s="27"/>
      <c r="Z132" s="28">
        <f t="shared" si="84"/>
        <v>0</v>
      </c>
      <c r="AA132" s="27"/>
      <c r="AB132" s="27"/>
      <c r="AC132" s="27"/>
      <c r="AD132" s="28">
        <f t="shared" si="85"/>
        <v>0</v>
      </c>
      <c r="AE132" s="28">
        <f t="shared" si="80"/>
        <v>0</v>
      </c>
      <c r="AF132" s="29">
        <f t="shared" si="86"/>
        <v>0</v>
      </c>
      <c r="AG132" s="30">
        <f t="shared" si="81"/>
        <v>0</v>
      </c>
      <c r="AH132" s="10"/>
      <c r="AI132" s="10"/>
      <c r="AJ132" s="10"/>
      <c r="AK132" s="10"/>
      <c r="AL132" s="10"/>
      <c r="AM132" s="10"/>
      <c r="AN132" s="10"/>
      <c r="AO132" s="85"/>
    </row>
    <row r="133" spans="1:41" ht="12.75" hidden="1" customHeight="1" outlineLevel="1" x14ac:dyDescent="0.25">
      <c r="A133" s="22">
        <v>5</v>
      </c>
      <c r="B133" s="21"/>
      <c r="C133" s="36"/>
      <c r="D133" s="37"/>
      <c r="E133" s="36"/>
      <c r="F133" s="36"/>
      <c r="G133" s="36"/>
      <c r="H133" s="89"/>
      <c r="I133" s="34"/>
      <c r="J133" s="268"/>
      <c r="K133" s="268"/>
      <c r="L133" s="27"/>
      <c r="M133" s="27"/>
      <c r="N133" s="33"/>
      <c r="O133" s="27"/>
      <c r="P133" s="27"/>
      <c r="Q133" s="27"/>
      <c r="R133" s="28">
        <f t="shared" si="82"/>
        <v>0</v>
      </c>
      <c r="S133" s="27"/>
      <c r="T133" s="27"/>
      <c r="U133" s="27"/>
      <c r="V133" s="28">
        <f t="shared" si="83"/>
        <v>0</v>
      </c>
      <c r="W133" s="27"/>
      <c r="X133" s="27"/>
      <c r="Y133" s="27"/>
      <c r="Z133" s="28">
        <f t="shared" si="84"/>
        <v>0</v>
      </c>
      <c r="AA133" s="27"/>
      <c r="AB133" s="27"/>
      <c r="AC133" s="27"/>
      <c r="AD133" s="28">
        <f t="shared" si="85"/>
        <v>0</v>
      </c>
      <c r="AE133" s="28">
        <f t="shared" si="80"/>
        <v>0</v>
      </c>
      <c r="AF133" s="29">
        <f t="shared" si="86"/>
        <v>0</v>
      </c>
      <c r="AG133" s="30">
        <f t="shared" si="81"/>
        <v>0</v>
      </c>
      <c r="AH133" s="10"/>
      <c r="AI133" s="10"/>
      <c r="AJ133" s="10"/>
      <c r="AK133" s="10"/>
      <c r="AL133" s="10"/>
      <c r="AM133" s="10"/>
      <c r="AN133" s="10"/>
      <c r="AO133" s="85"/>
    </row>
    <row r="134" spans="1:41" ht="12.75" hidden="1" customHeight="1" outlineLevel="1" x14ac:dyDescent="0.25">
      <c r="A134" s="22">
        <v>6</v>
      </c>
      <c r="B134" s="22"/>
      <c r="C134" s="36"/>
      <c r="D134" s="32"/>
      <c r="E134" s="36"/>
      <c r="F134" s="36"/>
      <c r="G134" s="36"/>
      <c r="H134" s="89"/>
      <c r="I134" s="34"/>
      <c r="J134" s="268"/>
      <c r="K134" s="268"/>
      <c r="L134" s="27"/>
      <c r="M134" s="27"/>
      <c r="N134" s="33"/>
      <c r="O134" s="27"/>
      <c r="P134" s="27"/>
      <c r="Q134" s="27"/>
      <c r="R134" s="28">
        <f t="shared" si="82"/>
        <v>0</v>
      </c>
      <c r="S134" s="27"/>
      <c r="T134" s="27"/>
      <c r="U134" s="27"/>
      <c r="V134" s="28">
        <f t="shared" si="83"/>
        <v>0</v>
      </c>
      <c r="W134" s="27"/>
      <c r="X134" s="27"/>
      <c r="Y134" s="27"/>
      <c r="Z134" s="28">
        <f t="shared" si="84"/>
        <v>0</v>
      </c>
      <c r="AA134" s="27"/>
      <c r="AB134" s="27"/>
      <c r="AC134" s="27"/>
      <c r="AD134" s="28">
        <f t="shared" si="85"/>
        <v>0</v>
      </c>
      <c r="AE134" s="28">
        <f t="shared" si="80"/>
        <v>0</v>
      </c>
      <c r="AF134" s="29">
        <f t="shared" si="86"/>
        <v>0</v>
      </c>
      <c r="AG134" s="30">
        <f t="shared" si="81"/>
        <v>0</v>
      </c>
    </row>
    <row r="135" spans="1:41" ht="12.75" hidden="1" customHeight="1" outlineLevel="1" x14ac:dyDescent="0.25">
      <c r="A135" s="22">
        <v>7</v>
      </c>
      <c r="B135" s="22"/>
      <c r="C135" s="36"/>
      <c r="D135" s="32"/>
      <c r="E135" s="36"/>
      <c r="F135" s="36"/>
      <c r="G135" s="36"/>
      <c r="H135" s="89"/>
      <c r="I135" s="34"/>
      <c r="J135" s="268"/>
      <c r="K135" s="268"/>
      <c r="L135" s="27"/>
      <c r="M135" s="27"/>
      <c r="N135" s="33"/>
      <c r="O135" s="27"/>
      <c r="P135" s="27"/>
      <c r="Q135" s="27"/>
      <c r="R135" s="28">
        <f t="shared" si="82"/>
        <v>0</v>
      </c>
      <c r="S135" s="27"/>
      <c r="T135" s="27"/>
      <c r="U135" s="27"/>
      <c r="V135" s="28">
        <f t="shared" si="83"/>
        <v>0</v>
      </c>
      <c r="W135" s="27"/>
      <c r="X135" s="27"/>
      <c r="Y135" s="27"/>
      <c r="Z135" s="28">
        <f t="shared" si="84"/>
        <v>0</v>
      </c>
      <c r="AA135" s="27"/>
      <c r="AB135" s="27"/>
      <c r="AC135" s="27"/>
      <c r="AD135" s="28">
        <f t="shared" si="85"/>
        <v>0</v>
      </c>
      <c r="AE135" s="28">
        <f t="shared" si="80"/>
        <v>0</v>
      </c>
      <c r="AF135" s="29">
        <f t="shared" si="86"/>
        <v>0</v>
      </c>
      <c r="AG135" s="30">
        <f t="shared" si="81"/>
        <v>0</v>
      </c>
      <c r="AH135" s="10"/>
      <c r="AI135" s="10"/>
      <c r="AJ135" s="10"/>
      <c r="AK135" s="10"/>
      <c r="AL135" s="10"/>
      <c r="AM135" s="10"/>
      <c r="AN135" s="10"/>
      <c r="AO135" s="85"/>
    </row>
    <row r="136" spans="1:41" ht="12.75" hidden="1" customHeight="1" outlineLevel="1" x14ac:dyDescent="0.25">
      <c r="A136" s="22">
        <v>8</v>
      </c>
      <c r="B136" s="22"/>
      <c r="C136" s="36"/>
      <c r="D136" s="32"/>
      <c r="E136" s="36"/>
      <c r="F136" s="36"/>
      <c r="G136" s="36"/>
      <c r="H136" s="89"/>
      <c r="I136" s="34"/>
      <c r="J136" s="268"/>
      <c r="K136" s="268"/>
      <c r="L136" s="27"/>
      <c r="M136" s="27"/>
      <c r="N136" s="33"/>
      <c r="O136" s="27"/>
      <c r="P136" s="27"/>
      <c r="Q136" s="27"/>
      <c r="R136" s="28">
        <f t="shared" si="82"/>
        <v>0</v>
      </c>
      <c r="S136" s="27"/>
      <c r="T136" s="27"/>
      <c r="U136" s="27"/>
      <c r="V136" s="28">
        <f t="shared" si="83"/>
        <v>0</v>
      </c>
      <c r="W136" s="27"/>
      <c r="X136" s="27"/>
      <c r="Y136" s="27"/>
      <c r="Z136" s="28">
        <f t="shared" si="84"/>
        <v>0</v>
      </c>
      <c r="AA136" s="27"/>
      <c r="AB136" s="27"/>
      <c r="AC136" s="27"/>
      <c r="AD136" s="28">
        <f t="shared" si="85"/>
        <v>0</v>
      </c>
      <c r="AE136" s="28">
        <f t="shared" si="80"/>
        <v>0</v>
      </c>
      <c r="AF136" s="29">
        <f t="shared" si="86"/>
        <v>0</v>
      </c>
      <c r="AG136" s="30">
        <f t="shared" si="81"/>
        <v>0</v>
      </c>
      <c r="AH136" s="10"/>
      <c r="AI136" s="10"/>
      <c r="AJ136" s="10"/>
      <c r="AK136" s="10"/>
      <c r="AL136" s="10"/>
      <c r="AM136" s="10"/>
      <c r="AN136" s="10"/>
      <c r="AO136" s="85"/>
    </row>
    <row r="137" spans="1:41" ht="12.75" hidden="1" customHeight="1" outlineLevel="1" x14ac:dyDescent="0.25">
      <c r="A137" s="22">
        <v>9</v>
      </c>
      <c r="B137" s="22"/>
      <c r="C137" s="36"/>
      <c r="D137" s="32"/>
      <c r="E137" s="36"/>
      <c r="F137" s="36"/>
      <c r="G137" s="36"/>
      <c r="H137" s="89"/>
      <c r="I137" s="34"/>
      <c r="J137" s="268"/>
      <c r="K137" s="268"/>
      <c r="L137" s="27"/>
      <c r="M137" s="27"/>
      <c r="N137" s="33"/>
      <c r="O137" s="27"/>
      <c r="P137" s="27"/>
      <c r="Q137" s="27"/>
      <c r="R137" s="28">
        <f t="shared" si="82"/>
        <v>0</v>
      </c>
      <c r="S137" s="27"/>
      <c r="T137" s="27"/>
      <c r="U137" s="27"/>
      <c r="V137" s="28">
        <f t="shared" si="83"/>
        <v>0</v>
      </c>
      <c r="W137" s="27"/>
      <c r="X137" s="27"/>
      <c r="Y137" s="27"/>
      <c r="Z137" s="28">
        <f t="shared" si="84"/>
        <v>0</v>
      </c>
      <c r="AA137" s="27"/>
      <c r="AB137" s="27"/>
      <c r="AC137" s="27"/>
      <c r="AD137" s="28">
        <f t="shared" si="85"/>
        <v>0</v>
      </c>
      <c r="AE137" s="28">
        <f t="shared" si="80"/>
        <v>0</v>
      </c>
      <c r="AF137" s="29">
        <f t="shared" si="86"/>
        <v>0</v>
      </c>
      <c r="AG137" s="30">
        <f t="shared" si="81"/>
        <v>0</v>
      </c>
    </row>
    <row r="138" spans="1:41" ht="12.75" hidden="1" customHeight="1" outlineLevel="1" x14ac:dyDescent="0.25">
      <c r="A138" s="22">
        <v>10</v>
      </c>
      <c r="B138" s="22"/>
      <c r="C138" s="36"/>
      <c r="D138" s="32"/>
      <c r="E138" s="36"/>
      <c r="F138" s="36"/>
      <c r="G138" s="36"/>
      <c r="H138" s="90"/>
      <c r="I138" s="35"/>
      <c r="J138" s="268"/>
      <c r="K138" s="268"/>
      <c r="L138" s="27"/>
      <c r="M138" s="27"/>
      <c r="N138" s="33"/>
      <c r="O138" s="27"/>
      <c r="P138" s="27"/>
      <c r="Q138" s="27"/>
      <c r="R138" s="28">
        <f t="shared" si="82"/>
        <v>0</v>
      </c>
      <c r="S138" s="27"/>
      <c r="T138" s="27"/>
      <c r="U138" s="27"/>
      <c r="V138" s="28">
        <f t="shared" si="83"/>
        <v>0</v>
      </c>
      <c r="W138" s="27"/>
      <c r="X138" s="27"/>
      <c r="Y138" s="27"/>
      <c r="Z138" s="28">
        <f t="shared" si="84"/>
        <v>0</v>
      </c>
      <c r="AA138" s="27"/>
      <c r="AB138" s="27"/>
      <c r="AC138" s="27"/>
      <c r="AD138" s="28">
        <f t="shared" si="85"/>
        <v>0</v>
      </c>
      <c r="AE138" s="28">
        <f t="shared" si="80"/>
        <v>0</v>
      </c>
      <c r="AF138" s="29">
        <f t="shared" si="86"/>
        <v>0</v>
      </c>
      <c r="AG138" s="30">
        <f t="shared" si="81"/>
        <v>0</v>
      </c>
      <c r="AH138" s="10"/>
      <c r="AI138" s="10"/>
      <c r="AJ138" s="10"/>
      <c r="AK138" s="10"/>
      <c r="AL138" s="10"/>
      <c r="AM138" s="10"/>
      <c r="AN138" s="10"/>
      <c r="AO138" s="85"/>
    </row>
    <row r="139" spans="1:41" ht="12.75" customHeight="1" collapsed="1" x14ac:dyDescent="0.25">
      <c r="A139" s="239" t="s">
        <v>57</v>
      </c>
      <c r="B139" s="239"/>
      <c r="C139" s="239"/>
      <c r="D139" s="239"/>
      <c r="E139" s="239"/>
      <c r="F139" s="239"/>
      <c r="G139" s="239"/>
      <c r="H139" s="92">
        <f>SUM(H129:H138)</f>
        <v>0</v>
      </c>
      <c r="I139" s="92">
        <v>0</v>
      </c>
      <c r="J139" s="92"/>
      <c r="K139" s="92"/>
      <c r="L139" s="92">
        <f>SUM(L129:L138)</f>
        <v>0</v>
      </c>
      <c r="M139" s="92">
        <f>SUM(M129:M138)</f>
        <v>0</v>
      </c>
      <c r="N139" s="93"/>
      <c r="O139" s="92">
        <f t="shared" ref="O139:AE139" si="87">SUM(O129:O138)</f>
        <v>0</v>
      </c>
      <c r="P139" s="92">
        <f t="shared" si="87"/>
        <v>0</v>
      </c>
      <c r="Q139" s="92">
        <f t="shared" si="87"/>
        <v>0</v>
      </c>
      <c r="R139" s="92">
        <f t="shared" si="87"/>
        <v>0</v>
      </c>
      <c r="S139" s="92">
        <f t="shared" si="87"/>
        <v>0</v>
      </c>
      <c r="T139" s="92">
        <f t="shared" si="87"/>
        <v>0</v>
      </c>
      <c r="U139" s="92">
        <f t="shared" si="87"/>
        <v>0</v>
      </c>
      <c r="V139" s="92">
        <f t="shared" si="87"/>
        <v>0</v>
      </c>
      <c r="W139" s="92">
        <f t="shared" si="87"/>
        <v>0</v>
      </c>
      <c r="X139" s="92">
        <f t="shared" si="87"/>
        <v>0</v>
      </c>
      <c r="Y139" s="92">
        <f t="shared" si="87"/>
        <v>0</v>
      </c>
      <c r="Z139" s="92">
        <f t="shared" si="87"/>
        <v>0</v>
      </c>
      <c r="AA139" s="92">
        <f t="shared" si="87"/>
        <v>0</v>
      </c>
      <c r="AB139" s="92">
        <f t="shared" si="87"/>
        <v>0</v>
      </c>
      <c r="AC139" s="92">
        <f t="shared" si="87"/>
        <v>0</v>
      </c>
      <c r="AD139" s="92">
        <f t="shared" si="87"/>
        <v>0</v>
      </c>
      <c r="AE139" s="92">
        <f t="shared" si="87"/>
        <v>0</v>
      </c>
      <c r="AF139" s="95">
        <f>IF(ISERROR(AE139/H139),0,AE139/H139)</f>
        <v>0</v>
      </c>
      <c r="AG139" s="95">
        <f>IF(ISERROR(AE139/$AE$200),0,AE139/$AE$200)</f>
        <v>0</v>
      </c>
      <c r="AH139" s="10"/>
      <c r="AI139" s="10"/>
      <c r="AJ139" s="10"/>
      <c r="AK139" s="10"/>
      <c r="AL139" s="10"/>
      <c r="AM139" s="10"/>
      <c r="AN139" s="10"/>
      <c r="AO139" s="85"/>
    </row>
    <row r="140" spans="1:41" ht="12.75" customHeight="1" x14ac:dyDescent="0.25">
      <c r="A140" s="236" t="s">
        <v>58</v>
      </c>
      <c r="B140" s="237"/>
      <c r="C140" s="237"/>
      <c r="D140" s="237"/>
      <c r="E140" s="238"/>
      <c r="F140" s="38"/>
      <c r="G140" s="39"/>
      <c r="H140" s="88"/>
      <c r="I140" s="17"/>
      <c r="J140" s="17"/>
      <c r="K140" s="17"/>
      <c r="L140" s="18"/>
      <c r="M140" s="18"/>
      <c r="N140" s="16"/>
      <c r="O140" s="17"/>
      <c r="P140" s="17"/>
      <c r="Q140" s="17"/>
      <c r="R140" s="17"/>
      <c r="S140" s="17"/>
      <c r="T140" s="17"/>
      <c r="U140" s="17"/>
      <c r="V140" s="17"/>
      <c r="W140" s="17"/>
      <c r="X140" s="17"/>
      <c r="Y140" s="17"/>
      <c r="Z140" s="17"/>
      <c r="AA140" s="17"/>
      <c r="AB140" s="17"/>
      <c r="AC140" s="17"/>
      <c r="AD140" s="17"/>
      <c r="AE140" s="17"/>
      <c r="AF140" s="20"/>
      <c r="AG140" s="20"/>
    </row>
    <row r="141" spans="1:41" ht="12.75" hidden="1" customHeight="1" outlineLevel="1" x14ac:dyDescent="0.25">
      <c r="A141" s="21">
        <v>1</v>
      </c>
      <c r="B141" s="22"/>
      <c r="C141" s="23"/>
      <c r="D141" s="24"/>
      <c r="E141" s="25"/>
      <c r="F141" s="25"/>
      <c r="G141" s="25"/>
      <c r="H141" s="89"/>
      <c r="I141" s="26"/>
      <c r="J141" s="268"/>
      <c r="K141" s="268"/>
      <c r="L141" s="27"/>
      <c r="M141" s="27"/>
      <c r="N141" s="25"/>
      <c r="O141" s="27"/>
      <c r="P141" s="27"/>
      <c r="Q141" s="27"/>
      <c r="R141" s="28">
        <f>SUM(O141:Q141)</f>
        <v>0</v>
      </c>
      <c r="S141" s="27"/>
      <c r="T141" s="27"/>
      <c r="U141" s="27"/>
      <c r="V141" s="28">
        <f>SUM(S141:U141)</f>
        <v>0</v>
      </c>
      <c r="W141" s="27"/>
      <c r="X141" s="27"/>
      <c r="Y141" s="27"/>
      <c r="Z141" s="28">
        <f>SUM(W141:Y141)</f>
        <v>0</v>
      </c>
      <c r="AA141" s="27"/>
      <c r="AB141" s="27"/>
      <c r="AC141" s="27"/>
      <c r="AD141" s="28">
        <f>SUM(AA141:AC141)</f>
        <v>0</v>
      </c>
      <c r="AE141" s="28">
        <f t="shared" ref="AE141:AE150" si="88">SUM(R141,V141,Z141,AD141)</f>
        <v>0</v>
      </c>
      <c r="AF141" s="29">
        <f>IF(ISERROR(AE141/$H$151),0,AE141/$H$151)</f>
        <v>0</v>
      </c>
      <c r="AG141" s="30">
        <f t="shared" ref="AG141:AG150" si="89">IF(ISERROR(AE141/$AE$200),"-",AE141/$AE$200)</f>
        <v>0</v>
      </c>
      <c r="AH141" s="10"/>
      <c r="AI141" s="10"/>
      <c r="AJ141" s="10"/>
      <c r="AK141" s="10"/>
      <c r="AL141" s="10"/>
      <c r="AM141" s="10"/>
      <c r="AN141" s="10"/>
      <c r="AO141" s="85"/>
    </row>
    <row r="142" spans="1:41" ht="12.75" hidden="1" customHeight="1" outlineLevel="1" x14ac:dyDescent="0.25">
      <c r="A142" s="21">
        <v>2</v>
      </c>
      <c r="B142" s="22"/>
      <c r="C142" s="31"/>
      <c r="D142" s="32"/>
      <c r="E142" s="33"/>
      <c r="F142" s="33"/>
      <c r="G142" s="33"/>
      <c r="H142" s="89"/>
      <c r="I142" s="34"/>
      <c r="J142" s="268"/>
      <c r="K142" s="268"/>
      <c r="L142" s="27"/>
      <c r="M142" s="27"/>
      <c r="N142" s="33"/>
      <c r="O142" s="27"/>
      <c r="P142" s="27"/>
      <c r="Q142" s="27"/>
      <c r="R142" s="28">
        <f t="shared" ref="R142:R150" si="90">SUM(O142:Q142)</f>
        <v>0</v>
      </c>
      <c r="S142" s="27"/>
      <c r="T142" s="27"/>
      <c r="U142" s="27"/>
      <c r="V142" s="28">
        <f t="shared" ref="V142:V150" si="91">SUM(S142:U142)</f>
        <v>0</v>
      </c>
      <c r="W142" s="27"/>
      <c r="X142" s="27"/>
      <c r="Y142" s="27"/>
      <c r="Z142" s="28">
        <f t="shared" ref="Z142:Z150" si="92">SUM(W142:Y142)</f>
        <v>0</v>
      </c>
      <c r="AA142" s="27"/>
      <c r="AB142" s="27"/>
      <c r="AC142" s="27"/>
      <c r="AD142" s="28">
        <f t="shared" ref="AD142:AD150" si="93">SUM(AA142:AC142)</f>
        <v>0</v>
      </c>
      <c r="AE142" s="28">
        <f t="shared" si="88"/>
        <v>0</v>
      </c>
      <c r="AF142" s="29">
        <f t="shared" ref="AF142:AF150" si="94">IF(ISERROR(AE142/$H$151),0,AE142/$H$151)</f>
        <v>0</v>
      </c>
      <c r="AG142" s="30">
        <f t="shared" si="89"/>
        <v>0</v>
      </c>
      <c r="AH142" s="10"/>
      <c r="AI142" s="10"/>
      <c r="AJ142" s="10"/>
      <c r="AK142" s="10"/>
      <c r="AL142" s="10"/>
      <c r="AM142" s="10"/>
      <c r="AN142" s="10"/>
      <c r="AO142" s="85"/>
    </row>
    <row r="143" spans="1:41" ht="12.75" hidden="1" customHeight="1" outlineLevel="1" x14ac:dyDescent="0.25">
      <c r="A143" s="21">
        <v>3</v>
      </c>
      <c r="B143" s="22"/>
      <c r="C143" s="31"/>
      <c r="D143" s="32"/>
      <c r="E143" s="33"/>
      <c r="F143" s="33"/>
      <c r="G143" s="33"/>
      <c r="H143" s="89"/>
      <c r="I143" s="34"/>
      <c r="J143" s="268"/>
      <c r="K143" s="268"/>
      <c r="L143" s="27"/>
      <c r="M143" s="27"/>
      <c r="N143" s="33"/>
      <c r="O143" s="27"/>
      <c r="P143" s="27"/>
      <c r="Q143" s="27"/>
      <c r="R143" s="28">
        <f t="shared" si="90"/>
        <v>0</v>
      </c>
      <c r="S143" s="27"/>
      <c r="T143" s="27"/>
      <c r="U143" s="27"/>
      <c r="V143" s="28">
        <f t="shared" si="91"/>
        <v>0</v>
      </c>
      <c r="W143" s="27"/>
      <c r="X143" s="27"/>
      <c r="Y143" s="27"/>
      <c r="Z143" s="28">
        <f t="shared" si="92"/>
        <v>0</v>
      </c>
      <c r="AA143" s="27"/>
      <c r="AB143" s="27"/>
      <c r="AC143" s="27"/>
      <c r="AD143" s="28">
        <f t="shared" si="93"/>
        <v>0</v>
      </c>
      <c r="AE143" s="28">
        <f t="shared" si="88"/>
        <v>0</v>
      </c>
      <c r="AF143" s="29">
        <f t="shared" si="94"/>
        <v>0</v>
      </c>
      <c r="AG143" s="30">
        <f t="shared" si="89"/>
        <v>0</v>
      </c>
    </row>
    <row r="144" spans="1:41" ht="12.75" hidden="1" customHeight="1" outlineLevel="1" x14ac:dyDescent="0.25">
      <c r="A144" s="21">
        <v>4</v>
      </c>
      <c r="B144" s="22"/>
      <c r="C144" s="31"/>
      <c r="D144" s="32"/>
      <c r="E144" s="33"/>
      <c r="F144" s="33"/>
      <c r="G144" s="33"/>
      <c r="H144" s="89"/>
      <c r="I144" s="34"/>
      <c r="J144" s="268"/>
      <c r="K144" s="268"/>
      <c r="L144" s="27"/>
      <c r="M144" s="27"/>
      <c r="N144" s="33"/>
      <c r="O144" s="27"/>
      <c r="P144" s="27"/>
      <c r="Q144" s="27"/>
      <c r="R144" s="28">
        <f t="shared" si="90"/>
        <v>0</v>
      </c>
      <c r="S144" s="27"/>
      <c r="T144" s="27"/>
      <c r="U144" s="27"/>
      <c r="V144" s="28">
        <f t="shared" si="91"/>
        <v>0</v>
      </c>
      <c r="W144" s="27"/>
      <c r="X144" s="27"/>
      <c r="Y144" s="27"/>
      <c r="Z144" s="28">
        <f t="shared" si="92"/>
        <v>0</v>
      </c>
      <c r="AA144" s="27"/>
      <c r="AB144" s="27"/>
      <c r="AC144" s="27"/>
      <c r="AD144" s="28">
        <f t="shared" si="93"/>
        <v>0</v>
      </c>
      <c r="AE144" s="28">
        <f t="shared" si="88"/>
        <v>0</v>
      </c>
      <c r="AF144" s="29">
        <f t="shared" si="94"/>
        <v>0</v>
      </c>
      <c r="AG144" s="30">
        <f t="shared" si="89"/>
        <v>0</v>
      </c>
      <c r="AH144" s="10"/>
      <c r="AI144" s="10"/>
      <c r="AJ144" s="10"/>
      <c r="AK144" s="10"/>
      <c r="AL144" s="10"/>
      <c r="AM144" s="10"/>
      <c r="AN144" s="10"/>
      <c r="AO144" s="85"/>
    </row>
    <row r="145" spans="1:41" ht="12.75" hidden="1" customHeight="1" outlineLevel="1" x14ac:dyDescent="0.25">
      <c r="A145" s="21">
        <v>5</v>
      </c>
      <c r="B145" s="22"/>
      <c r="C145" s="31"/>
      <c r="D145" s="32"/>
      <c r="E145" s="33"/>
      <c r="F145" s="33"/>
      <c r="G145" s="33"/>
      <c r="H145" s="89"/>
      <c r="I145" s="34"/>
      <c r="J145" s="268"/>
      <c r="K145" s="268"/>
      <c r="L145" s="27"/>
      <c r="M145" s="27"/>
      <c r="N145" s="33"/>
      <c r="O145" s="27"/>
      <c r="P145" s="27"/>
      <c r="Q145" s="27"/>
      <c r="R145" s="28">
        <f t="shared" si="90"/>
        <v>0</v>
      </c>
      <c r="S145" s="27"/>
      <c r="T145" s="27"/>
      <c r="U145" s="27"/>
      <c r="V145" s="28">
        <f t="shared" si="91"/>
        <v>0</v>
      </c>
      <c r="W145" s="27"/>
      <c r="X145" s="27"/>
      <c r="Y145" s="27"/>
      <c r="Z145" s="28">
        <f t="shared" si="92"/>
        <v>0</v>
      </c>
      <c r="AA145" s="27"/>
      <c r="AB145" s="27"/>
      <c r="AC145" s="27"/>
      <c r="AD145" s="28">
        <f t="shared" si="93"/>
        <v>0</v>
      </c>
      <c r="AE145" s="28">
        <f t="shared" si="88"/>
        <v>0</v>
      </c>
      <c r="AF145" s="29">
        <f t="shared" si="94"/>
        <v>0</v>
      </c>
      <c r="AG145" s="30">
        <f t="shared" si="89"/>
        <v>0</v>
      </c>
      <c r="AH145" s="10"/>
      <c r="AI145" s="10"/>
      <c r="AJ145" s="10"/>
      <c r="AK145" s="10"/>
      <c r="AL145" s="10"/>
      <c r="AM145" s="10"/>
      <c r="AN145" s="10"/>
      <c r="AO145" s="85"/>
    </row>
    <row r="146" spans="1:41" ht="12.75" hidden="1" customHeight="1" outlineLevel="1" x14ac:dyDescent="0.25">
      <c r="A146" s="21">
        <v>6</v>
      </c>
      <c r="B146" s="22"/>
      <c r="C146" s="31"/>
      <c r="D146" s="32"/>
      <c r="E146" s="33"/>
      <c r="F146" s="33"/>
      <c r="G146" s="33"/>
      <c r="H146" s="89"/>
      <c r="I146" s="34"/>
      <c r="J146" s="268"/>
      <c r="K146" s="268"/>
      <c r="L146" s="27"/>
      <c r="M146" s="27"/>
      <c r="N146" s="33"/>
      <c r="O146" s="27"/>
      <c r="P146" s="27"/>
      <c r="Q146" s="27"/>
      <c r="R146" s="28">
        <f t="shared" si="90"/>
        <v>0</v>
      </c>
      <c r="S146" s="27"/>
      <c r="T146" s="27"/>
      <c r="U146" s="27"/>
      <c r="V146" s="28">
        <f t="shared" si="91"/>
        <v>0</v>
      </c>
      <c r="W146" s="27"/>
      <c r="X146" s="27"/>
      <c r="Y146" s="27"/>
      <c r="Z146" s="28">
        <f t="shared" si="92"/>
        <v>0</v>
      </c>
      <c r="AA146" s="27"/>
      <c r="AB146" s="27"/>
      <c r="AC146" s="27"/>
      <c r="AD146" s="28">
        <f t="shared" si="93"/>
        <v>0</v>
      </c>
      <c r="AE146" s="28">
        <f t="shared" si="88"/>
        <v>0</v>
      </c>
      <c r="AF146" s="29">
        <f t="shared" si="94"/>
        <v>0</v>
      </c>
      <c r="AG146" s="30">
        <f t="shared" si="89"/>
        <v>0</v>
      </c>
    </row>
    <row r="147" spans="1:41" ht="12.75" hidden="1" customHeight="1" outlineLevel="1" x14ac:dyDescent="0.25">
      <c r="A147" s="21">
        <v>7</v>
      </c>
      <c r="B147" s="22"/>
      <c r="C147" s="31"/>
      <c r="D147" s="32"/>
      <c r="E147" s="33"/>
      <c r="F147" s="33"/>
      <c r="G147" s="33"/>
      <c r="H147" s="89"/>
      <c r="I147" s="34"/>
      <c r="J147" s="268"/>
      <c r="K147" s="268"/>
      <c r="L147" s="27"/>
      <c r="M147" s="27"/>
      <c r="N147" s="33"/>
      <c r="O147" s="27"/>
      <c r="P147" s="27"/>
      <c r="Q147" s="27"/>
      <c r="R147" s="28">
        <f t="shared" si="90"/>
        <v>0</v>
      </c>
      <c r="S147" s="27"/>
      <c r="T147" s="27"/>
      <c r="U147" s="27"/>
      <c r="V147" s="28">
        <f t="shared" si="91"/>
        <v>0</v>
      </c>
      <c r="W147" s="27"/>
      <c r="X147" s="27"/>
      <c r="Y147" s="27"/>
      <c r="Z147" s="28">
        <f t="shared" si="92"/>
        <v>0</v>
      </c>
      <c r="AA147" s="27"/>
      <c r="AB147" s="27"/>
      <c r="AC147" s="27"/>
      <c r="AD147" s="28">
        <f t="shared" si="93"/>
        <v>0</v>
      </c>
      <c r="AE147" s="28">
        <f t="shared" si="88"/>
        <v>0</v>
      </c>
      <c r="AF147" s="29">
        <f t="shared" si="94"/>
        <v>0</v>
      </c>
      <c r="AG147" s="30">
        <f t="shared" si="89"/>
        <v>0</v>
      </c>
      <c r="AH147" s="10"/>
      <c r="AI147" s="10"/>
      <c r="AJ147" s="10"/>
      <c r="AK147" s="10"/>
      <c r="AL147" s="10"/>
      <c r="AM147" s="10"/>
      <c r="AN147" s="10"/>
      <c r="AO147" s="85"/>
    </row>
    <row r="148" spans="1:41" ht="12.75" hidden="1" customHeight="1" outlineLevel="1" x14ac:dyDescent="0.25">
      <c r="A148" s="21">
        <v>8</v>
      </c>
      <c r="B148" s="22"/>
      <c r="C148" s="31"/>
      <c r="D148" s="32"/>
      <c r="E148" s="33"/>
      <c r="F148" s="33"/>
      <c r="G148" s="33"/>
      <c r="H148" s="89"/>
      <c r="I148" s="34"/>
      <c r="J148" s="268"/>
      <c r="K148" s="268"/>
      <c r="L148" s="27"/>
      <c r="M148" s="27"/>
      <c r="N148" s="33"/>
      <c r="O148" s="27"/>
      <c r="P148" s="27"/>
      <c r="Q148" s="27"/>
      <c r="R148" s="28">
        <f t="shared" si="90"/>
        <v>0</v>
      </c>
      <c r="S148" s="27"/>
      <c r="T148" s="27"/>
      <c r="U148" s="27"/>
      <c r="V148" s="28">
        <f t="shared" si="91"/>
        <v>0</v>
      </c>
      <c r="W148" s="27"/>
      <c r="X148" s="27"/>
      <c r="Y148" s="27"/>
      <c r="Z148" s="28">
        <f t="shared" si="92"/>
        <v>0</v>
      </c>
      <c r="AA148" s="27"/>
      <c r="AB148" s="27"/>
      <c r="AC148" s="27"/>
      <c r="AD148" s="28">
        <f t="shared" si="93"/>
        <v>0</v>
      </c>
      <c r="AE148" s="28">
        <f t="shared" si="88"/>
        <v>0</v>
      </c>
      <c r="AF148" s="29">
        <f t="shared" si="94"/>
        <v>0</v>
      </c>
      <c r="AG148" s="30">
        <f t="shared" si="89"/>
        <v>0</v>
      </c>
      <c r="AH148" s="10"/>
      <c r="AI148" s="10"/>
      <c r="AJ148" s="10"/>
      <c r="AK148" s="10"/>
      <c r="AL148" s="10"/>
      <c r="AM148" s="10"/>
      <c r="AN148" s="10"/>
      <c r="AO148" s="85"/>
    </row>
    <row r="149" spans="1:41" ht="12.75" hidden="1" customHeight="1" outlineLevel="1" x14ac:dyDescent="0.25">
      <c r="A149" s="21">
        <v>9</v>
      </c>
      <c r="B149" s="22"/>
      <c r="C149" s="31"/>
      <c r="D149" s="32"/>
      <c r="E149" s="33"/>
      <c r="F149" s="33"/>
      <c r="G149" s="33"/>
      <c r="H149" s="89"/>
      <c r="I149" s="34"/>
      <c r="J149" s="268"/>
      <c r="K149" s="268"/>
      <c r="L149" s="27"/>
      <c r="M149" s="27"/>
      <c r="N149" s="33"/>
      <c r="O149" s="27"/>
      <c r="P149" s="27"/>
      <c r="Q149" s="27"/>
      <c r="R149" s="28">
        <f t="shared" si="90"/>
        <v>0</v>
      </c>
      <c r="S149" s="27"/>
      <c r="T149" s="27"/>
      <c r="U149" s="27"/>
      <c r="V149" s="28">
        <f t="shared" si="91"/>
        <v>0</v>
      </c>
      <c r="W149" s="27"/>
      <c r="X149" s="27"/>
      <c r="Y149" s="27"/>
      <c r="Z149" s="28">
        <f t="shared" si="92"/>
        <v>0</v>
      </c>
      <c r="AA149" s="27"/>
      <c r="AB149" s="27"/>
      <c r="AC149" s="27"/>
      <c r="AD149" s="28">
        <f t="shared" si="93"/>
        <v>0</v>
      </c>
      <c r="AE149" s="28">
        <f t="shared" si="88"/>
        <v>0</v>
      </c>
      <c r="AF149" s="29">
        <f t="shared" si="94"/>
        <v>0</v>
      </c>
      <c r="AG149" s="30">
        <f t="shared" si="89"/>
        <v>0</v>
      </c>
    </row>
    <row r="150" spans="1:41" ht="12.75" hidden="1" customHeight="1" outlineLevel="1" x14ac:dyDescent="0.25">
      <c r="A150" s="21">
        <v>10</v>
      </c>
      <c r="B150" s="22"/>
      <c r="C150" s="31"/>
      <c r="D150" s="32"/>
      <c r="E150" s="33"/>
      <c r="F150" s="33"/>
      <c r="G150" s="33"/>
      <c r="H150" s="90"/>
      <c r="I150" s="35"/>
      <c r="J150" s="268"/>
      <c r="K150" s="268"/>
      <c r="L150" s="27"/>
      <c r="M150" s="27"/>
      <c r="N150" s="33"/>
      <c r="O150" s="27"/>
      <c r="P150" s="27"/>
      <c r="Q150" s="27"/>
      <c r="R150" s="28">
        <f t="shared" si="90"/>
        <v>0</v>
      </c>
      <c r="S150" s="27"/>
      <c r="T150" s="27"/>
      <c r="U150" s="27"/>
      <c r="V150" s="28">
        <f t="shared" si="91"/>
        <v>0</v>
      </c>
      <c r="W150" s="27"/>
      <c r="X150" s="27"/>
      <c r="Y150" s="27"/>
      <c r="Z150" s="28">
        <f t="shared" si="92"/>
        <v>0</v>
      </c>
      <c r="AA150" s="27"/>
      <c r="AB150" s="27"/>
      <c r="AC150" s="27"/>
      <c r="AD150" s="28">
        <f t="shared" si="93"/>
        <v>0</v>
      </c>
      <c r="AE150" s="28">
        <f t="shared" si="88"/>
        <v>0</v>
      </c>
      <c r="AF150" s="29">
        <f t="shared" si="94"/>
        <v>0</v>
      </c>
      <c r="AG150" s="30">
        <f t="shared" si="89"/>
        <v>0</v>
      </c>
      <c r="AH150" s="10"/>
      <c r="AI150" s="10"/>
      <c r="AJ150" s="10"/>
      <c r="AK150" s="10"/>
      <c r="AL150" s="10"/>
      <c r="AM150" s="10"/>
      <c r="AN150" s="10"/>
      <c r="AO150" s="85"/>
    </row>
    <row r="151" spans="1:41" ht="12.75" customHeight="1" collapsed="1" x14ac:dyDescent="0.25">
      <c r="A151" s="228" t="s">
        <v>59</v>
      </c>
      <c r="B151" s="230"/>
      <c r="C151" s="230"/>
      <c r="D151" s="230"/>
      <c r="E151" s="230"/>
      <c r="F151" s="230"/>
      <c r="G151" s="230"/>
      <c r="H151" s="92">
        <f>SUM(H141:H150)</f>
        <v>0</v>
      </c>
      <c r="I151" s="92">
        <f>SUM(I141:I150)</f>
        <v>0</v>
      </c>
      <c r="J151" s="92"/>
      <c r="K151" s="92"/>
      <c r="L151" s="92">
        <f>SUM(L141:L150)</f>
        <v>0</v>
      </c>
      <c r="M151" s="92">
        <f>SUM(M141:M150)</f>
        <v>0</v>
      </c>
      <c r="N151" s="93"/>
      <c r="O151" s="92">
        <f t="shared" ref="O151:AE151" si="95">SUM(O141:O150)</f>
        <v>0</v>
      </c>
      <c r="P151" s="92">
        <f t="shared" si="95"/>
        <v>0</v>
      </c>
      <c r="Q151" s="92">
        <f t="shared" si="95"/>
        <v>0</v>
      </c>
      <c r="R151" s="92">
        <f t="shared" si="95"/>
        <v>0</v>
      </c>
      <c r="S151" s="92">
        <f t="shared" si="95"/>
        <v>0</v>
      </c>
      <c r="T151" s="92">
        <f t="shared" si="95"/>
        <v>0</v>
      </c>
      <c r="U151" s="92">
        <f t="shared" si="95"/>
        <v>0</v>
      </c>
      <c r="V151" s="92">
        <f t="shared" si="95"/>
        <v>0</v>
      </c>
      <c r="W151" s="92">
        <f t="shared" si="95"/>
        <v>0</v>
      </c>
      <c r="X151" s="92">
        <f t="shared" si="95"/>
        <v>0</v>
      </c>
      <c r="Y151" s="92">
        <f t="shared" si="95"/>
        <v>0</v>
      </c>
      <c r="Z151" s="92">
        <f t="shared" si="95"/>
        <v>0</v>
      </c>
      <c r="AA151" s="92">
        <f t="shared" si="95"/>
        <v>0</v>
      </c>
      <c r="AB151" s="92">
        <f t="shared" si="95"/>
        <v>0</v>
      </c>
      <c r="AC151" s="92">
        <f t="shared" si="95"/>
        <v>0</v>
      </c>
      <c r="AD151" s="92">
        <f t="shared" si="95"/>
        <v>0</v>
      </c>
      <c r="AE151" s="92">
        <f t="shared" si="95"/>
        <v>0</v>
      </c>
      <c r="AF151" s="95">
        <f>IF(ISERROR(AE151/H151),0,AE151/H151)</f>
        <v>0</v>
      </c>
      <c r="AG151" s="95">
        <f>IF(ISERROR(AE151/$AE$200),0,AE151/$AE$200)</f>
        <v>0</v>
      </c>
      <c r="AH151" s="10"/>
      <c r="AI151" s="10"/>
      <c r="AJ151" s="10"/>
      <c r="AK151" s="10"/>
      <c r="AL151" s="10"/>
      <c r="AM151" s="10"/>
      <c r="AN151" s="10"/>
      <c r="AO151" s="85"/>
    </row>
    <row r="152" spans="1:41" ht="12.75" customHeight="1" x14ac:dyDescent="0.25">
      <c r="A152" s="233" t="s">
        <v>60</v>
      </c>
      <c r="B152" s="234"/>
      <c r="C152" s="234"/>
      <c r="D152" s="234"/>
      <c r="E152" s="235"/>
      <c r="F152" s="15"/>
      <c r="G152" s="16"/>
      <c r="H152" s="88"/>
      <c r="I152" s="17"/>
      <c r="J152" s="17"/>
      <c r="K152" s="17"/>
      <c r="L152" s="18"/>
      <c r="M152" s="18"/>
      <c r="N152" s="16"/>
      <c r="O152" s="17"/>
      <c r="P152" s="17"/>
      <c r="Q152" s="17"/>
      <c r="R152" s="17"/>
      <c r="S152" s="17"/>
      <c r="T152" s="17"/>
      <c r="U152" s="17"/>
      <c r="V152" s="17"/>
      <c r="W152" s="17"/>
      <c r="X152" s="17"/>
      <c r="Y152" s="17"/>
      <c r="Z152" s="17"/>
      <c r="AA152" s="17"/>
      <c r="AB152" s="17"/>
      <c r="AC152" s="17"/>
      <c r="AD152" s="17"/>
      <c r="AE152" s="17"/>
      <c r="AF152" s="20"/>
      <c r="AG152" s="20"/>
    </row>
    <row r="153" spans="1:41" ht="12.75" hidden="1" customHeight="1" outlineLevel="1" x14ac:dyDescent="0.25">
      <c r="A153" s="21">
        <v>1</v>
      </c>
      <c r="B153" s="22"/>
      <c r="C153" s="23"/>
      <c r="D153" s="24"/>
      <c r="E153" s="25"/>
      <c r="F153" s="25"/>
      <c r="G153" s="25"/>
      <c r="H153" s="89"/>
      <c r="I153" s="26"/>
      <c r="J153" s="268"/>
      <c r="K153" s="268"/>
      <c r="L153" s="27"/>
      <c r="M153" s="27"/>
      <c r="N153" s="25"/>
      <c r="O153" s="27"/>
      <c r="P153" s="27"/>
      <c r="Q153" s="27"/>
      <c r="R153" s="28">
        <f>SUM(O153:Q153)</f>
        <v>0</v>
      </c>
      <c r="S153" s="27"/>
      <c r="T153" s="27"/>
      <c r="U153" s="27"/>
      <c r="V153" s="28">
        <f>SUM(S153:U153)</f>
        <v>0</v>
      </c>
      <c r="W153" s="27"/>
      <c r="X153" s="27"/>
      <c r="Y153" s="27"/>
      <c r="Z153" s="28">
        <f>SUM(W153:Y153)</f>
        <v>0</v>
      </c>
      <c r="AA153" s="27"/>
      <c r="AB153" s="27"/>
      <c r="AC153" s="27"/>
      <c r="AD153" s="28">
        <f>SUM(AA153:AC153)</f>
        <v>0</v>
      </c>
      <c r="AE153" s="28">
        <f t="shared" ref="AE153:AE162" si="96">SUM(R153,V153,Z153,AD153)</f>
        <v>0</v>
      </c>
      <c r="AF153" s="29">
        <f>IF(ISERROR(AE153/$H$163),0,AE153/$H$163)</f>
        <v>0</v>
      </c>
      <c r="AG153" s="30">
        <f t="shared" ref="AG153:AG162" si="97">IF(ISERROR(AE153/$AE$200),"-",AE153/$AE$200)</f>
        <v>0</v>
      </c>
      <c r="AH153" s="10"/>
      <c r="AI153" s="10"/>
      <c r="AJ153" s="10"/>
      <c r="AK153" s="10"/>
      <c r="AL153" s="10"/>
      <c r="AM153" s="10"/>
      <c r="AN153" s="10"/>
      <c r="AO153" s="85"/>
    </row>
    <row r="154" spans="1:41" ht="12.75" hidden="1" customHeight="1" outlineLevel="1" x14ac:dyDescent="0.25">
      <c r="A154" s="21">
        <v>2</v>
      </c>
      <c r="B154" s="22"/>
      <c r="C154" s="31"/>
      <c r="D154" s="32"/>
      <c r="E154" s="33"/>
      <c r="F154" s="33"/>
      <c r="G154" s="33"/>
      <c r="H154" s="89"/>
      <c r="I154" s="34"/>
      <c r="J154" s="268"/>
      <c r="K154" s="268"/>
      <c r="L154" s="27"/>
      <c r="M154" s="27"/>
      <c r="N154" s="33"/>
      <c r="O154" s="27"/>
      <c r="P154" s="27"/>
      <c r="Q154" s="27"/>
      <c r="R154" s="28">
        <f t="shared" ref="R154:R162" si="98">SUM(O154:Q154)</f>
        <v>0</v>
      </c>
      <c r="S154" s="27"/>
      <c r="T154" s="27"/>
      <c r="U154" s="27"/>
      <c r="V154" s="28">
        <f t="shared" ref="V154:V162" si="99">SUM(S154:U154)</f>
        <v>0</v>
      </c>
      <c r="W154" s="27"/>
      <c r="X154" s="27"/>
      <c r="Y154" s="27"/>
      <c r="Z154" s="28">
        <f t="shared" ref="Z154:Z162" si="100">SUM(W154:Y154)</f>
        <v>0</v>
      </c>
      <c r="AA154" s="27"/>
      <c r="AB154" s="27"/>
      <c r="AC154" s="27"/>
      <c r="AD154" s="28">
        <f t="shared" ref="AD154:AD162" si="101">SUM(AA154:AC154)</f>
        <v>0</v>
      </c>
      <c r="AE154" s="28">
        <f t="shared" si="96"/>
        <v>0</v>
      </c>
      <c r="AF154" s="29">
        <f t="shared" ref="AF154:AF162" si="102">IF(ISERROR(AE154/$H$163),0,AE154/$H$163)</f>
        <v>0</v>
      </c>
      <c r="AG154" s="30">
        <f t="shared" si="97"/>
        <v>0</v>
      </c>
      <c r="AH154" s="10"/>
      <c r="AI154" s="10"/>
      <c r="AJ154" s="10"/>
      <c r="AK154" s="10"/>
      <c r="AL154" s="10"/>
      <c r="AM154" s="10"/>
      <c r="AN154" s="10"/>
      <c r="AO154" s="85"/>
    </row>
    <row r="155" spans="1:41" ht="12.75" hidden="1" customHeight="1" outlineLevel="1" x14ac:dyDescent="0.25">
      <c r="A155" s="21">
        <v>3</v>
      </c>
      <c r="B155" s="22"/>
      <c r="C155" s="31"/>
      <c r="D155" s="32"/>
      <c r="E155" s="33"/>
      <c r="F155" s="33"/>
      <c r="G155" s="33"/>
      <c r="H155" s="89"/>
      <c r="I155" s="34"/>
      <c r="J155" s="268"/>
      <c r="K155" s="268"/>
      <c r="L155" s="27"/>
      <c r="M155" s="27"/>
      <c r="N155" s="33"/>
      <c r="O155" s="27"/>
      <c r="P155" s="27"/>
      <c r="Q155" s="27"/>
      <c r="R155" s="28">
        <f t="shared" si="98"/>
        <v>0</v>
      </c>
      <c r="S155" s="27"/>
      <c r="T155" s="27"/>
      <c r="U155" s="27"/>
      <c r="V155" s="28">
        <f t="shared" si="99"/>
        <v>0</v>
      </c>
      <c r="W155" s="27"/>
      <c r="X155" s="27"/>
      <c r="Y155" s="27"/>
      <c r="Z155" s="28">
        <f t="shared" si="100"/>
        <v>0</v>
      </c>
      <c r="AA155" s="27"/>
      <c r="AB155" s="27"/>
      <c r="AC155" s="27"/>
      <c r="AD155" s="28">
        <f t="shared" si="101"/>
        <v>0</v>
      </c>
      <c r="AE155" s="28">
        <f t="shared" si="96"/>
        <v>0</v>
      </c>
      <c r="AF155" s="29">
        <f t="shared" si="102"/>
        <v>0</v>
      </c>
      <c r="AG155" s="30">
        <f t="shared" si="97"/>
        <v>0</v>
      </c>
    </row>
    <row r="156" spans="1:41" ht="12.75" hidden="1" customHeight="1" outlineLevel="1" x14ac:dyDescent="0.25">
      <c r="A156" s="21">
        <v>4</v>
      </c>
      <c r="B156" s="22"/>
      <c r="C156" s="31"/>
      <c r="D156" s="32"/>
      <c r="E156" s="33"/>
      <c r="F156" s="33"/>
      <c r="G156" s="33"/>
      <c r="H156" s="89"/>
      <c r="I156" s="34"/>
      <c r="J156" s="268"/>
      <c r="K156" s="268"/>
      <c r="L156" s="27"/>
      <c r="M156" s="27"/>
      <c r="N156" s="33"/>
      <c r="O156" s="27"/>
      <c r="P156" s="27"/>
      <c r="Q156" s="27"/>
      <c r="R156" s="28">
        <f t="shared" si="98"/>
        <v>0</v>
      </c>
      <c r="S156" s="27"/>
      <c r="T156" s="27"/>
      <c r="U156" s="27"/>
      <c r="V156" s="28">
        <f t="shared" si="99"/>
        <v>0</v>
      </c>
      <c r="W156" s="27"/>
      <c r="X156" s="27"/>
      <c r="Y156" s="27"/>
      <c r="Z156" s="28">
        <f t="shared" si="100"/>
        <v>0</v>
      </c>
      <c r="AA156" s="27"/>
      <c r="AB156" s="27"/>
      <c r="AC156" s="27"/>
      <c r="AD156" s="28">
        <f t="shared" si="101"/>
        <v>0</v>
      </c>
      <c r="AE156" s="28">
        <f t="shared" si="96"/>
        <v>0</v>
      </c>
      <c r="AF156" s="29">
        <f t="shared" si="102"/>
        <v>0</v>
      </c>
      <c r="AG156" s="30">
        <f t="shared" si="97"/>
        <v>0</v>
      </c>
      <c r="AH156" s="10"/>
      <c r="AI156" s="10"/>
      <c r="AJ156" s="10"/>
      <c r="AK156" s="10"/>
      <c r="AL156" s="10"/>
      <c r="AM156" s="10"/>
      <c r="AN156" s="10"/>
      <c r="AO156" s="85"/>
    </row>
    <row r="157" spans="1:41" ht="12.75" hidden="1" customHeight="1" outlineLevel="1" x14ac:dyDescent="0.25">
      <c r="A157" s="21">
        <v>5</v>
      </c>
      <c r="B157" s="22"/>
      <c r="C157" s="31"/>
      <c r="D157" s="32"/>
      <c r="E157" s="33"/>
      <c r="F157" s="33"/>
      <c r="G157" s="33"/>
      <c r="H157" s="89"/>
      <c r="I157" s="34"/>
      <c r="J157" s="268"/>
      <c r="K157" s="268"/>
      <c r="L157" s="27"/>
      <c r="M157" s="27"/>
      <c r="N157" s="33"/>
      <c r="O157" s="27"/>
      <c r="P157" s="27"/>
      <c r="Q157" s="27"/>
      <c r="R157" s="28">
        <f t="shared" si="98"/>
        <v>0</v>
      </c>
      <c r="S157" s="27"/>
      <c r="T157" s="27"/>
      <c r="U157" s="27"/>
      <c r="V157" s="28">
        <f t="shared" si="99"/>
        <v>0</v>
      </c>
      <c r="W157" s="27"/>
      <c r="X157" s="27"/>
      <c r="Y157" s="27"/>
      <c r="Z157" s="28">
        <f t="shared" si="100"/>
        <v>0</v>
      </c>
      <c r="AA157" s="27"/>
      <c r="AB157" s="27"/>
      <c r="AC157" s="27"/>
      <c r="AD157" s="28">
        <f t="shared" si="101"/>
        <v>0</v>
      </c>
      <c r="AE157" s="28">
        <f t="shared" si="96"/>
        <v>0</v>
      </c>
      <c r="AF157" s="29">
        <f t="shared" si="102"/>
        <v>0</v>
      </c>
      <c r="AG157" s="30">
        <f t="shared" si="97"/>
        <v>0</v>
      </c>
      <c r="AH157" s="10"/>
      <c r="AI157" s="10"/>
      <c r="AJ157" s="10"/>
      <c r="AK157" s="10"/>
      <c r="AL157" s="10"/>
      <c r="AM157" s="10"/>
      <c r="AN157" s="10"/>
      <c r="AO157" s="85"/>
    </row>
    <row r="158" spans="1:41" ht="12.75" hidden="1" customHeight="1" outlineLevel="1" x14ac:dyDescent="0.25">
      <c r="A158" s="21">
        <v>6</v>
      </c>
      <c r="B158" s="22"/>
      <c r="C158" s="31"/>
      <c r="D158" s="32"/>
      <c r="E158" s="33"/>
      <c r="F158" s="33"/>
      <c r="G158" s="33"/>
      <c r="H158" s="89"/>
      <c r="I158" s="34"/>
      <c r="J158" s="268"/>
      <c r="K158" s="268"/>
      <c r="L158" s="27"/>
      <c r="M158" s="27"/>
      <c r="N158" s="33"/>
      <c r="O158" s="27"/>
      <c r="P158" s="27"/>
      <c r="Q158" s="27"/>
      <c r="R158" s="28">
        <f t="shared" si="98"/>
        <v>0</v>
      </c>
      <c r="S158" s="27"/>
      <c r="T158" s="27"/>
      <c r="U158" s="27"/>
      <c r="V158" s="28">
        <f t="shared" si="99"/>
        <v>0</v>
      </c>
      <c r="W158" s="27"/>
      <c r="X158" s="27"/>
      <c r="Y158" s="27"/>
      <c r="Z158" s="28">
        <f t="shared" si="100"/>
        <v>0</v>
      </c>
      <c r="AA158" s="27"/>
      <c r="AB158" s="27"/>
      <c r="AC158" s="27"/>
      <c r="AD158" s="28">
        <f t="shared" si="101"/>
        <v>0</v>
      </c>
      <c r="AE158" s="28">
        <f t="shared" si="96"/>
        <v>0</v>
      </c>
      <c r="AF158" s="29">
        <f t="shared" si="102"/>
        <v>0</v>
      </c>
      <c r="AG158" s="30">
        <f t="shared" si="97"/>
        <v>0</v>
      </c>
    </row>
    <row r="159" spans="1:41" ht="12.75" hidden="1" customHeight="1" outlineLevel="1" x14ac:dyDescent="0.25">
      <c r="A159" s="21">
        <v>7</v>
      </c>
      <c r="B159" s="22"/>
      <c r="C159" s="31"/>
      <c r="D159" s="32"/>
      <c r="E159" s="33"/>
      <c r="F159" s="33"/>
      <c r="G159" s="33"/>
      <c r="H159" s="89"/>
      <c r="I159" s="34"/>
      <c r="J159" s="268"/>
      <c r="K159" s="268"/>
      <c r="L159" s="27"/>
      <c r="M159" s="27"/>
      <c r="N159" s="33"/>
      <c r="O159" s="27"/>
      <c r="P159" s="27"/>
      <c r="Q159" s="27"/>
      <c r="R159" s="28">
        <f t="shared" si="98"/>
        <v>0</v>
      </c>
      <c r="S159" s="27"/>
      <c r="T159" s="27"/>
      <c r="U159" s="27"/>
      <c r="V159" s="28">
        <f t="shared" si="99"/>
        <v>0</v>
      </c>
      <c r="W159" s="27"/>
      <c r="X159" s="27"/>
      <c r="Y159" s="27"/>
      <c r="Z159" s="28">
        <f t="shared" si="100"/>
        <v>0</v>
      </c>
      <c r="AA159" s="27"/>
      <c r="AB159" s="27"/>
      <c r="AC159" s="27"/>
      <c r="AD159" s="28">
        <f t="shared" si="101"/>
        <v>0</v>
      </c>
      <c r="AE159" s="28">
        <f t="shared" si="96"/>
        <v>0</v>
      </c>
      <c r="AF159" s="29">
        <f t="shared" si="102"/>
        <v>0</v>
      </c>
      <c r="AG159" s="30">
        <f t="shared" si="97"/>
        <v>0</v>
      </c>
      <c r="AH159" s="10"/>
      <c r="AI159" s="10"/>
      <c r="AJ159" s="10"/>
      <c r="AK159" s="10"/>
      <c r="AL159" s="10"/>
      <c r="AM159" s="10"/>
      <c r="AN159" s="10"/>
      <c r="AO159" s="85"/>
    </row>
    <row r="160" spans="1:41" ht="12.75" hidden="1" customHeight="1" outlineLevel="1" x14ac:dyDescent="0.25">
      <c r="A160" s="21">
        <v>8</v>
      </c>
      <c r="B160" s="22"/>
      <c r="C160" s="31"/>
      <c r="D160" s="32"/>
      <c r="E160" s="33"/>
      <c r="F160" s="33"/>
      <c r="G160" s="33"/>
      <c r="H160" s="89"/>
      <c r="I160" s="34"/>
      <c r="J160" s="268"/>
      <c r="K160" s="268"/>
      <c r="L160" s="27"/>
      <c r="M160" s="27"/>
      <c r="N160" s="33"/>
      <c r="O160" s="27"/>
      <c r="P160" s="27"/>
      <c r="Q160" s="27"/>
      <c r="R160" s="28">
        <f t="shared" si="98"/>
        <v>0</v>
      </c>
      <c r="S160" s="27"/>
      <c r="T160" s="27"/>
      <c r="U160" s="27"/>
      <c r="V160" s="28">
        <f t="shared" si="99"/>
        <v>0</v>
      </c>
      <c r="W160" s="27"/>
      <c r="X160" s="27"/>
      <c r="Y160" s="27"/>
      <c r="Z160" s="28">
        <f t="shared" si="100"/>
        <v>0</v>
      </c>
      <c r="AA160" s="27"/>
      <c r="AB160" s="27"/>
      <c r="AC160" s="27"/>
      <c r="AD160" s="28">
        <f t="shared" si="101"/>
        <v>0</v>
      </c>
      <c r="AE160" s="28">
        <f t="shared" si="96"/>
        <v>0</v>
      </c>
      <c r="AF160" s="29">
        <f t="shared" si="102"/>
        <v>0</v>
      </c>
      <c r="AG160" s="30">
        <f t="shared" si="97"/>
        <v>0</v>
      </c>
      <c r="AH160" s="10"/>
      <c r="AI160" s="10"/>
      <c r="AJ160" s="10"/>
      <c r="AK160" s="10"/>
      <c r="AL160" s="10"/>
      <c r="AM160" s="10"/>
      <c r="AN160" s="10"/>
      <c r="AO160" s="85"/>
    </row>
    <row r="161" spans="1:41" ht="12.75" hidden="1" customHeight="1" outlineLevel="1" x14ac:dyDescent="0.25">
      <c r="A161" s="21">
        <v>9</v>
      </c>
      <c r="B161" s="22"/>
      <c r="C161" s="31"/>
      <c r="D161" s="32"/>
      <c r="E161" s="33"/>
      <c r="F161" s="33"/>
      <c r="G161" s="33"/>
      <c r="H161" s="89"/>
      <c r="I161" s="34"/>
      <c r="J161" s="268"/>
      <c r="K161" s="268"/>
      <c r="L161" s="27"/>
      <c r="M161" s="27"/>
      <c r="N161" s="33"/>
      <c r="O161" s="27"/>
      <c r="P161" s="27"/>
      <c r="Q161" s="27"/>
      <c r="R161" s="28">
        <f t="shared" si="98"/>
        <v>0</v>
      </c>
      <c r="S161" s="27"/>
      <c r="T161" s="27"/>
      <c r="U161" s="27"/>
      <c r="V161" s="28">
        <f t="shared" si="99"/>
        <v>0</v>
      </c>
      <c r="W161" s="27"/>
      <c r="X161" s="27"/>
      <c r="Y161" s="27"/>
      <c r="Z161" s="28">
        <f t="shared" si="100"/>
        <v>0</v>
      </c>
      <c r="AA161" s="27"/>
      <c r="AB161" s="27"/>
      <c r="AC161" s="27"/>
      <c r="AD161" s="28">
        <f t="shared" si="101"/>
        <v>0</v>
      </c>
      <c r="AE161" s="28">
        <f t="shared" si="96"/>
        <v>0</v>
      </c>
      <c r="AF161" s="29">
        <f t="shared" si="102"/>
        <v>0</v>
      </c>
      <c r="AG161" s="30">
        <f t="shared" si="97"/>
        <v>0</v>
      </c>
    </row>
    <row r="162" spans="1:41" ht="12.75" hidden="1" customHeight="1" outlineLevel="1" x14ac:dyDescent="0.25">
      <c r="A162" s="21">
        <v>10</v>
      </c>
      <c r="B162" s="22"/>
      <c r="C162" s="31"/>
      <c r="D162" s="32"/>
      <c r="E162" s="33"/>
      <c r="F162" s="33"/>
      <c r="G162" s="33"/>
      <c r="H162" s="90"/>
      <c r="I162" s="35"/>
      <c r="J162" s="268"/>
      <c r="K162" s="268"/>
      <c r="L162" s="27"/>
      <c r="M162" s="27"/>
      <c r="N162" s="33"/>
      <c r="O162" s="27"/>
      <c r="P162" s="27"/>
      <c r="Q162" s="27"/>
      <c r="R162" s="28">
        <f t="shared" si="98"/>
        <v>0</v>
      </c>
      <c r="S162" s="27"/>
      <c r="T162" s="27"/>
      <c r="U162" s="27"/>
      <c r="V162" s="28">
        <f t="shared" si="99"/>
        <v>0</v>
      </c>
      <c r="W162" s="27"/>
      <c r="X162" s="27"/>
      <c r="Y162" s="27"/>
      <c r="Z162" s="28">
        <f t="shared" si="100"/>
        <v>0</v>
      </c>
      <c r="AA162" s="27"/>
      <c r="AB162" s="27"/>
      <c r="AC162" s="27"/>
      <c r="AD162" s="28">
        <f t="shared" si="101"/>
        <v>0</v>
      </c>
      <c r="AE162" s="28">
        <f t="shared" si="96"/>
        <v>0</v>
      </c>
      <c r="AF162" s="29">
        <f t="shared" si="102"/>
        <v>0</v>
      </c>
      <c r="AG162" s="30">
        <f t="shared" si="97"/>
        <v>0</v>
      </c>
      <c r="AH162" s="10"/>
      <c r="AI162" s="10"/>
      <c r="AJ162" s="10"/>
      <c r="AK162" s="10"/>
      <c r="AL162" s="10"/>
      <c r="AM162" s="10"/>
      <c r="AN162" s="10"/>
      <c r="AO162" s="85"/>
    </row>
    <row r="163" spans="1:41" ht="12.75" customHeight="1" collapsed="1" x14ac:dyDescent="0.25">
      <c r="A163" s="228" t="s">
        <v>61</v>
      </c>
      <c r="B163" s="230"/>
      <c r="C163" s="230"/>
      <c r="D163" s="230"/>
      <c r="E163" s="230"/>
      <c r="F163" s="230"/>
      <c r="G163" s="230"/>
      <c r="H163" s="92">
        <f>SUM(H153:H162)</f>
        <v>0</v>
      </c>
      <c r="I163" s="92">
        <f>SUM(I153:I162)</f>
        <v>0</v>
      </c>
      <c r="J163" s="92"/>
      <c r="K163" s="92"/>
      <c r="L163" s="92">
        <f>SUM(L153:L162)</f>
        <v>0</v>
      </c>
      <c r="M163" s="92">
        <f>SUM(M153:M162)</f>
        <v>0</v>
      </c>
      <c r="N163" s="93"/>
      <c r="O163" s="92">
        <f t="shared" ref="O163:AE163" si="103">SUM(O153:O162)</f>
        <v>0</v>
      </c>
      <c r="P163" s="92">
        <f t="shared" si="103"/>
        <v>0</v>
      </c>
      <c r="Q163" s="92">
        <f t="shared" si="103"/>
        <v>0</v>
      </c>
      <c r="R163" s="92">
        <f t="shared" si="103"/>
        <v>0</v>
      </c>
      <c r="S163" s="92">
        <f t="shared" si="103"/>
        <v>0</v>
      </c>
      <c r="T163" s="92">
        <f t="shared" si="103"/>
        <v>0</v>
      </c>
      <c r="U163" s="92">
        <f t="shared" si="103"/>
        <v>0</v>
      </c>
      <c r="V163" s="92">
        <f t="shared" si="103"/>
        <v>0</v>
      </c>
      <c r="W163" s="92">
        <f t="shared" si="103"/>
        <v>0</v>
      </c>
      <c r="X163" s="92">
        <f t="shared" si="103"/>
        <v>0</v>
      </c>
      <c r="Y163" s="92">
        <f t="shared" si="103"/>
        <v>0</v>
      </c>
      <c r="Z163" s="92">
        <f t="shared" si="103"/>
        <v>0</v>
      </c>
      <c r="AA163" s="92">
        <f t="shared" si="103"/>
        <v>0</v>
      </c>
      <c r="AB163" s="92">
        <f t="shared" si="103"/>
        <v>0</v>
      </c>
      <c r="AC163" s="92">
        <f t="shared" si="103"/>
        <v>0</v>
      </c>
      <c r="AD163" s="92">
        <f t="shared" si="103"/>
        <v>0</v>
      </c>
      <c r="AE163" s="92">
        <f t="shared" si="103"/>
        <v>0</v>
      </c>
      <c r="AF163" s="95">
        <f>IF(ISERROR(AE163/H163),0,AE163/H163)</f>
        <v>0</v>
      </c>
      <c r="AG163" s="95">
        <f>IF(ISERROR(AE163/$AE$200),0,AE163/$AE$200)</f>
        <v>0</v>
      </c>
      <c r="AH163" s="10"/>
      <c r="AI163" s="10"/>
      <c r="AJ163" s="10"/>
      <c r="AK163" s="10"/>
      <c r="AL163" s="10"/>
      <c r="AM163" s="10"/>
      <c r="AN163" s="10"/>
      <c r="AO163" s="85"/>
    </row>
    <row r="164" spans="1:41" ht="12.75" customHeight="1" x14ac:dyDescent="0.25">
      <c r="A164" s="233" t="s">
        <v>62</v>
      </c>
      <c r="B164" s="234"/>
      <c r="C164" s="234"/>
      <c r="D164" s="234"/>
      <c r="E164" s="235"/>
      <c r="F164" s="15"/>
      <c r="G164" s="16"/>
      <c r="H164" s="88"/>
      <c r="I164" s="17"/>
      <c r="J164" s="17"/>
      <c r="K164" s="17"/>
      <c r="L164" s="18"/>
      <c r="M164" s="18"/>
      <c r="N164" s="16"/>
      <c r="O164" s="17"/>
      <c r="P164" s="17"/>
      <c r="Q164" s="17"/>
      <c r="R164" s="17"/>
      <c r="S164" s="17"/>
      <c r="T164" s="17"/>
      <c r="U164" s="17"/>
      <c r="V164" s="17"/>
      <c r="W164" s="17"/>
      <c r="X164" s="17"/>
      <c r="Y164" s="17"/>
      <c r="Z164" s="17"/>
      <c r="AA164" s="17"/>
      <c r="AB164" s="17"/>
      <c r="AC164" s="17"/>
      <c r="AD164" s="17"/>
      <c r="AE164" s="17"/>
      <c r="AF164" s="20"/>
      <c r="AG164" s="20"/>
    </row>
    <row r="165" spans="1:41" ht="12.75" hidden="1" customHeight="1" outlineLevel="1" x14ac:dyDescent="0.25">
      <c r="A165" s="21">
        <v>1</v>
      </c>
      <c r="B165" s="22"/>
      <c r="C165" s="23"/>
      <c r="D165" s="24"/>
      <c r="E165" s="25"/>
      <c r="F165" s="25"/>
      <c r="G165" s="25"/>
      <c r="H165" s="89"/>
      <c r="I165" s="26"/>
      <c r="J165" s="268"/>
      <c r="K165" s="268"/>
      <c r="L165" s="27"/>
      <c r="M165" s="27"/>
      <c r="N165" s="25"/>
      <c r="O165" s="27"/>
      <c r="P165" s="27"/>
      <c r="Q165" s="27"/>
      <c r="R165" s="28">
        <f>SUM(O165:Q165)</f>
        <v>0</v>
      </c>
      <c r="S165" s="27"/>
      <c r="T165" s="27"/>
      <c r="U165" s="27"/>
      <c r="V165" s="28">
        <f>SUM(S165:U165)</f>
        <v>0</v>
      </c>
      <c r="W165" s="27"/>
      <c r="X165" s="27"/>
      <c r="Y165" s="27"/>
      <c r="Z165" s="28">
        <f>SUM(W165:Y165)</f>
        <v>0</v>
      </c>
      <c r="AA165" s="27"/>
      <c r="AB165" s="27"/>
      <c r="AC165" s="27"/>
      <c r="AD165" s="28">
        <f>SUM(AA165:AC165)</f>
        <v>0</v>
      </c>
      <c r="AE165" s="28">
        <f t="shared" ref="AE165:AE174" si="104">SUM(R165,V165,Z165,AD165)</f>
        <v>0</v>
      </c>
      <c r="AF165" s="29">
        <f>IF(ISERROR(AE165/$H$175),0,AE165/$H$175)</f>
        <v>0</v>
      </c>
      <c r="AG165" s="30">
        <f t="shared" ref="AG165:AG174" si="105">IF(ISERROR(AE165/$AE$200),"-",AE165/$AE$200)</f>
        <v>0</v>
      </c>
      <c r="AH165" s="10"/>
      <c r="AI165" s="10"/>
      <c r="AJ165" s="10"/>
      <c r="AK165" s="10"/>
      <c r="AL165" s="10"/>
      <c r="AM165" s="10"/>
      <c r="AN165" s="10"/>
      <c r="AO165" s="85"/>
    </row>
    <row r="166" spans="1:41" ht="12.75" hidden="1" customHeight="1" outlineLevel="1" x14ac:dyDescent="0.25">
      <c r="A166" s="21">
        <v>2</v>
      </c>
      <c r="B166" s="22"/>
      <c r="C166" s="31"/>
      <c r="D166" s="32"/>
      <c r="E166" s="33"/>
      <c r="F166" s="33"/>
      <c r="G166" s="33"/>
      <c r="H166" s="89"/>
      <c r="I166" s="34"/>
      <c r="J166" s="268"/>
      <c r="K166" s="268"/>
      <c r="L166" s="27"/>
      <c r="M166" s="27"/>
      <c r="N166" s="33"/>
      <c r="O166" s="27"/>
      <c r="P166" s="27"/>
      <c r="Q166" s="27"/>
      <c r="R166" s="28">
        <f t="shared" ref="R166:R174" si="106">SUM(O166:Q166)</f>
        <v>0</v>
      </c>
      <c r="S166" s="27"/>
      <c r="T166" s="27"/>
      <c r="U166" s="27"/>
      <c r="V166" s="28">
        <f t="shared" ref="V166:V174" si="107">SUM(S166:U166)</f>
        <v>0</v>
      </c>
      <c r="W166" s="27"/>
      <c r="X166" s="27"/>
      <c r="Y166" s="27"/>
      <c r="Z166" s="28">
        <f t="shared" ref="Z166:Z174" si="108">SUM(W166:Y166)</f>
        <v>0</v>
      </c>
      <c r="AA166" s="27"/>
      <c r="AB166" s="27"/>
      <c r="AC166" s="27"/>
      <c r="AD166" s="28">
        <f t="shared" ref="AD166:AD174" si="109">SUM(AA166:AC166)</f>
        <v>0</v>
      </c>
      <c r="AE166" s="28">
        <f t="shared" si="104"/>
        <v>0</v>
      </c>
      <c r="AF166" s="29">
        <f t="shared" ref="AF166:AF174" si="110">IF(ISERROR(AE166/$H$175),0,AE166/$H$175)</f>
        <v>0</v>
      </c>
      <c r="AG166" s="30">
        <f t="shared" si="105"/>
        <v>0</v>
      </c>
      <c r="AH166" s="10"/>
      <c r="AI166" s="10"/>
      <c r="AJ166" s="10"/>
      <c r="AK166" s="10"/>
      <c r="AL166" s="10"/>
      <c r="AM166" s="10"/>
      <c r="AN166" s="10"/>
      <c r="AO166" s="85"/>
    </row>
    <row r="167" spans="1:41" ht="12.75" hidden="1" customHeight="1" outlineLevel="1" x14ac:dyDescent="0.25">
      <c r="A167" s="21">
        <v>3</v>
      </c>
      <c r="B167" s="22"/>
      <c r="C167" s="31"/>
      <c r="D167" s="32"/>
      <c r="E167" s="33"/>
      <c r="F167" s="33"/>
      <c r="G167" s="33"/>
      <c r="H167" s="89"/>
      <c r="I167" s="34"/>
      <c r="J167" s="268"/>
      <c r="K167" s="268"/>
      <c r="L167" s="27"/>
      <c r="M167" s="27"/>
      <c r="N167" s="33"/>
      <c r="O167" s="27"/>
      <c r="P167" s="27"/>
      <c r="Q167" s="27"/>
      <c r="R167" s="28">
        <f t="shared" si="106"/>
        <v>0</v>
      </c>
      <c r="S167" s="27"/>
      <c r="T167" s="27"/>
      <c r="U167" s="27"/>
      <c r="V167" s="28">
        <f t="shared" si="107"/>
        <v>0</v>
      </c>
      <c r="W167" s="27"/>
      <c r="X167" s="27"/>
      <c r="Y167" s="27"/>
      <c r="Z167" s="28">
        <f t="shared" si="108"/>
        <v>0</v>
      </c>
      <c r="AA167" s="27"/>
      <c r="AB167" s="27"/>
      <c r="AC167" s="27"/>
      <c r="AD167" s="28">
        <f t="shared" si="109"/>
        <v>0</v>
      </c>
      <c r="AE167" s="28">
        <f t="shared" si="104"/>
        <v>0</v>
      </c>
      <c r="AF167" s="29">
        <f t="shared" si="110"/>
        <v>0</v>
      </c>
      <c r="AG167" s="30">
        <f t="shared" si="105"/>
        <v>0</v>
      </c>
    </row>
    <row r="168" spans="1:41" ht="12.75" hidden="1" customHeight="1" outlineLevel="1" x14ac:dyDescent="0.25">
      <c r="A168" s="21">
        <v>4</v>
      </c>
      <c r="B168" s="22"/>
      <c r="C168" s="31"/>
      <c r="D168" s="32"/>
      <c r="E168" s="33"/>
      <c r="F168" s="33"/>
      <c r="G168" s="33"/>
      <c r="H168" s="89"/>
      <c r="I168" s="34"/>
      <c r="J168" s="268"/>
      <c r="K168" s="268"/>
      <c r="L168" s="27"/>
      <c r="M168" s="27"/>
      <c r="N168" s="33"/>
      <c r="O168" s="27"/>
      <c r="P168" s="27"/>
      <c r="Q168" s="27"/>
      <c r="R168" s="28">
        <f t="shared" si="106"/>
        <v>0</v>
      </c>
      <c r="S168" s="27"/>
      <c r="T168" s="27"/>
      <c r="U168" s="27"/>
      <c r="V168" s="28">
        <f t="shared" si="107"/>
        <v>0</v>
      </c>
      <c r="W168" s="27"/>
      <c r="X168" s="27"/>
      <c r="Y168" s="27"/>
      <c r="Z168" s="28">
        <f t="shared" si="108"/>
        <v>0</v>
      </c>
      <c r="AA168" s="27"/>
      <c r="AB168" s="27"/>
      <c r="AC168" s="27"/>
      <c r="AD168" s="28">
        <f t="shared" si="109"/>
        <v>0</v>
      </c>
      <c r="AE168" s="28">
        <f t="shared" si="104"/>
        <v>0</v>
      </c>
      <c r="AF168" s="29">
        <f t="shared" si="110"/>
        <v>0</v>
      </c>
      <c r="AG168" s="30">
        <f t="shared" si="105"/>
        <v>0</v>
      </c>
      <c r="AH168" s="10"/>
      <c r="AI168" s="10"/>
      <c r="AJ168" s="10"/>
      <c r="AK168" s="10"/>
      <c r="AL168" s="10"/>
      <c r="AM168" s="10"/>
      <c r="AN168" s="10"/>
      <c r="AO168" s="85"/>
    </row>
    <row r="169" spans="1:41" ht="12.75" hidden="1" customHeight="1" outlineLevel="1" x14ac:dyDescent="0.25">
      <c r="A169" s="21">
        <v>5</v>
      </c>
      <c r="B169" s="22"/>
      <c r="C169" s="31"/>
      <c r="D169" s="32"/>
      <c r="E169" s="33"/>
      <c r="F169" s="33"/>
      <c r="G169" s="33"/>
      <c r="H169" s="89"/>
      <c r="I169" s="34"/>
      <c r="J169" s="268"/>
      <c r="K169" s="268"/>
      <c r="L169" s="27"/>
      <c r="M169" s="27"/>
      <c r="N169" s="33"/>
      <c r="O169" s="27"/>
      <c r="P169" s="27"/>
      <c r="Q169" s="27"/>
      <c r="R169" s="28">
        <f t="shared" si="106"/>
        <v>0</v>
      </c>
      <c r="S169" s="27"/>
      <c r="T169" s="27"/>
      <c r="U169" s="27"/>
      <c r="V169" s="28">
        <f t="shared" si="107"/>
        <v>0</v>
      </c>
      <c r="W169" s="27"/>
      <c r="X169" s="27"/>
      <c r="Y169" s="27"/>
      <c r="Z169" s="28">
        <f t="shared" si="108"/>
        <v>0</v>
      </c>
      <c r="AA169" s="27"/>
      <c r="AB169" s="27"/>
      <c r="AC169" s="27"/>
      <c r="AD169" s="28">
        <f t="shared" si="109"/>
        <v>0</v>
      </c>
      <c r="AE169" s="28">
        <f t="shared" si="104"/>
        <v>0</v>
      </c>
      <c r="AF169" s="29">
        <f t="shared" si="110"/>
        <v>0</v>
      </c>
      <c r="AG169" s="30">
        <f t="shared" si="105"/>
        <v>0</v>
      </c>
      <c r="AH169" s="10"/>
      <c r="AI169" s="10"/>
      <c r="AJ169" s="10"/>
      <c r="AK169" s="10"/>
      <c r="AL169" s="10"/>
      <c r="AM169" s="10"/>
      <c r="AN169" s="10"/>
      <c r="AO169" s="85"/>
    </row>
    <row r="170" spans="1:41" ht="12.75" hidden="1" customHeight="1" outlineLevel="1" x14ac:dyDescent="0.25">
      <c r="A170" s="21">
        <v>6</v>
      </c>
      <c r="B170" s="22"/>
      <c r="C170" s="31"/>
      <c r="D170" s="32"/>
      <c r="E170" s="33"/>
      <c r="F170" s="33"/>
      <c r="G170" s="33"/>
      <c r="H170" s="89"/>
      <c r="I170" s="34"/>
      <c r="J170" s="268"/>
      <c r="K170" s="268"/>
      <c r="L170" s="27"/>
      <c r="M170" s="27"/>
      <c r="N170" s="33"/>
      <c r="O170" s="27"/>
      <c r="P170" s="27"/>
      <c r="Q170" s="27"/>
      <c r="R170" s="28">
        <f t="shared" si="106"/>
        <v>0</v>
      </c>
      <c r="S170" s="27"/>
      <c r="T170" s="27"/>
      <c r="U170" s="27"/>
      <c r="V170" s="28">
        <f t="shared" si="107"/>
        <v>0</v>
      </c>
      <c r="W170" s="27"/>
      <c r="X170" s="27"/>
      <c r="Y170" s="27"/>
      <c r="Z170" s="28">
        <f t="shared" si="108"/>
        <v>0</v>
      </c>
      <c r="AA170" s="27"/>
      <c r="AB170" s="27"/>
      <c r="AC170" s="27"/>
      <c r="AD170" s="28">
        <f t="shared" si="109"/>
        <v>0</v>
      </c>
      <c r="AE170" s="28">
        <f t="shared" si="104"/>
        <v>0</v>
      </c>
      <c r="AF170" s="29">
        <f t="shared" si="110"/>
        <v>0</v>
      </c>
      <c r="AG170" s="30">
        <f t="shared" si="105"/>
        <v>0</v>
      </c>
    </row>
    <row r="171" spans="1:41" ht="12.75" hidden="1" customHeight="1" outlineLevel="1" x14ac:dyDescent="0.25">
      <c r="A171" s="21">
        <v>7</v>
      </c>
      <c r="B171" s="22"/>
      <c r="C171" s="31"/>
      <c r="D171" s="32"/>
      <c r="E171" s="33"/>
      <c r="F171" s="33"/>
      <c r="G171" s="33"/>
      <c r="H171" s="89"/>
      <c r="I171" s="34"/>
      <c r="J171" s="268"/>
      <c r="K171" s="268"/>
      <c r="L171" s="27"/>
      <c r="M171" s="27"/>
      <c r="N171" s="33"/>
      <c r="O171" s="27"/>
      <c r="P171" s="27"/>
      <c r="Q171" s="27"/>
      <c r="R171" s="28">
        <f t="shared" si="106"/>
        <v>0</v>
      </c>
      <c r="S171" s="27"/>
      <c r="T171" s="27"/>
      <c r="U171" s="27"/>
      <c r="V171" s="28">
        <f t="shared" si="107"/>
        <v>0</v>
      </c>
      <c r="W171" s="27"/>
      <c r="X171" s="27"/>
      <c r="Y171" s="27"/>
      <c r="Z171" s="28">
        <f t="shared" si="108"/>
        <v>0</v>
      </c>
      <c r="AA171" s="27"/>
      <c r="AB171" s="27"/>
      <c r="AC171" s="27"/>
      <c r="AD171" s="28">
        <f t="shared" si="109"/>
        <v>0</v>
      </c>
      <c r="AE171" s="28">
        <f t="shared" si="104"/>
        <v>0</v>
      </c>
      <c r="AF171" s="29">
        <f t="shared" si="110"/>
        <v>0</v>
      </c>
      <c r="AG171" s="30">
        <f t="shared" si="105"/>
        <v>0</v>
      </c>
      <c r="AH171" s="10"/>
      <c r="AI171" s="10"/>
      <c r="AJ171" s="10"/>
      <c r="AK171" s="10"/>
      <c r="AL171" s="10"/>
      <c r="AM171" s="10"/>
      <c r="AN171" s="10"/>
      <c r="AO171" s="85"/>
    </row>
    <row r="172" spans="1:41" ht="12.75" hidden="1" customHeight="1" outlineLevel="1" x14ac:dyDescent="0.25">
      <c r="A172" s="21">
        <v>8</v>
      </c>
      <c r="B172" s="22"/>
      <c r="C172" s="31"/>
      <c r="D172" s="32"/>
      <c r="E172" s="33"/>
      <c r="F172" s="33"/>
      <c r="G172" s="33"/>
      <c r="H172" s="89"/>
      <c r="I172" s="34"/>
      <c r="J172" s="268"/>
      <c r="K172" s="268"/>
      <c r="L172" s="27"/>
      <c r="M172" s="27"/>
      <c r="N172" s="33"/>
      <c r="O172" s="27"/>
      <c r="P172" s="27"/>
      <c r="Q172" s="27"/>
      <c r="R172" s="28">
        <f t="shared" si="106"/>
        <v>0</v>
      </c>
      <c r="S172" s="27"/>
      <c r="T172" s="27"/>
      <c r="U172" s="27"/>
      <c r="V172" s="28">
        <f t="shared" si="107"/>
        <v>0</v>
      </c>
      <c r="W172" s="27"/>
      <c r="X172" s="27"/>
      <c r="Y172" s="27"/>
      <c r="Z172" s="28">
        <f t="shared" si="108"/>
        <v>0</v>
      </c>
      <c r="AA172" s="27"/>
      <c r="AB172" s="27"/>
      <c r="AC172" s="27"/>
      <c r="AD172" s="28">
        <f t="shared" si="109"/>
        <v>0</v>
      </c>
      <c r="AE172" s="28">
        <f t="shared" si="104"/>
        <v>0</v>
      </c>
      <c r="AF172" s="29">
        <f t="shared" si="110"/>
        <v>0</v>
      </c>
      <c r="AG172" s="30">
        <f t="shared" si="105"/>
        <v>0</v>
      </c>
      <c r="AH172" s="10"/>
      <c r="AI172" s="10"/>
      <c r="AJ172" s="10"/>
      <c r="AK172" s="10"/>
      <c r="AL172" s="10"/>
      <c r="AM172" s="10"/>
      <c r="AN172" s="10"/>
      <c r="AO172" s="85"/>
    </row>
    <row r="173" spans="1:41" ht="12.75" hidden="1" customHeight="1" outlineLevel="1" x14ac:dyDescent="0.25">
      <c r="A173" s="21">
        <v>9</v>
      </c>
      <c r="B173" s="22"/>
      <c r="C173" s="31"/>
      <c r="D173" s="32"/>
      <c r="E173" s="33"/>
      <c r="F173" s="33"/>
      <c r="G173" s="33"/>
      <c r="H173" s="89"/>
      <c r="I173" s="34"/>
      <c r="J173" s="268"/>
      <c r="K173" s="268"/>
      <c r="L173" s="27"/>
      <c r="M173" s="27"/>
      <c r="N173" s="33"/>
      <c r="O173" s="27"/>
      <c r="P173" s="27"/>
      <c r="Q173" s="27"/>
      <c r="R173" s="28">
        <f t="shared" si="106"/>
        <v>0</v>
      </c>
      <c r="S173" s="27"/>
      <c r="T173" s="27"/>
      <c r="U173" s="27"/>
      <c r="V173" s="28">
        <f t="shared" si="107"/>
        <v>0</v>
      </c>
      <c r="W173" s="27"/>
      <c r="X173" s="27"/>
      <c r="Y173" s="27"/>
      <c r="Z173" s="28">
        <f t="shared" si="108"/>
        <v>0</v>
      </c>
      <c r="AA173" s="27"/>
      <c r="AB173" s="27"/>
      <c r="AC173" s="27"/>
      <c r="AD173" s="28">
        <f t="shared" si="109"/>
        <v>0</v>
      </c>
      <c r="AE173" s="28">
        <f t="shared" si="104"/>
        <v>0</v>
      </c>
      <c r="AF173" s="29">
        <f t="shared" si="110"/>
        <v>0</v>
      </c>
      <c r="AG173" s="30">
        <f t="shared" si="105"/>
        <v>0</v>
      </c>
    </row>
    <row r="174" spans="1:41" ht="12.75" hidden="1" customHeight="1" outlineLevel="1" x14ac:dyDescent="0.25">
      <c r="A174" s="21">
        <v>10</v>
      </c>
      <c r="B174" s="22"/>
      <c r="C174" s="31"/>
      <c r="D174" s="32"/>
      <c r="E174" s="33"/>
      <c r="F174" s="33"/>
      <c r="G174" s="33"/>
      <c r="H174" s="90"/>
      <c r="I174" s="35"/>
      <c r="J174" s="268"/>
      <c r="K174" s="268"/>
      <c r="L174" s="27"/>
      <c r="M174" s="27"/>
      <c r="N174" s="33"/>
      <c r="O174" s="27"/>
      <c r="P174" s="27"/>
      <c r="Q174" s="27"/>
      <c r="R174" s="28">
        <f t="shared" si="106"/>
        <v>0</v>
      </c>
      <c r="S174" s="27"/>
      <c r="T174" s="27"/>
      <c r="U174" s="27"/>
      <c r="V174" s="28">
        <f t="shared" si="107"/>
        <v>0</v>
      </c>
      <c r="W174" s="27"/>
      <c r="X174" s="27"/>
      <c r="Y174" s="27"/>
      <c r="Z174" s="28">
        <f t="shared" si="108"/>
        <v>0</v>
      </c>
      <c r="AA174" s="27"/>
      <c r="AB174" s="27"/>
      <c r="AC174" s="27"/>
      <c r="AD174" s="28">
        <f t="shared" si="109"/>
        <v>0</v>
      </c>
      <c r="AE174" s="28">
        <f t="shared" si="104"/>
        <v>0</v>
      </c>
      <c r="AF174" s="29">
        <f t="shared" si="110"/>
        <v>0</v>
      </c>
      <c r="AG174" s="30">
        <f t="shared" si="105"/>
        <v>0</v>
      </c>
      <c r="AH174" s="10"/>
      <c r="AI174" s="10"/>
      <c r="AJ174" s="10"/>
      <c r="AK174" s="10"/>
      <c r="AL174" s="10"/>
      <c r="AM174" s="10"/>
      <c r="AN174" s="10"/>
      <c r="AO174" s="85"/>
    </row>
    <row r="175" spans="1:41" ht="12.75" customHeight="1" collapsed="1" x14ac:dyDescent="0.25">
      <c r="A175" s="228" t="s">
        <v>63</v>
      </c>
      <c r="B175" s="230"/>
      <c r="C175" s="230"/>
      <c r="D175" s="230"/>
      <c r="E175" s="230"/>
      <c r="F175" s="230"/>
      <c r="G175" s="230"/>
      <c r="H175" s="92">
        <f>SUM(H165:H174)</f>
        <v>0</v>
      </c>
      <c r="I175" s="92">
        <f>SUM(I165:I174)</f>
        <v>0</v>
      </c>
      <c r="J175" s="92"/>
      <c r="K175" s="92"/>
      <c r="L175" s="92">
        <f>SUM(L165:L174)</f>
        <v>0</v>
      </c>
      <c r="M175" s="92">
        <f>SUM(M165:M174)</f>
        <v>0</v>
      </c>
      <c r="N175" s="93"/>
      <c r="O175" s="92">
        <f t="shared" ref="O175:AE175" si="111">SUM(O165:O174)</f>
        <v>0</v>
      </c>
      <c r="P175" s="92">
        <f t="shared" si="111"/>
        <v>0</v>
      </c>
      <c r="Q175" s="92">
        <f t="shared" si="111"/>
        <v>0</v>
      </c>
      <c r="R175" s="92">
        <f t="shared" si="111"/>
        <v>0</v>
      </c>
      <c r="S175" s="92">
        <f t="shared" si="111"/>
        <v>0</v>
      </c>
      <c r="T175" s="92">
        <f t="shared" si="111"/>
        <v>0</v>
      </c>
      <c r="U175" s="92">
        <f t="shared" si="111"/>
        <v>0</v>
      </c>
      <c r="V175" s="92">
        <f t="shared" si="111"/>
        <v>0</v>
      </c>
      <c r="W175" s="92">
        <f t="shared" si="111"/>
        <v>0</v>
      </c>
      <c r="X175" s="92">
        <f t="shared" si="111"/>
        <v>0</v>
      </c>
      <c r="Y175" s="92">
        <f t="shared" si="111"/>
        <v>0</v>
      </c>
      <c r="Z175" s="92">
        <f t="shared" si="111"/>
        <v>0</v>
      </c>
      <c r="AA175" s="92">
        <f t="shared" si="111"/>
        <v>0</v>
      </c>
      <c r="AB175" s="92">
        <f t="shared" si="111"/>
        <v>0</v>
      </c>
      <c r="AC175" s="92">
        <f t="shared" si="111"/>
        <v>0</v>
      </c>
      <c r="AD175" s="92">
        <f t="shared" si="111"/>
        <v>0</v>
      </c>
      <c r="AE175" s="92">
        <f t="shared" si="111"/>
        <v>0</v>
      </c>
      <c r="AF175" s="95">
        <f>IF(ISERROR(AE175/H175),0,AE175/H175)</f>
        <v>0</v>
      </c>
      <c r="AG175" s="95">
        <f>IF(ISERROR(AE175/$AE$200),0,AE175/$AE$200)</f>
        <v>0</v>
      </c>
      <c r="AH175" s="10"/>
      <c r="AI175" s="10"/>
      <c r="AJ175" s="10"/>
      <c r="AK175" s="10"/>
      <c r="AL175" s="10"/>
      <c r="AM175" s="10"/>
      <c r="AN175" s="10"/>
      <c r="AO175" s="85"/>
    </row>
    <row r="176" spans="1:41" ht="12.75" customHeight="1" x14ac:dyDescent="0.25">
      <c r="A176" s="233" t="s">
        <v>64</v>
      </c>
      <c r="B176" s="234"/>
      <c r="C176" s="234"/>
      <c r="D176" s="234"/>
      <c r="E176" s="235"/>
      <c r="F176" s="15"/>
      <c r="G176" s="16"/>
      <c r="H176" s="88"/>
      <c r="I176" s="17"/>
      <c r="J176" s="17"/>
      <c r="K176" s="17"/>
      <c r="L176" s="18"/>
      <c r="M176" s="18"/>
      <c r="N176" s="16"/>
      <c r="O176" s="17"/>
      <c r="P176" s="17"/>
      <c r="Q176" s="17"/>
      <c r="R176" s="17"/>
      <c r="S176" s="17"/>
      <c r="T176" s="17"/>
      <c r="U176" s="17"/>
      <c r="V176" s="17"/>
      <c r="W176" s="17"/>
      <c r="X176" s="17"/>
      <c r="Y176" s="17"/>
      <c r="Z176" s="17"/>
      <c r="AA176" s="17"/>
      <c r="AB176" s="17"/>
      <c r="AC176" s="17"/>
      <c r="AD176" s="17"/>
      <c r="AE176" s="17"/>
      <c r="AF176" s="20"/>
      <c r="AG176" s="20"/>
    </row>
    <row r="177" spans="1:41" ht="12.75" hidden="1" customHeight="1" outlineLevel="1" x14ac:dyDescent="0.25">
      <c r="A177" s="21">
        <v>1</v>
      </c>
      <c r="B177" s="22"/>
      <c r="C177" s="23"/>
      <c r="D177" s="24"/>
      <c r="E177" s="25"/>
      <c r="F177" s="25"/>
      <c r="G177" s="25"/>
      <c r="H177" s="89"/>
      <c r="I177" s="26"/>
      <c r="J177" s="268"/>
      <c r="K177" s="268"/>
      <c r="L177" s="27"/>
      <c r="M177" s="27"/>
      <c r="N177" s="25"/>
      <c r="O177" s="27"/>
      <c r="P177" s="27"/>
      <c r="Q177" s="27"/>
      <c r="R177" s="28">
        <f>SUM(O177:Q177)</f>
        <v>0</v>
      </c>
      <c r="S177" s="27"/>
      <c r="T177" s="27"/>
      <c r="U177" s="27"/>
      <c r="V177" s="28">
        <f>SUM(S177:U177)</f>
        <v>0</v>
      </c>
      <c r="W177" s="27"/>
      <c r="X177" s="27"/>
      <c r="Y177" s="27"/>
      <c r="Z177" s="28">
        <f>SUM(W177:Y177)</f>
        <v>0</v>
      </c>
      <c r="AA177" s="27"/>
      <c r="AB177" s="27"/>
      <c r="AC177" s="27"/>
      <c r="AD177" s="28">
        <f>SUM(AA177:AC177)</f>
        <v>0</v>
      </c>
      <c r="AE177" s="28">
        <f t="shared" ref="AE177:AE186" si="112">SUM(R177,V177,Z177,AD177)</f>
        <v>0</v>
      </c>
      <c r="AF177" s="29">
        <f>IF(ISERROR(AE177/$H$187),0,AE177/$H$187)</f>
        <v>0</v>
      </c>
      <c r="AG177" s="30">
        <f t="shared" ref="AG177:AG186" si="113">IF(ISERROR(AE177/$AE$200),"-",AE177/$AE$200)</f>
        <v>0</v>
      </c>
      <c r="AH177" s="10"/>
      <c r="AI177" s="10"/>
      <c r="AJ177" s="10"/>
      <c r="AK177" s="10"/>
      <c r="AL177" s="10"/>
      <c r="AM177" s="10"/>
      <c r="AN177" s="10"/>
      <c r="AO177" s="85"/>
    </row>
    <row r="178" spans="1:41" ht="12.75" hidden="1" customHeight="1" outlineLevel="1" x14ac:dyDescent="0.25">
      <c r="A178" s="21">
        <v>2</v>
      </c>
      <c r="B178" s="22"/>
      <c r="C178" s="31"/>
      <c r="D178" s="32"/>
      <c r="E178" s="33"/>
      <c r="F178" s="33"/>
      <c r="G178" s="33"/>
      <c r="H178" s="89"/>
      <c r="I178" s="34"/>
      <c r="J178" s="268"/>
      <c r="K178" s="268"/>
      <c r="L178" s="27"/>
      <c r="M178" s="27"/>
      <c r="N178" s="33"/>
      <c r="O178" s="27"/>
      <c r="P178" s="27"/>
      <c r="Q178" s="27"/>
      <c r="R178" s="28">
        <f t="shared" ref="R178:R186" si="114">SUM(O178:Q178)</f>
        <v>0</v>
      </c>
      <c r="S178" s="27"/>
      <c r="T178" s="27"/>
      <c r="U178" s="27"/>
      <c r="V178" s="28">
        <f t="shared" ref="V178:V186" si="115">SUM(S178:U178)</f>
        <v>0</v>
      </c>
      <c r="W178" s="27"/>
      <c r="X178" s="27"/>
      <c r="Y178" s="27"/>
      <c r="Z178" s="28">
        <f t="shared" ref="Z178:Z186" si="116">SUM(W178:Y178)</f>
        <v>0</v>
      </c>
      <c r="AA178" s="27"/>
      <c r="AB178" s="27"/>
      <c r="AC178" s="27"/>
      <c r="AD178" s="28">
        <f t="shared" ref="AD178:AD186" si="117">SUM(AA178:AC178)</f>
        <v>0</v>
      </c>
      <c r="AE178" s="28">
        <f t="shared" si="112"/>
        <v>0</v>
      </c>
      <c r="AF178" s="29">
        <f t="shared" ref="AF178:AF186" si="118">IF(ISERROR(AE178/$H$187),0,AE178/$H$187)</f>
        <v>0</v>
      </c>
      <c r="AG178" s="30">
        <f t="shared" si="113"/>
        <v>0</v>
      </c>
      <c r="AH178" s="10"/>
      <c r="AI178" s="10"/>
      <c r="AJ178" s="10"/>
      <c r="AK178" s="10"/>
      <c r="AL178" s="10"/>
      <c r="AM178" s="10"/>
      <c r="AN178" s="10"/>
      <c r="AO178" s="85"/>
    </row>
    <row r="179" spans="1:41" ht="12.75" hidden="1" customHeight="1" outlineLevel="1" x14ac:dyDescent="0.25">
      <c r="A179" s="21">
        <v>3</v>
      </c>
      <c r="B179" s="22"/>
      <c r="C179" s="31"/>
      <c r="D179" s="32"/>
      <c r="E179" s="33"/>
      <c r="F179" s="33"/>
      <c r="G179" s="33"/>
      <c r="H179" s="89"/>
      <c r="I179" s="34"/>
      <c r="J179" s="268"/>
      <c r="K179" s="268"/>
      <c r="L179" s="27"/>
      <c r="M179" s="27"/>
      <c r="N179" s="33"/>
      <c r="O179" s="27"/>
      <c r="P179" s="27"/>
      <c r="Q179" s="27"/>
      <c r="R179" s="28">
        <f t="shared" si="114"/>
        <v>0</v>
      </c>
      <c r="S179" s="27"/>
      <c r="T179" s="27"/>
      <c r="U179" s="27"/>
      <c r="V179" s="28">
        <f t="shared" si="115"/>
        <v>0</v>
      </c>
      <c r="W179" s="27"/>
      <c r="X179" s="27"/>
      <c r="Y179" s="27"/>
      <c r="Z179" s="28">
        <f t="shared" si="116"/>
        <v>0</v>
      </c>
      <c r="AA179" s="27"/>
      <c r="AB179" s="27"/>
      <c r="AC179" s="27"/>
      <c r="AD179" s="28">
        <f t="shared" si="117"/>
        <v>0</v>
      </c>
      <c r="AE179" s="28">
        <f t="shared" si="112"/>
        <v>0</v>
      </c>
      <c r="AF179" s="29">
        <f t="shared" si="118"/>
        <v>0</v>
      </c>
      <c r="AG179" s="30">
        <f t="shared" si="113"/>
        <v>0</v>
      </c>
    </row>
    <row r="180" spans="1:41" ht="12.75" hidden="1" customHeight="1" outlineLevel="1" x14ac:dyDescent="0.25">
      <c r="A180" s="21">
        <v>4</v>
      </c>
      <c r="B180" s="22"/>
      <c r="C180" s="31"/>
      <c r="D180" s="32"/>
      <c r="E180" s="33"/>
      <c r="F180" s="33"/>
      <c r="G180" s="33"/>
      <c r="H180" s="89"/>
      <c r="I180" s="34"/>
      <c r="J180" s="268"/>
      <c r="K180" s="268"/>
      <c r="L180" s="27"/>
      <c r="M180" s="27"/>
      <c r="N180" s="33"/>
      <c r="O180" s="27"/>
      <c r="P180" s="27"/>
      <c r="Q180" s="27"/>
      <c r="R180" s="28">
        <f t="shared" si="114"/>
        <v>0</v>
      </c>
      <c r="S180" s="27"/>
      <c r="T180" s="27"/>
      <c r="U180" s="27"/>
      <c r="V180" s="28">
        <f t="shared" si="115"/>
        <v>0</v>
      </c>
      <c r="W180" s="27"/>
      <c r="X180" s="27"/>
      <c r="Y180" s="27"/>
      <c r="Z180" s="28">
        <f t="shared" si="116"/>
        <v>0</v>
      </c>
      <c r="AA180" s="27"/>
      <c r="AB180" s="27"/>
      <c r="AC180" s="27"/>
      <c r="AD180" s="28">
        <f t="shared" si="117"/>
        <v>0</v>
      </c>
      <c r="AE180" s="28">
        <f t="shared" si="112"/>
        <v>0</v>
      </c>
      <c r="AF180" s="29">
        <f t="shared" si="118"/>
        <v>0</v>
      </c>
      <c r="AG180" s="30">
        <f t="shared" si="113"/>
        <v>0</v>
      </c>
      <c r="AH180" s="10"/>
      <c r="AI180" s="10"/>
      <c r="AJ180" s="10"/>
      <c r="AK180" s="10"/>
      <c r="AL180" s="10"/>
      <c r="AM180" s="10"/>
      <c r="AN180" s="10"/>
      <c r="AO180" s="85"/>
    </row>
    <row r="181" spans="1:41" ht="12.75" hidden="1" customHeight="1" outlineLevel="1" x14ac:dyDescent="0.25">
      <c r="A181" s="21">
        <v>5</v>
      </c>
      <c r="B181" s="22"/>
      <c r="C181" s="31"/>
      <c r="D181" s="32"/>
      <c r="E181" s="33"/>
      <c r="F181" s="33"/>
      <c r="G181" s="33"/>
      <c r="H181" s="89"/>
      <c r="I181" s="34"/>
      <c r="J181" s="268"/>
      <c r="K181" s="268"/>
      <c r="L181" s="27"/>
      <c r="M181" s="27"/>
      <c r="N181" s="33"/>
      <c r="O181" s="27"/>
      <c r="P181" s="27"/>
      <c r="Q181" s="27"/>
      <c r="R181" s="28">
        <f t="shared" si="114"/>
        <v>0</v>
      </c>
      <c r="S181" s="27"/>
      <c r="T181" s="27"/>
      <c r="U181" s="27"/>
      <c r="V181" s="28">
        <f t="shared" si="115"/>
        <v>0</v>
      </c>
      <c r="W181" s="27"/>
      <c r="X181" s="27"/>
      <c r="Y181" s="27"/>
      <c r="Z181" s="28">
        <f t="shared" si="116"/>
        <v>0</v>
      </c>
      <c r="AA181" s="27"/>
      <c r="AB181" s="27"/>
      <c r="AC181" s="27"/>
      <c r="AD181" s="28">
        <f t="shared" si="117"/>
        <v>0</v>
      </c>
      <c r="AE181" s="28">
        <f t="shared" si="112"/>
        <v>0</v>
      </c>
      <c r="AF181" s="29">
        <f t="shared" si="118"/>
        <v>0</v>
      </c>
      <c r="AG181" s="30">
        <f t="shared" si="113"/>
        <v>0</v>
      </c>
      <c r="AH181" s="10"/>
      <c r="AI181" s="10"/>
      <c r="AJ181" s="10"/>
      <c r="AK181" s="10"/>
      <c r="AL181" s="10"/>
      <c r="AM181" s="10"/>
      <c r="AN181" s="10"/>
      <c r="AO181" s="85"/>
    </row>
    <row r="182" spans="1:41" ht="12.75" hidden="1" customHeight="1" outlineLevel="1" x14ac:dyDescent="0.25">
      <c r="A182" s="21">
        <v>6</v>
      </c>
      <c r="B182" s="22"/>
      <c r="C182" s="31"/>
      <c r="D182" s="32"/>
      <c r="E182" s="33"/>
      <c r="F182" s="33"/>
      <c r="G182" s="33"/>
      <c r="H182" s="89"/>
      <c r="I182" s="34"/>
      <c r="J182" s="268"/>
      <c r="K182" s="268"/>
      <c r="L182" s="27"/>
      <c r="M182" s="27"/>
      <c r="N182" s="33"/>
      <c r="O182" s="27"/>
      <c r="P182" s="27"/>
      <c r="Q182" s="27"/>
      <c r="R182" s="28">
        <f t="shared" si="114"/>
        <v>0</v>
      </c>
      <c r="S182" s="27"/>
      <c r="T182" s="27"/>
      <c r="U182" s="27"/>
      <c r="V182" s="28">
        <f t="shared" si="115"/>
        <v>0</v>
      </c>
      <c r="W182" s="27"/>
      <c r="X182" s="27"/>
      <c r="Y182" s="27"/>
      <c r="Z182" s="28">
        <f t="shared" si="116"/>
        <v>0</v>
      </c>
      <c r="AA182" s="27"/>
      <c r="AB182" s="27"/>
      <c r="AC182" s="27"/>
      <c r="AD182" s="28">
        <f t="shared" si="117"/>
        <v>0</v>
      </c>
      <c r="AE182" s="28">
        <f t="shared" si="112"/>
        <v>0</v>
      </c>
      <c r="AF182" s="29">
        <f t="shared" si="118"/>
        <v>0</v>
      </c>
      <c r="AG182" s="30">
        <f t="shared" si="113"/>
        <v>0</v>
      </c>
    </row>
    <row r="183" spans="1:41" ht="12.75" hidden="1" customHeight="1" outlineLevel="1" x14ac:dyDescent="0.25">
      <c r="A183" s="21">
        <v>7</v>
      </c>
      <c r="B183" s="22"/>
      <c r="C183" s="31"/>
      <c r="D183" s="32"/>
      <c r="E183" s="33"/>
      <c r="F183" s="33"/>
      <c r="G183" s="33"/>
      <c r="H183" s="89"/>
      <c r="I183" s="34"/>
      <c r="J183" s="268"/>
      <c r="K183" s="268"/>
      <c r="L183" s="27"/>
      <c r="M183" s="27"/>
      <c r="N183" s="33"/>
      <c r="O183" s="27"/>
      <c r="P183" s="27"/>
      <c r="Q183" s="27"/>
      <c r="R183" s="28">
        <f t="shared" si="114"/>
        <v>0</v>
      </c>
      <c r="S183" s="27"/>
      <c r="T183" s="27"/>
      <c r="U183" s="27"/>
      <c r="V183" s="28">
        <f t="shared" si="115"/>
        <v>0</v>
      </c>
      <c r="W183" s="27"/>
      <c r="X183" s="27"/>
      <c r="Y183" s="27"/>
      <c r="Z183" s="28">
        <f t="shared" si="116"/>
        <v>0</v>
      </c>
      <c r="AA183" s="27"/>
      <c r="AB183" s="27"/>
      <c r="AC183" s="27"/>
      <c r="AD183" s="28">
        <f t="shared" si="117"/>
        <v>0</v>
      </c>
      <c r="AE183" s="28">
        <f t="shared" si="112"/>
        <v>0</v>
      </c>
      <c r="AF183" s="29">
        <f t="shared" si="118"/>
        <v>0</v>
      </c>
      <c r="AG183" s="30">
        <f t="shared" si="113"/>
        <v>0</v>
      </c>
      <c r="AH183" s="10"/>
      <c r="AI183" s="10"/>
      <c r="AJ183" s="10"/>
      <c r="AK183" s="10"/>
      <c r="AL183" s="10"/>
      <c r="AM183" s="10"/>
      <c r="AN183" s="10"/>
      <c r="AO183" s="85"/>
    </row>
    <row r="184" spans="1:41" ht="12.75" hidden="1" customHeight="1" outlineLevel="1" x14ac:dyDescent="0.25">
      <c r="A184" s="21">
        <v>8</v>
      </c>
      <c r="B184" s="22"/>
      <c r="C184" s="31"/>
      <c r="D184" s="32"/>
      <c r="E184" s="33"/>
      <c r="F184" s="33"/>
      <c r="G184" s="33"/>
      <c r="H184" s="89"/>
      <c r="I184" s="34"/>
      <c r="J184" s="268"/>
      <c r="K184" s="268"/>
      <c r="L184" s="27"/>
      <c r="M184" s="27"/>
      <c r="N184" s="33"/>
      <c r="O184" s="27"/>
      <c r="P184" s="27"/>
      <c r="Q184" s="27"/>
      <c r="R184" s="28">
        <f t="shared" si="114"/>
        <v>0</v>
      </c>
      <c r="S184" s="27"/>
      <c r="T184" s="27"/>
      <c r="U184" s="27"/>
      <c r="V184" s="28">
        <f t="shared" si="115"/>
        <v>0</v>
      </c>
      <c r="W184" s="27"/>
      <c r="X184" s="27"/>
      <c r="Y184" s="27"/>
      <c r="Z184" s="28">
        <f t="shared" si="116"/>
        <v>0</v>
      </c>
      <c r="AA184" s="27"/>
      <c r="AB184" s="27"/>
      <c r="AC184" s="27"/>
      <c r="AD184" s="28">
        <f t="shared" si="117"/>
        <v>0</v>
      </c>
      <c r="AE184" s="28">
        <f t="shared" si="112"/>
        <v>0</v>
      </c>
      <c r="AF184" s="29">
        <f t="shared" si="118"/>
        <v>0</v>
      </c>
      <c r="AG184" s="30">
        <f t="shared" si="113"/>
        <v>0</v>
      </c>
      <c r="AH184" s="10"/>
      <c r="AI184" s="10"/>
      <c r="AJ184" s="10"/>
      <c r="AK184" s="10"/>
      <c r="AL184" s="10"/>
      <c r="AM184" s="10"/>
      <c r="AN184" s="10"/>
      <c r="AO184" s="85"/>
    </row>
    <row r="185" spans="1:41" ht="12.75" hidden="1" customHeight="1" outlineLevel="1" x14ac:dyDescent="0.25">
      <c r="A185" s="21">
        <v>9</v>
      </c>
      <c r="B185" s="22"/>
      <c r="C185" s="31"/>
      <c r="D185" s="32"/>
      <c r="E185" s="33"/>
      <c r="F185" s="33"/>
      <c r="G185" s="33"/>
      <c r="H185" s="89"/>
      <c r="I185" s="34"/>
      <c r="J185" s="268"/>
      <c r="K185" s="268"/>
      <c r="L185" s="27"/>
      <c r="M185" s="27"/>
      <c r="N185" s="33"/>
      <c r="O185" s="27"/>
      <c r="P185" s="27"/>
      <c r="Q185" s="27"/>
      <c r="R185" s="28">
        <f t="shared" si="114"/>
        <v>0</v>
      </c>
      <c r="S185" s="27"/>
      <c r="T185" s="27"/>
      <c r="U185" s="27"/>
      <c r="V185" s="28">
        <f t="shared" si="115"/>
        <v>0</v>
      </c>
      <c r="W185" s="27"/>
      <c r="X185" s="27"/>
      <c r="Y185" s="27"/>
      <c r="Z185" s="28">
        <f t="shared" si="116"/>
        <v>0</v>
      </c>
      <c r="AA185" s="27"/>
      <c r="AB185" s="27"/>
      <c r="AC185" s="27"/>
      <c r="AD185" s="28">
        <f t="shared" si="117"/>
        <v>0</v>
      </c>
      <c r="AE185" s="28">
        <f t="shared" si="112"/>
        <v>0</v>
      </c>
      <c r="AF185" s="29">
        <f t="shared" si="118"/>
        <v>0</v>
      </c>
      <c r="AG185" s="30">
        <f t="shared" si="113"/>
        <v>0</v>
      </c>
    </row>
    <row r="186" spans="1:41" ht="12.75" hidden="1" customHeight="1" outlineLevel="1" x14ac:dyDescent="0.25">
      <c r="A186" s="21">
        <v>10</v>
      </c>
      <c r="B186" s="22"/>
      <c r="C186" s="31"/>
      <c r="D186" s="32"/>
      <c r="E186" s="33"/>
      <c r="F186" s="33"/>
      <c r="G186" s="33"/>
      <c r="H186" s="90"/>
      <c r="I186" s="35"/>
      <c r="J186" s="268"/>
      <c r="K186" s="268"/>
      <c r="L186" s="27"/>
      <c r="M186" s="27"/>
      <c r="N186" s="33"/>
      <c r="O186" s="27"/>
      <c r="P186" s="27"/>
      <c r="Q186" s="27"/>
      <c r="R186" s="28">
        <f t="shared" si="114"/>
        <v>0</v>
      </c>
      <c r="S186" s="27"/>
      <c r="T186" s="27"/>
      <c r="U186" s="27"/>
      <c r="V186" s="28">
        <f t="shared" si="115"/>
        <v>0</v>
      </c>
      <c r="W186" s="27"/>
      <c r="X186" s="27"/>
      <c r="Y186" s="27"/>
      <c r="Z186" s="28">
        <f t="shared" si="116"/>
        <v>0</v>
      </c>
      <c r="AA186" s="27"/>
      <c r="AB186" s="27"/>
      <c r="AC186" s="27"/>
      <c r="AD186" s="28">
        <f t="shared" si="117"/>
        <v>0</v>
      </c>
      <c r="AE186" s="28">
        <f t="shared" si="112"/>
        <v>0</v>
      </c>
      <c r="AF186" s="29">
        <f t="shared" si="118"/>
        <v>0</v>
      </c>
      <c r="AG186" s="30">
        <f t="shared" si="113"/>
        <v>0</v>
      </c>
      <c r="AH186" s="10"/>
      <c r="AI186" s="10"/>
      <c r="AJ186" s="10"/>
      <c r="AK186" s="10"/>
      <c r="AL186" s="10"/>
      <c r="AM186" s="10"/>
      <c r="AN186" s="10"/>
      <c r="AO186" s="85"/>
    </row>
    <row r="187" spans="1:41" ht="12.75" customHeight="1" collapsed="1" x14ac:dyDescent="0.25">
      <c r="A187" s="228" t="s">
        <v>65</v>
      </c>
      <c r="B187" s="230"/>
      <c r="C187" s="230"/>
      <c r="D187" s="230"/>
      <c r="E187" s="230"/>
      <c r="F187" s="230"/>
      <c r="G187" s="230"/>
      <c r="H187" s="92">
        <f>SUM(H177:H186)</f>
        <v>0</v>
      </c>
      <c r="I187" s="92">
        <f>SUM(I177:I186)</f>
        <v>0</v>
      </c>
      <c r="J187" s="92"/>
      <c r="K187" s="92"/>
      <c r="L187" s="92">
        <f>SUM(L177:L186)</f>
        <v>0</v>
      </c>
      <c r="M187" s="92">
        <f>SUM(M177:M186)</f>
        <v>0</v>
      </c>
      <c r="N187" s="93"/>
      <c r="O187" s="92">
        <f t="shared" ref="O187:AE187" si="119">SUM(O177:O186)</f>
        <v>0</v>
      </c>
      <c r="P187" s="92">
        <f t="shared" si="119"/>
        <v>0</v>
      </c>
      <c r="Q187" s="92">
        <f t="shared" si="119"/>
        <v>0</v>
      </c>
      <c r="R187" s="92">
        <f t="shared" si="119"/>
        <v>0</v>
      </c>
      <c r="S187" s="92">
        <f t="shared" si="119"/>
        <v>0</v>
      </c>
      <c r="T187" s="92">
        <f t="shared" si="119"/>
        <v>0</v>
      </c>
      <c r="U187" s="92">
        <f t="shared" si="119"/>
        <v>0</v>
      </c>
      <c r="V187" s="92">
        <f t="shared" si="119"/>
        <v>0</v>
      </c>
      <c r="W187" s="92">
        <f t="shared" si="119"/>
        <v>0</v>
      </c>
      <c r="X187" s="92">
        <f t="shared" si="119"/>
        <v>0</v>
      </c>
      <c r="Y187" s="92">
        <f t="shared" si="119"/>
        <v>0</v>
      </c>
      <c r="Z187" s="92">
        <f t="shared" si="119"/>
        <v>0</v>
      </c>
      <c r="AA187" s="92">
        <f t="shared" si="119"/>
        <v>0</v>
      </c>
      <c r="AB187" s="92">
        <f t="shared" si="119"/>
        <v>0</v>
      </c>
      <c r="AC187" s="92">
        <f t="shared" si="119"/>
        <v>0</v>
      </c>
      <c r="AD187" s="92">
        <f t="shared" si="119"/>
        <v>0</v>
      </c>
      <c r="AE187" s="92">
        <f t="shared" si="119"/>
        <v>0</v>
      </c>
      <c r="AF187" s="95">
        <f>IF(ISERROR(AE187/H187),0,AE187/H187)</f>
        <v>0</v>
      </c>
      <c r="AG187" s="95">
        <f>IF(ISERROR(AE187/$AE$200),0,AE187/$AE$200)</f>
        <v>0</v>
      </c>
      <c r="AH187" s="10"/>
      <c r="AI187" s="10"/>
      <c r="AJ187" s="10"/>
      <c r="AK187" s="10"/>
      <c r="AL187" s="10"/>
      <c r="AM187" s="10"/>
      <c r="AN187" s="10"/>
      <c r="AO187" s="85"/>
    </row>
    <row r="188" spans="1:41" ht="12.75" customHeight="1" x14ac:dyDescent="0.25">
      <c r="A188" s="233" t="s">
        <v>66</v>
      </c>
      <c r="B188" s="234"/>
      <c r="C188" s="234"/>
      <c r="D188" s="234"/>
      <c r="E188" s="235"/>
      <c r="F188" s="57"/>
      <c r="G188" s="58"/>
      <c r="H188" s="174"/>
      <c r="I188" s="59"/>
      <c r="J188" s="59"/>
      <c r="K188" s="59"/>
      <c r="L188" s="60"/>
      <c r="M188" s="60"/>
      <c r="N188" s="58"/>
      <c r="O188" s="59"/>
      <c r="P188" s="59"/>
      <c r="Q188" s="59"/>
      <c r="R188" s="59"/>
      <c r="S188" s="59"/>
      <c r="T188" s="59"/>
      <c r="U188" s="59"/>
      <c r="V188" s="59"/>
      <c r="W188" s="59"/>
      <c r="X188" s="59"/>
      <c r="Y188" s="59"/>
      <c r="Z188" s="59"/>
      <c r="AA188" s="59"/>
      <c r="AB188" s="59"/>
      <c r="AC188" s="59"/>
      <c r="AD188" s="59"/>
      <c r="AE188" s="59"/>
      <c r="AF188" s="62"/>
      <c r="AG188" s="62"/>
    </row>
    <row r="189" spans="1:41" ht="128.25" customHeight="1" outlineLevel="1" x14ac:dyDescent="0.25">
      <c r="A189" s="79">
        <v>1</v>
      </c>
      <c r="B189" s="79"/>
      <c r="C189" s="65">
        <v>4</v>
      </c>
      <c r="D189" s="73">
        <v>43858</v>
      </c>
      <c r="E189" s="167" t="s">
        <v>96</v>
      </c>
      <c r="F189" s="167" t="s">
        <v>105</v>
      </c>
      <c r="G189" s="106" t="s">
        <v>828</v>
      </c>
      <c r="H189" s="174">
        <v>5170459000</v>
      </c>
      <c r="I189" s="174">
        <v>5170459000</v>
      </c>
      <c r="J189" s="91" t="s">
        <v>706</v>
      </c>
      <c r="K189" s="91" t="s">
        <v>706</v>
      </c>
      <c r="L189" s="66">
        <v>8500</v>
      </c>
      <c r="M189" s="219" t="s">
        <v>836</v>
      </c>
      <c r="N189" s="68" t="s">
        <v>106</v>
      </c>
      <c r="O189" s="173">
        <v>0</v>
      </c>
      <c r="P189" s="173">
        <v>0</v>
      </c>
      <c r="Q189" s="173">
        <v>3102275400</v>
      </c>
      <c r="R189" s="70">
        <f>Q189</f>
        <v>3102275400</v>
      </c>
      <c r="S189" s="173">
        <v>0</v>
      </c>
      <c r="T189" s="173">
        <v>0</v>
      </c>
      <c r="U189" s="173">
        <v>0</v>
      </c>
      <c r="V189" s="70">
        <f>SUM(S189:U189)</f>
        <v>0</v>
      </c>
      <c r="W189" s="173">
        <v>0</v>
      </c>
      <c r="X189" s="173">
        <v>0</v>
      </c>
      <c r="Y189" s="173">
        <v>2068183600</v>
      </c>
      <c r="Z189" s="70">
        <f>SUM(W189:Y189)</f>
        <v>2068183600</v>
      </c>
      <c r="AA189" s="173">
        <v>0</v>
      </c>
      <c r="AB189" s="173">
        <v>0</v>
      </c>
      <c r="AC189" s="173">
        <v>0</v>
      </c>
      <c r="AD189" s="70">
        <f>SUM(AA189:AC189)</f>
        <v>0</v>
      </c>
      <c r="AE189" s="70">
        <f t="shared" ref="AE189:AE198" si="120">SUM(R189,V189,Z189,AD189)</f>
        <v>5170459000</v>
      </c>
      <c r="AF189" s="29">
        <f>IF(ISERROR(AE189/$H$199),0,AE189/$H$199)</f>
        <v>1</v>
      </c>
      <c r="AG189" s="30">
        <f t="shared" ref="AG189:AG198" si="121">IF(ISERROR(AE189/$AE$200),"-",AE189/$AE$200)</f>
        <v>1</v>
      </c>
      <c r="AH189" s="10"/>
      <c r="AI189" s="10"/>
      <c r="AJ189" s="10"/>
      <c r="AK189" s="10"/>
      <c r="AL189" s="10"/>
      <c r="AM189" s="10"/>
      <c r="AN189" s="10"/>
      <c r="AO189" s="85"/>
    </row>
    <row r="190" spans="1:41" hidden="1" outlineLevel="1" x14ac:dyDescent="0.25">
      <c r="A190" s="79">
        <v>2</v>
      </c>
      <c r="B190" s="79"/>
      <c r="C190" s="80"/>
      <c r="D190" s="72"/>
      <c r="E190" s="227"/>
      <c r="F190" s="227"/>
      <c r="G190" s="106"/>
      <c r="H190" s="174"/>
      <c r="I190" s="74"/>
      <c r="J190" s="270"/>
      <c r="K190" s="270"/>
      <c r="L190" s="66"/>
      <c r="M190" s="66"/>
      <c r="N190" s="68"/>
      <c r="O190" s="173"/>
      <c r="P190" s="173"/>
      <c r="Q190" s="173"/>
      <c r="R190" s="70">
        <f t="shared" ref="R190:R198" si="122">SUM(O190:Q190)</f>
        <v>0</v>
      </c>
      <c r="S190" s="173"/>
      <c r="T190" s="173"/>
      <c r="U190" s="173"/>
      <c r="V190" s="70">
        <f t="shared" ref="V190:V198" si="123">SUM(S190:U190)</f>
        <v>0</v>
      </c>
      <c r="W190" s="173"/>
      <c r="X190" s="173"/>
      <c r="Y190" s="173"/>
      <c r="Z190" s="70">
        <f t="shared" ref="Z190:Z198" si="124">SUM(W190:Y190)</f>
        <v>0</v>
      </c>
      <c r="AA190" s="173"/>
      <c r="AB190" s="173"/>
      <c r="AC190" s="173"/>
      <c r="AD190" s="70">
        <f t="shared" ref="AD190:AD198" si="125">SUM(AA190:AC190)</f>
        <v>0</v>
      </c>
      <c r="AE190" s="70">
        <f t="shared" si="120"/>
        <v>0</v>
      </c>
      <c r="AF190" s="29">
        <f t="shared" ref="AF190:AF198" si="126">IF(ISERROR(AE190/$H$199),0,AE190/$H$199)</f>
        <v>0</v>
      </c>
      <c r="AG190" s="30">
        <f t="shared" si="121"/>
        <v>0</v>
      </c>
      <c r="AH190" s="10"/>
      <c r="AI190" s="10"/>
      <c r="AJ190" s="10"/>
      <c r="AK190" s="10"/>
      <c r="AL190" s="10"/>
      <c r="AM190" s="10"/>
      <c r="AN190" s="10"/>
      <c r="AO190" s="85"/>
    </row>
    <row r="191" spans="1:41" hidden="1" outlineLevel="1" x14ac:dyDescent="0.25">
      <c r="A191" s="79">
        <v>3</v>
      </c>
      <c r="B191" s="79"/>
      <c r="C191" s="65"/>
      <c r="D191" s="73"/>
      <c r="E191" s="81"/>
      <c r="F191" s="227"/>
      <c r="G191" s="105"/>
      <c r="H191" s="174"/>
      <c r="I191" s="74"/>
      <c r="J191" s="270"/>
      <c r="K191" s="270"/>
      <c r="L191" s="66"/>
      <c r="M191" s="66"/>
      <c r="N191" s="68"/>
      <c r="O191" s="173"/>
      <c r="P191" s="173"/>
      <c r="Q191" s="173"/>
      <c r="R191" s="70">
        <f t="shared" si="122"/>
        <v>0</v>
      </c>
      <c r="S191" s="173"/>
      <c r="T191" s="173"/>
      <c r="U191" s="173"/>
      <c r="V191" s="70">
        <f t="shared" si="123"/>
        <v>0</v>
      </c>
      <c r="W191" s="173"/>
      <c r="X191" s="173"/>
      <c r="Y191" s="173"/>
      <c r="Z191" s="70">
        <f t="shared" si="124"/>
        <v>0</v>
      </c>
      <c r="AA191" s="173"/>
      <c r="AB191" s="173"/>
      <c r="AC191" s="173"/>
      <c r="AD191" s="70">
        <f t="shared" si="125"/>
        <v>0</v>
      </c>
      <c r="AE191" s="70">
        <f t="shared" si="120"/>
        <v>0</v>
      </c>
      <c r="AF191" s="29">
        <f t="shared" si="126"/>
        <v>0</v>
      </c>
      <c r="AG191" s="30">
        <f t="shared" si="121"/>
        <v>0</v>
      </c>
    </row>
    <row r="192" spans="1:41" ht="12.75" hidden="1" customHeight="1" outlineLevel="1" x14ac:dyDescent="0.25">
      <c r="A192" s="79">
        <v>4</v>
      </c>
      <c r="B192" s="79"/>
      <c r="C192" s="82"/>
      <c r="D192" s="83"/>
      <c r="E192" s="75"/>
      <c r="F192" s="75"/>
      <c r="G192" s="75"/>
      <c r="H192" s="174"/>
      <c r="I192" s="77"/>
      <c r="J192" s="271"/>
      <c r="K192" s="271"/>
      <c r="L192" s="173"/>
      <c r="M192" s="173"/>
      <c r="N192" s="75"/>
      <c r="O192" s="173"/>
      <c r="P192" s="173"/>
      <c r="Q192" s="173"/>
      <c r="R192" s="70">
        <f t="shared" si="122"/>
        <v>0</v>
      </c>
      <c r="S192" s="173"/>
      <c r="T192" s="173"/>
      <c r="U192" s="173"/>
      <c r="V192" s="70">
        <f t="shared" si="123"/>
        <v>0</v>
      </c>
      <c r="W192" s="173"/>
      <c r="X192" s="173"/>
      <c r="Y192" s="173"/>
      <c r="Z192" s="70">
        <f t="shared" si="124"/>
        <v>0</v>
      </c>
      <c r="AA192" s="173"/>
      <c r="AB192" s="173"/>
      <c r="AC192" s="173"/>
      <c r="AD192" s="70">
        <f t="shared" si="125"/>
        <v>0</v>
      </c>
      <c r="AE192" s="70">
        <f t="shared" si="120"/>
        <v>0</v>
      </c>
      <c r="AF192" s="29">
        <f t="shared" si="126"/>
        <v>0</v>
      </c>
      <c r="AG192" s="71">
        <f t="shared" si="121"/>
        <v>0</v>
      </c>
      <c r="AH192" s="10"/>
      <c r="AI192" s="10"/>
      <c r="AJ192" s="10"/>
      <c r="AK192" s="10"/>
      <c r="AL192" s="10"/>
      <c r="AM192" s="10"/>
      <c r="AN192" s="10"/>
      <c r="AO192" s="85"/>
    </row>
    <row r="193" spans="1:41" ht="12.75" hidden="1" customHeight="1" outlineLevel="1" x14ac:dyDescent="0.25">
      <c r="A193" s="79">
        <v>5</v>
      </c>
      <c r="B193" s="79"/>
      <c r="C193" s="84"/>
      <c r="D193" s="76"/>
      <c r="E193" s="75"/>
      <c r="F193" s="75"/>
      <c r="G193" s="75"/>
      <c r="H193" s="174"/>
      <c r="I193" s="77"/>
      <c r="J193" s="271"/>
      <c r="K193" s="271"/>
      <c r="L193" s="173"/>
      <c r="M193" s="173"/>
      <c r="N193" s="75"/>
      <c r="O193" s="173"/>
      <c r="P193" s="173"/>
      <c r="Q193" s="173"/>
      <c r="R193" s="70">
        <f t="shared" si="122"/>
        <v>0</v>
      </c>
      <c r="S193" s="173"/>
      <c r="T193" s="173"/>
      <c r="U193" s="173"/>
      <c r="V193" s="70">
        <f t="shared" si="123"/>
        <v>0</v>
      </c>
      <c r="W193" s="173"/>
      <c r="X193" s="173"/>
      <c r="Y193" s="173"/>
      <c r="Z193" s="70">
        <f t="shared" si="124"/>
        <v>0</v>
      </c>
      <c r="AA193" s="173"/>
      <c r="AB193" s="173"/>
      <c r="AC193" s="173"/>
      <c r="AD193" s="70">
        <f t="shared" si="125"/>
        <v>0</v>
      </c>
      <c r="AE193" s="70">
        <f t="shared" si="120"/>
        <v>0</v>
      </c>
      <c r="AF193" s="29">
        <f t="shared" si="126"/>
        <v>0</v>
      </c>
      <c r="AG193" s="71">
        <f t="shared" si="121"/>
        <v>0</v>
      </c>
      <c r="AH193" s="10"/>
      <c r="AI193" s="10"/>
      <c r="AJ193" s="10"/>
      <c r="AK193" s="10"/>
      <c r="AL193" s="10"/>
      <c r="AM193" s="10"/>
      <c r="AN193" s="10"/>
      <c r="AO193" s="85"/>
    </row>
    <row r="194" spans="1:41" ht="12.75" hidden="1" customHeight="1" outlineLevel="1" x14ac:dyDescent="0.25">
      <c r="A194" s="79">
        <v>6</v>
      </c>
      <c r="B194" s="79"/>
      <c r="C194" s="84"/>
      <c r="D194" s="76"/>
      <c r="E194" s="75"/>
      <c r="F194" s="75"/>
      <c r="G194" s="75"/>
      <c r="H194" s="174"/>
      <c r="I194" s="77"/>
      <c r="J194" s="271"/>
      <c r="K194" s="271"/>
      <c r="L194" s="173"/>
      <c r="M194" s="173"/>
      <c r="N194" s="75"/>
      <c r="O194" s="173"/>
      <c r="P194" s="173"/>
      <c r="Q194" s="173"/>
      <c r="R194" s="70">
        <f t="shared" si="122"/>
        <v>0</v>
      </c>
      <c r="S194" s="173"/>
      <c r="T194" s="173"/>
      <c r="U194" s="173"/>
      <c r="V194" s="70">
        <f t="shared" si="123"/>
        <v>0</v>
      </c>
      <c r="W194" s="173"/>
      <c r="X194" s="173"/>
      <c r="Y194" s="173"/>
      <c r="Z194" s="70">
        <f t="shared" si="124"/>
        <v>0</v>
      </c>
      <c r="AA194" s="173"/>
      <c r="AB194" s="173"/>
      <c r="AC194" s="173"/>
      <c r="AD194" s="70">
        <f t="shared" si="125"/>
        <v>0</v>
      </c>
      <c r="AE194" s="70">
        <f t="shared" si="120"/>
        <v>0</v>
      </c>
      <c r="AF194" s="29">
        <f t="shared" si="126"/>
        <v>0</v>
      </c>
      <c r="AG194" s="71">
        <f t="shared" si="121"/>
        <v>0</v>
      </c>
    </row>
    <row r="195" spans="1:41" ht="12.75" hidden="1" customHeight="1" outlineLevel="1" x14ac:dyDescent="0.25">
      <c r="A195" s="79">
        <v>7</v>
      </c>
      <c r="B195" s="79"/>
      <c r="C195" s="84"/>
      <c r="D195" s="76"/>
      <c r="E195" s="75"/>
      <c r="F195" s="75"/>
      <c r="G195" s="75"/>
      <c r="H195" s="174"/>
      <c r="I195" s="77"/>
      <c r="J195" s="271"/>
      <c r="K195" s="271"/>
      <c r="L195" s="173"/>
      <c r="M195" s="173"/>
      <c r="N195" s="75"/>
      <c r="O195" s="173"/>
      <c r="P195" s="173"/>
      <c r="Q195" s="173"/>
      <c r="R195" s="70">
        <f t="shared" si="122"/>
        <v>0</v>
      </c>
      <c r="S195" s="173"/>
      <c r="T195" s="173"/>
      <c r="U195" s="173"/>
      <c r="V195" s="70">
        <f t="shared" si="123"/>
        <v>0</v>
      </c>
      <c r="W195" s="173"/>
      <c r="X195" s="173"/>
      <c r="Y195" s="173"/>
      <c r="Z195" s="70">
        <f t="shared" si="124"/>
        <v>0</v>
      </c>
      <c r="AA195" s="173"/>
      <c r="AB195" s="173"/>
      <c r="AC195" s="173"/>
      <c r="AD195" s="70">
        <f t="shared" si="125"/>
        <v>0</v>
      </c>
      <c r="AE195" s="70">
        <f t="shared" si="120"/>
        <v>0</v>
      </c>
      <c r="AF195" s="29">
        <f t="shared" si="126"/>
        <v>0</v>
      </c>
      <c r="AG195" s="71">
        <f t="shared" si="121"/>
        <v>0</v>
      </c>
      <c r="AH195" s="10"/>
      <c r="AI195" s="10"/>
      <c r="AJ195" s="10"/>
      <c r="AK195" s="10"/>
      <c r="AL195" s="10"/>
      <c r="AM195" s="10"/>
      <c r="AN195" s="10"/>
      <c r="AO195" s="85"/>
    </row>
    <row r="196" spans="1:41" ht="12.75" hidden="1" customHeight="1" outlineLevel="1" x14ac:dyDescent="0.25">
      <c r="A196" s="79">
        <v>8</v>
      </c>
      <c r="B196" s="79"/>
      <c r="C196" s="84"/>
      <c r="D196" s="76"/>
      <c r="E196" s="75"/>
      <c r="F196" s="75"/>
      <c r="G196" s="75"/>
      <c r="H196" s="174"/>
      <c r="I196" s="77"/>
      <c r="J196" s="271"/>
      <c r="K196" s="271"/>
      <c r="L196" s="173"/>
      <c r="M196" s="173"/>
      <c r="N196" s="75"/>
      <c r="O196" s="173"/>
      <c r="P196" s="173"/>
      <c r="Q196" s="173"/>
      <c r="R196" s="70">
        <f t="shared" si="122"/>
        <v>0</v>
      </c>
      <c r="S196" s="173"/>
      <c r="T196" s="173"/>
      <c r="U196" s="173"/>
      <c r="V196" s="70">
        <f t="shared" si="123"/>
        <v>0</v>
      </c>
      <c r="W196" s="173"/>
      <c r="X196" s="173"/>
      <c r="Y196" s="173"/>
      <c r="Z196" s="70">
        <f t="shared" si="124"/>
        <v>0</v>
      </c>
      <c r="AA196" s="173"/>
      <c r="AB196" s="173"/>
      <c r="AC196" s="173"/>
      <c r="AD196" s="70">
        <f t="shared" si="125"/>
        <v>0</v>
      </c>
      <c r="AE196" s="70">
        <f t="shared" si="120"/>
        <v>0</v>
      </c>
      <c r="AF196" s="29">
        <f t="shared" si="126"/>
        <v>0</v>
      </c>
      <c r="AG196" s="71">
        <f t="shared" si="121"/>
        <v>0</v>
      </c>
      <c r="AH196" s="10"/>
      <c r="AI196" s="10"/>
      <c r="AJ196" s="10"/>
      <c r="AK196" s="10"/>
      <c r="AL196" s="10"/>
      <c r="AM196" s="10"/>
      <c r="AN196" s="10"/>
      <c r="AO196" s="85"/>
    </row>
    <row r="197" spans="1:41" ht="12.75" hidden="1" customHeight="1" outlineLevel="1" x14ac:dyDescent="0.25">
      <c r="A197" s="79">
        <v>9</v>
      </c>
      <c r="B197" s="79"/>
      <c r="C197" s="84"/>
      <c r="D197" s="76"/>
      <c r="E197" s="75"/>
      <c r="F197" s="75"/>
      <c r="G197" s="75"/>
      <c r="H197" s="174"/>
      <c r="I197" s="77"/>
      <c r="J197" s="271"/>
      <c r="K197" s="271"/>
      <c r="L197" s="173"/>
      <c r="M197" s="173"/>
      <c r="N197" s="75"/>
      <c r="O197" s="173"/>
      <c r="P197" s="173"/>
      <c r="Q197" s="173"/>
      <c r="R197" s="70">
        <f t="shared" si="122"/>
        <v>0</v>
      </c>
      <c r="S197" s="173"/>
      <c r="T197" s="173"/>
      <c r="U197" s="173"/>
      <c r="V197" s="70">
        <f t="shared" si="123"/>
        <v>0</v>
      </c>
      <c r="W197" s="173"/>
      <c r="X197" s="173"/>
      <c r="Y197" s="173"/>
      <c r="Z197" s="70">
        <f t="shared" si="124"/>
        <v>0</v>
      </c>
      <c r="AA197" s="173"/>
      <c r="AB197" s="173"/>
      <c r="AC197" s="173"/>
      <c r="AD197" s="70">
        <f t="shared" si="125"/>
        <v>0</v>
      </c>
      <c r="AE197" s="70">
        <f t="shared" si="120"/>
        <v>0</v>
      </c>
      <c r="AF197" s="29">
        <f t="shared" si="126"/>
        <v>0</v>
      </c>
      <c r="AG197" s="71">
        <f t="shared" si="121"/>
        <v>0</v>
      </c>
    </row>
    <row r="198" spans="1:41" ht="12.75" hidden="1" customHeight="1" outlineLevel="1" x14ac:dyDescent="0.25">
      <c r="A198" s="79">
        <v>10</v>
      </c>
      <c r="B198" s="79"/>
      <c r="C198" s="84"/>
      <c r="D198" s="76"/>
      <c r="E198" s="75"/>
      <c r="F198" s="75"/>
      <c r="G198" s="75"/>
      <c r="H198" s="174"/>
      <c r="I198" s="78"/>
      <c r="J198" s="271"/>
      <c r="K198" s="271"/>
      <c r="L198" s="173"/>
      <c r="M198" s="173"/>
      <c r="N198" s="75"/>
      <c r="O198" s="173"/>
      <c r="P198" s="173"/>
      <c r="Q198" s="173"/>
      <c r="R198" s="70">
        <f t="shared" si="122"/>
        <v>0</v>
      </c>
      <c r="S198" s="173"/>
      <c r="T198" s="173"/>
      <c r="U198" s="173"/>
      <c r="V198" s="70">
        <f t="shared" si="123"/>
        <v>0</v>
      </c>
      <c r="W198" s="173"/>
      <c r="X198" s="173"/>
      <c r="Y198" s="173"/>
      <c r="Z198" s="70">
        <f t="shared" si="124"/>
        <v>0</v>
      </c>
      <c r="AA198" s="173"/>
      <c r="AB198" s="173"/>
      <c r="AC198" s="173"/>
      <c r="AD198" s="70">
        <f t="shared" si="125"/>
        <v>0</v>
      </c>
      <c r="AE198" s="70">
        <f t="shared" si="120"/>
        <v>0</v>
      </c>
      <c r="AF198" s="29">
        <f t="shared" si="126"/>
        <v>0</v>
      </c>
      <c r="AG198" s="71">
        <f t="shared" si="121"/>
        <v>0</v>
      </c>
      <c r="AH198" s="10"/>
      <c r="AI198" s="10"/>
      <c r="AJ198" s="10"/>
      <c r="AK198" s="10"/>
      <c r="AL198" s="10"/>
      <c r="AM198" s="10"/>
      <c r="AN198" s="10"/>
      <c r="AO198" s="85"/>
    </row>
    <row r="199" spans="1:41" collapsed="1" x14ac:dyDescent="0.25">
      <c r="A199" s="228" t="s">
        <v>67</v>
      </c>
      <c r="B199" s="230"/>
      <c r="C199" s="230"/>
      <c r="D199" s="230"/>
      <c r="E199" s="230"/>
      <c r="F199" s="230"/>
      <c r="G199" s="230"/>
      <c r="H199" s="92">
        <f>SUM(H189:H198)</f>
        <v>5170459000</v>
      </c>
      <c r="I199" s="92">
        <f>SUM(I189:I198)</f>
        <v>5170459000</v>
      </c>
      <c r="J199" s="92"/>
      <c r="K199" s="92"/>
      <c r="L199" s="92">
        <f>SUM(L189:L198)</f>
        <v>8500</v>
      </c>
      <c r="M199" s="92">
        <f>SUM(M189:M198)</f>
        <v>0</v>
      </c>
      <c r="N199" s="93"/>
      <c r="O199" s="92">
        <f t="shared" ref="O199:AE199" si="127">SUM(O189:O198)</f>
        <v>0</v>
      </c>
      <c r="P199" s="92">
        <f t="shared" si="127"/>
        <v>0</v>
      </c>
      <c r="Q199" s="92">
        <f t="shared" si="127"/>
        <v>3102275400</v>
      </c>
      <c r="R199" s="92">
        <f t="shared" si="127"/>
        <v>3102275400</v>
      </c>
      <c r="S199" s="92">
        <f t="shared" si="127"/>
        <v>0</v>
      </c>
      <c r="T199" s="92">
        <f t="shared" si="127"/>
        <v>0</v>
      </c>
      <c r="U199" s="92">
        <f t="shared" si="127"/>
        <v>0</v>
      </c>
      <c r="V199" s="92">
        <f t="shared" si="127"/>
        <v>0</v>
      </c>
      <c r="W199" s="92">
        <f t="shared" si="127"/>
        <v>0</v>
      </c>
      <c r="X199" s="92">
        <f t="shared" si="127"/>
        <v>0</v>
      </c>
      <c r="Y199" s="92">
        <f t="shared" si="127"/>
        <v>2068183600</v>
      </c>
      <c r="Z199" s="92">
        <f t="shared" si="127"/>
        <v>2068183600</v>
      </c>
      <c r="AA199" s="92">
        <f t="shared" si="127"/>
        <v>0</v>
      </c>
      <c r="AB199" s="92">
        <f t="shared" si="127"/>
        <v>0</v>
      </c>
      <c r="AC199" s="92">
        <f t="shared" si="127"/>
        <v>0</v>
      </c>
      <c r="AD199" s="92">
        <f t="shared" si="127"/>
        <v>0</v>
      </c>
      <c r="AE199" s="92">
        <f t="shared" si="127"/>
        <v>5170459000</v>
      </c>
      <c r="AF199" s="95">
        <f>IF(ISERROR(AE199/H199),0,AE199/H199)</f>
        <v>1</v>
      </c>
      <c r="AG199" s="95">
        <f>IF(ISERROR(AE199/$AE$200),0,AE199/$AE$200)</f>
        <v>1</v>
      </c>
      <c r="AH199" s="10"/>
      <c r="AI199" s="10"/>
      <c r="AJ199" s="10"/>
      <c r="AK199" s="10"/>
      <c r="AL199" s="10"/>
      <c r="AM199" s="10"/>
      <c r="AN199" s="10"/>
      <c r="AO199" s="85"/>
    </row>
    <row r="200" spans="1:41" x14ac:dyDescent="0.25">
      <c r="A200" s="231" t="str">
        <f>"TOTAL ASIG."&amp;" "&amp;$A$5</f>
        <v>TOTAL ASIG. 24 - 02 - 003 "Educación Prebásica"</v>
      </c>
      <c r="B200" s="232"/>
      <c r="C200" s="232"/>
      <c r="D200" s="232"/>
      <c r="E200" s="232"/>
      <c r="F200" s="232"/>
      <c r="G200" s="232"/>
      <c r="H200" s="97">
        <f>SUM(H19,H31,H43,H55,H67,H79,H91,H103,H115,H127,H139,H151,H163,H175,H187,H199)</f>
        <v>5170459000</v>
      </c>
      <c r="I200" s="97">
        <f>+I19+I31+I43+I55+I67+I79+I91+I103+I115+I127+I139+I151+I187+I163+I175+I199</f>
        <v>5170459000</v>
      </c>
      <c r="J200" s="97"/>
      <c r="K200" s="97"/>
      <c r="L200" s="97">
        <f>+L19+L31+L43+L55+L67+L79+L91+L103+L115+L127+L139+L151+L187+L163+L175+L199</f>
        <v>8500</v>
      </c>
      <c r="M200" s="97">
        <f>+M19+M31+M43+M55+M67+M79+M91+M103+M115+M127+M139+M151+M187+M163+M175+M199</f>
        <v>0</v>
      </c>
      <c r="N200" s="99"/>
      <c r="O200" s="97">
        <f t="shared" ref="O200:AD200" si="128">+O19+O31+O43+O55+O67+O79+O91+O103+O115+O127+O139+O151+O187+O163+O175+O199</f>
        <v>0</v>
      </c>
      <c r="P200" s="97">
        <f t="shared" si="128"/>
        <v>0</v>
      </c>
      <c r="Q200" s="97">
        <f t="shared" si="128"/>
        <v>3102275400</v>
      </c>
      <c r="R200" s="97">
        <f t="shared" si="128"/>
        <v>3102275400</v>
      </c>
      <c r="S200" s="97">
        <f t="shared" si="128"/>
        <v>0</v>
      </c>
      <c r="T200" s="97">
        <f t="shared" si="128"/>
        <v>0</v>
      </c>
      <c r="U200" s="97">
        <f t="shared" si="128"/>
        <v>0</v>
      </c>
      <c r="V200" s="97">
        <f t="shared" si="128"/>
        <v>0</v>
      </c>
      <c r="W200" s="97">
        <f t="shared" si="128"/>
        <v>0</v>
      </c>
      <c r="X200" s="97">
        <f t="shared" si="128"/>
        <v>0</v>
      </c>
      <c r="Y200" s="97">
        <f t="shared" si="128"/>
        <v>2068183600</v>
      </c>
      <c r="Z200" s="97">
        <f t="shared" si="128"/>
        <v>2068183600</v>
      </c>
      <c r="AA200" s="97">
        <f t="shared" si="128"/>
        <v>0</v>
      </c>
      <c r="AB200" s="97">
        <f t="shared" si="128"/>
        <v>0</v>
      </c>
      <c r="AC200" s="97">
        <f t="shared" si="128"/>
        <v>0</v>
      </c>
      <c r="AD200" s="97">
        <f t="shared" si="128"/>
        <v>0</v>
      </c>
      <c r="AE200" s="97">
        <f>+AE19+AE31+AE43+AE55+AE67+AE79+AE91+AE103+AE115+AE127+AE139+AE151+AE187+AE163+AE175+AE199</f>
        <v>5170459000</v>
      </c>
      <c r="AF200" s="100">
        <f>IF(ISERROR(AE200/H200),0,AE200/H200)</f>
        <v>1</v>
      </c>
      <c r="AG200" s="100">
        <f>IF(ISERROR(AE200/$AE$200),0,AE200/$AE$200)</f>
        <v>1</v>
      </c>
    </row>
    <row r="201" spans="1:41" x14ac:dyDescent="0.25">
      <c r="H201" s="40"/>
      <c r="O201" s="40"/>
      <c r="P201" s="40"/>
      <c r="Q201" s="40"/>
      <c r="S201" s="40"/>
      <c r="T201" s="40"/>
      <c r="U201" s="40"/>
      <c r="W201" s="40"/>
      <c r="X201" s="40"/>
      <c r="Y201" s="40"/>
      <c r="AA201" s="40"/>
      <c r="AB201" s="40"/>
      <c r="AC201" s="40"/>
      <c r="AH201" s="10"/>
      <c r="AI201" s="10"/>
      <c r="AJ201" s="10"/>
      <c r="AK201" s="10"/>
      <c r="AL201" s="10"/>
      <c r="AM201" s="10"/>
      <c r="AN201" s="10"/>
      <c r="AO201" s="85"/>
    </row>
    <row r="202" spans="1:41" x14ac:dyDescent="0.25">
      <c r="H202" s="40"/>
      <c r="O202" s="40"/>
      <c r="P202" s="40"/>
      <c r="Q202" s="40"/>
      <c r="S202" s="40"/>
      <c r="T202" s="40"/>
      <c r="U202" s="40"/>
      <c r="W202" s="40"/>
      <c r="X202" s="40"/>
      <c r="Y202" s="40"/>
      <c r="AA202" s="40"/>
      <c r="AB202" s="40"/>
      <c r="AC202" s="40"/>
      <c r="AH202" s="10"/>
      <c r="AI202" s="10"/>
      <c r="AJ202" s="10"/>
      <c r="AK202" s="10"/>
      <c r="AL202" s="10"/>
      <c r="AM202" s="10"/>
      <c r="AN202" s="10"/>
      <c r="AO202" s="85"/>
    </row>
    <row r="203" spans="1:41" x14ac:dyDescent="0.25">
      <c r="H203" s="40"/>
      <c r="O203" s="40"/>
      <c r="P203" s="40"/>
      <c r="Q203" s="40"/>
      <c r="S203" s="40"/>
      <c r="T203" s="40"/>
      <c r="U203" s="40"/>
      <c r="W203" s="40"/>
      <c r="X203" s="40"/>
      <c r="Y203" s="40"/>
      <c r="AA203" s="40"/>
      <c r="AB203" s="40"/>
      <c r="AC203" s="40"/>
    </row>
    <row r="204" spans="1:41" x14ac:dyDescent="0.25">
      <c r="H204" s="40"/>
      <c r="O204" s="40"/>
      <c r="P204" s="40"/>
      <c r="Q204" s="40"/>
      <c r="S204" s="40"/>
      <c r="T204" s="40"/>
      <c r="U204" s="40"/>
      <c r="W204" s="40"/>
      <c r="X204" s="40"/>
      <c r="Y204" s="40"/>
      <c r="AA204" s="40"/>
      <c r="AB204" s="40"/>
      <c r="AC204" s="40"/>
      <c r="AH204" s="10"/>
      <c r="AI204" s="10"/>
      <c r="AJ204" s="10"/>
      <c r="AK204" s="10"/>
      <c r="AL204" s="10"/>
      <c r="AM204" s="10"/>
      <c r="AN204" s="10"/>
      <c r="AO204" s="85"/>
    </row>
    <row r="205" spans="1:41" x14ac:dyDescent="0.25">
      <c r="H205" s="40"/>
      <c r="O205" s="40"/>
      <c r="P205" s="40"/>
      <c r="Q205" s="40"/>
      <c r="S205" s="40"/>
      <c r="T205" s="40"/>
      <c r="U205" s="40"/>
      <c r="W205" s="40"/>
      <c r="X205" s="40"/>
      <c r="Y205" s="40"/>
      <c r="AA205" s="40"/>
      <c r="AB205" s="40"/>
      <c r="AC205" s="40"/>
    </row>
    <row r="206" spans="1:41" x14ac:dyDescent="0.25">
      <c r="H206" s="40"/>
      <c r="O206" s="40"/>
      <c r="P206" s="40"/>
      <c r="Q206" s="40"/>
      <c r="S206" s="40"/>
      <c r="T206" s="40"/>
      <c r="U206" s="40"/>
      <c r="W206" s="40"/>
      <c r="X206" s="40"/>
      <c r="Y206" s="40"/>
      <c r="AA206" s="40"/>
      <c r="AB206" s="40"/>
      <c r="AC206" s="40"/>
    </row>
    <row r="207" spans="1:41" x14ac:dyDescent="0.25">
      <c r="H207" s="40"/>
      <c r="O207" s="40"/>
      <c r="P207" s="40"/>
      <c r="Q207" s="40"/>
      <c r="S207" s="40"/>
      <c r="T207" s="40"/>
      <c r="U207" s="40"/>
      <c r="W207" s="40"/>
      <c r="X207" s="40"/>
      <c r="Y207" s="40"/>
      <c r="AA207" s="40"/>
      <c r="AB207" s="40"/>
      <c r="AC207" s="40"/>
    </row>
    <row r="208" spans="1:41" x14ac:dyDescent="0.25">
      <c r="H208" s="40"/>
      <c r="O208" s="40"/>
      <c r="P208" s="40"/>
      <c r="Q208" s="40"/>
      <c r="S208" s="40"/>
      <c r="T208" s="40"/>
      <c r="U208" s="40"/>
      <c r="W208" s="40"/>
      <c r="X208" s="40"/>
      <c r="Y208" s="40"/>
      <c r="AA208" s="40"/>
      <c r="AB208" s="40"/>
      <c r="AC208" s="40"/>
    </row>
    <row r="209" spans="1:29" x14ac:dyDescent="0.25">
      <c r="A209" s="13"/>
      <c r="H209" s="40"/>
      <c r="O209" s="40"/>
      <c r="P209" s="40"/>
      <c r="Q209" s="40"/>
      <c r="S209" s="40"/>
      <c r="T209" s="40"/>
      <c r="U209" s="40"/>
      <c r="W209" s="40"/>
      <c r="X209" s="40"/>
      <c r="Y209" s="40"/>
      <c r="AA209" s="40"/>
      <c r="AB209" s="40"/>
      <c r="AC209" s="40"/>
    </row>
    <row r="210" spans="1:29" x14ac:dyDescent="0.25">
      <c r="A210" s="13"/>
      <c r="H210" s="40"/>
      <c r="O210" s="40"/>
      <c r="P210" s="40"/>
      <c r="Q210" s="40"/>
      <c r="S210" s="40"/>
      <c r="T210" s="40"/>
      <c r="U210" s="40"/>
      <c r="W210" s="40"/>
      <c r="X210" s="40"/>
      <c r="Y210" s="40"/>
      <c r="AA210" s="40"/>
      <c r="AB210" s="40"/>
      <c r="AC210" s="40"/>
    </row>
    <row r="211" spans="1:29" x14ac:dyDescent="0.25">
      <c r="A211" s="13"/>
      <c r="H211" s="40"/>
      <c r="O211" s="40"/>
      <c r="P211" s="40"/>
      <c r="Q211" s="40"/>
      <c r="S211" s="40"/>
      <c r="T211" s="40"/>
      <c r="U211" s="40"/>
      <c r="W211" s="40"/>
      <c r="X211" s="40"/>
      <c r="Y211" s="40"/>
      <c r="AA211" s="40"/>
      <c r="AB211" s="40"/>
      <c r="AC211" s="40"/>
    </row>
    <row r="212" spans="1:29" x14ac:dyDescent="0.25">
      <c r="A212" s="13"/>
      <c r="H212" s="40"/>
      <c r="O212" s="40"/>
      <c r="P212" s="40"/>
      <c r="Q212" s="40"/>
      <c r="S212" s="40"/>
      <c r="T212" s="40"/>
      <c r="U212" s="40"/>
      <c r="W212" s="40"/>
      <c r="X212" s="40"/>
      <c r="Y212" s="40"/>
      <c r="AA212" s="40"/>
      <c r="AB212" s="40"/>
      <c r="AC212" s="40"/>
    </row>
    <row r="213" spans="1:29" x14ac:dyDescent="0.25">
      <c r="A213" s="13"/>
      <c r="H213" s="40"/>
      <c r="O213" s="40"/>
      <c r="P213" s="40"/>
      <c r="Q213" s="40"/>
      <c r="S213" s="40"/>
      <c r="T213" s="40"/>
      <c r="U213" s="40"/>
      <c r="W213" s="40"/>
      <c r="X213" s="40"/>
      <c r="Y213" s="40"/>
      <c r="AA213" s="40"/>
      <c r="AB213" s="40"/>
      <c r="AC213" s="40"/>
    </row>
    <row r="214" spans="1:29" x14ac:dyDescent="0.25">
      <c r="A214" s="13"/>
      <c r="H214" s="40"/>
      <c r="O214" s="40"/>
      <c r="P214" s="40"/>
      <c r="Q214" s="40"/>
      <c r="S214" s="40"/>
      <c r="T214" s="40"/>
      <c r="U214" s="40"/>
      <c r="W214" s="40"/>
      <c r="X214" s="40"/>
      <c r="Y214" s="40"/>
      <c r="AA214" s="40"/>
      <c r="AB214" s="40"/>
      <c r="AC214" s="40"/>
    </row>
    <row r="215" spans="1:29" x14ac:dyDescent="0.25">
      <c r="A215" s="13"/>
      <c r="H215" s="40"/>
      <c r="O215" s="40"/>
      <c r="P215" s="40"/>
      <c r="Q215" s="40"/>
      <c r="S215" s="40"/>
      <c r="T215" s="40"/>
      <c r="U215" s="40"/>
      <c r="W215" s="40"/>
      <c r="X215" s="40"/>
      <c r="Y215" s="40"/>
      <c r="AA215" s="40"/>
      <c r="AB215" s="40"/>
      <c r="AC215" s="40"/>
    </row>
    <row r="216" spans="1:29" x14ac:dyDescent="0.25">
      <c r="A216" s="13"/>
      <c r="H216" s="40"/>
      <c r="O216" s="40"/>
      <c r="P216" s="40"/>
      <c r="Q216" s="40"/>
      <c r="S216" s="40"/>
      <c r="T216" s="40"/>
      <c r="U216" s="40"/>
      <c r="W216" s="40"/>
      <c r="X216" s="40"/>
      <c r="Y216" s="40"/>
      <c r="AA216" s="40"/>
      <c r="AB216" s="40"/>
      <c r="AC216" s="40"/>
    </row>
    <row r="217" spans="1:29" x14ac:dyDescent="0.25">
      <c r="A217" s="13"/>
      <c r="H217" s="40"/>
      <c r="O217" s="40"/>
      <c r="P217" s="40"/>
      <c r="Q217" s="40"/>
      <c r="S217" s="40"/>
      <c r="T217" s="40"/>
      <c r="U217" s="40"/>
      <c r="W217" s="40"/>
      <c r="X217" s="40"/>
      <c r="Y217" s="40"/>
      <c r="AA217" s="40"/>
      <c r="AB217" s="40"/>
      <c r="AC217" s="40"/>
    </row>
  </sheetData>
  <mergeCells count="61">
    <mergeCell ref="A200:G200"/>
    <mergeCell ref="A164:E164"/>
    <mergeCell ref="A175:G175"/>
    <mergeCell ref="A176:E176"/>
    <mergeCell ref="A187:G187"/>
    <mergeCell ref="A188:E188"/>
    <mergeCell ref="A199:G199"/>
    <mergeCell ref="A128:E128"/>
    <mergeCell ref="A139:G139"/>
    <mergeCell ref="A140:E140"/>
    <mergeCell ref="A151:G151"/>
    <mergeCell ref="A152:E152"/>
    <mergeCell ref="A163:G163"/>
    <mergeCell ref="A92:E92"/>
    <mergeCell ref="A103:G103"/>
    <mergeCell ref="A104:E104"/>
    <mergeCell ref="A115:G115"/>
    <mergeCell ref="A116:E116"/>
    <mergeCell ref="A127:G127"/>
    <mergeCell ref="A56:E56"/>
    <mergeCell ref="A67:G67"/>
    <mergeCell ref="A68:E68"/>
    <mergeCell ref="A79:G79"/>
    <mergeCell ref="A80:E80"/>
    <mergeCell ref="A91:G91"/>
    <mergeCell ref="A20:E20"/>
    <mergeCell ref="A31:G31"/>
    <mergeCell ref="A32:E32"/>
    <mergeCell ref="A43:G43"/>
    <mergeCell ref="A44:E44"/>
    <mergeCell ref="A55:G55"/>
    <mergeCell ref="AA6:AC6"/>
    <mergeCell ref="AD6:AD7"/>
    <mergeCell ref="AE6:AE7"/>
    <mergeCell ref="AF6:AG6"/>
    <mergeCell ref="A8:E8"/>
    <mergeCell ref="A19:G19"/>
    <mergeCell ref="O6:Q6"/>
    <mergeCell ref="R6:R7"/>
    <mergeCell ref="S6:U6"/>
    <mergeCell ref="V6:V7"/>
    <mergeCell ref="W6:Y6"/>
    <mergeCell ref="Z6:Z7"/>
    <mergeCell ref="H6:H7"/>
    <mergeCell ref="I6:I7"/>
    <mergeCell ref="J6:J7"/>
    <mergeCell ref="K6:K7"/>
    <mergeCell ref="L6:M6"/>
    <mergeCell ref="N6:N7"/>
    <mergeCell ref="A6:A7"/>
    <mergeCell ref="B6:B7"/>
    <mergeCell ref="D6:D7"/>
    <mergeCell ref="E6:E7"/>
    <mergeCell ref="F6:F7"/>
    <mergeCell ref="G6:G7"/>
    <mergeCell ref="A1:AG1"/>
    <mergeCell ref="A2:AG2"/>
    <mergeCell ref="A3:AG3"/>
    <mergeCell ref="A4:AG4"/>
    <mergeCell ref="A5:R5"/>
    <mergeCell ref="S5:AG5"/>
  </mergeCells>
  <dataValidations count="5">
    <dataValidation allowBlank="1" showInputMessage="1" showErrorMessage="1" errorTitle="Sólo números" error="Sólo ingresar números sin letras_x000a_" sqref="M8:M18 M20:M30 M32:M42 M44:M54 M104:M114 M68:M78 M80:M90 M92:M102 M56:M66 N129 M128:M138 M140:M150 M152:M162 M164:M174 M176:M186 M116:M126 M188:M198"/>
    <dataValidation type="date" operator="greaterThan" allowBlank="1" showInputMessage="1" showErrorMessage="1" errorTitle="Error en Ingresos de Fechas" error="La fecha debe corresponder al Año 2014." sqref="D9:D18 D21:D30 D33:D42 D45:D54 D106:D114 D69:D78 D81:D90 D93:D102 D192:D198 D118:D126 D129:D138 D141:D150 D153:D162 D165:D174 D177:D186 D59:D66">
      <formula1>41275</formula1>
    </dataValidation>
    <dataValidation type="textLength" operator="lessThanOrEqual" allowBlank="1" showInputMessage="1" showErrorMessage="1" errorTitle="MÁXIMO DE CARACTERES SOBREPASADO" error="Sólo 255 caracteres por celdas" sqref="E9:G18 N45:N54 E45:G54 N33:N42 E33:G42 N21:N30 E21:G30 N9:N18 C59:C66 E105:G114 N69:N78 E69:G78 N81:N90 E81:G90 N93:N102 E93:G102 N105:N114 N189:N198 C118:C126 C9:C18 E129:G138 N141:N150 E141:G150 N153:N162 E153:G162 N165:N174 E165:G174 N177:N186 E177:G186 E57:G66 C192:C198 E117:G126 N57:N66 C153:C162 C165:C174 C177:C186 C141:C150 C129:C138 C93:C102 C81:C90 C69:C78 C106:C114 C45:C54 C33:C42 C21:C30 N130:N138 N117:N126 G192:G198 E189:G189 E190:F198">
      <formula1>255</formula1>
    </dataValidation>
    <dataValidation type="textLength" operator="lessThanOrEqual" allowBlank="1" showInputMessage="1" showErrorMessage="1" sqref="I105:K114 I69:K78 I21:K30 I9:K18 I141:K150 I45:K54 I57:K66 I81:K90 I153:K162 I117:K126 I165:K174 I33:K42 I93:K102 I129:K138 I177:K186 I190:K198">
      <formula1>255</formula1>
    </dataValidation>
    <dataValidation type="decimal" allowBlank="1" showInputMessage="1" showErrorMessage="1" errorTitle="Sólo números" error="Sólo ingresar números sin letras_x000a_" sqref="L177:L186 L153:L162 L9:L18 L129:L138 L81:L90 O33:Q42 L69:L78 L93:L102 L141:L150 L165:L174 O45:Q54 AA45:AC54 W45:Y54 S45:U54 L45:L54 AA33:AC42 W33:Y42 S33:U42 O21:Q30 L33:L42 W21:Y30 AA21:AC30 S9:U18 O9:Q18 S21:U30 L21:L30 AA9:AC18 W9:Y18 O57:Q66 W57:Y66 S57:U66 O69:Q78 AA69:AC78 W69:Y78 S69:U78 O81:Q90 AA81:AC90 W81:Y90 S81:U90 O93:Q102 AA93:AC102 W93:Y102 S93:U102 O105:Q114 AA57:AC66 W105:Y114 S105:U114 O117:Q126 AA105:AC114 W117:Y126 AA117:AC126 O129:Q138 AA129:AC138 W129:Y138 S129:U138 O141:Q150 AA141:AC150 W141:Y150 S141:U150 O153:Q162 AA153:AC162 W153:Y162 S153:U162 O165:Q174 AA165:AC174 W165:Y174 S165:U174 O177:Q186 AA177:AC186 W177:Y186 S177:U186 O189:Q198 S117:U126 AA189:AC198 S189:U198 L117:L126 L189:L198 L105:L114 L57:L66 W189:Y198">
      <formula1>-100000000</formula1>
      <formula2>10000000000</formula2>
    </dataValidation>
  </dataValidations>
  <printOptions horizontalCentered="1" verticalCentered="1"/>
  <pageMargins left="0" right="0" top="0.74803149606299213" bottom="0.74803149606299213" header="0.31496062992125984" footer="0.31496062992125984"/>
  <pageSetup paperSize="5" scale="85" orientation="landscape" r:id="rId1"/>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P420"/>
  <sheetViews>
    <sheetView topLeftCell="G1" zoomScale="80" zoomScaleNormal="80" workbookViewId="0">
      <selection activeCell="L7" sqref="L7"/>
    </sheetView>
  </sheetViews>
  <sheetFormatPr baseColWidth="10" defaultRowHeight="12.75" outlineLevelRow="1" outlineLevelCol="1" x14ac:dyDescent="0.25"/>
  <cols>
    <col min="1" max="1" width="6.85546875" style="14" customWidth="1"/>
    <col min="2" max="2" width="15.42578125" style="14" customWidth="1"/>
    <col min="3" max="3" width="11.85546875" style="14" customWidth="1"/>
    <col min="4" max="4" width="10.42578125" style="14" bestFit="1" customWidth="1"/>
    <col min="5" max="5" width="32.28515625" style="13" customWidth="1"/>
    <col min="6" max="6" width="30.42578125" style="13" customWidth="1"/>
    <col min="7" max="7" width="11.7109375" style="14" customWidth="1"/>
    <col min="8" max="8" width="13.85546875" style="11" customWidth="1"/>
    <col min="9" max="9" width="13.7109375" style="40" customWidth="1"/>
    <col min="10" max="10" width="27.28515625" style="282" customWidth="1"/>
    <col min="11" max="11" width="22.85546875" style="13" customWidth="1"/>
    <col min="12" max="12" width="16.42578125" style="14" customWidth="1"/>
    <col min="13" max="13" width="20.7109375" style="14" customWidth="1"/>
    <col min="14" max="14" width="11.42578125" style="14" customWidth="1"/>
    <col min="15" max="15" width="14.85546875" style="41" hidden="1" customWidth="1"/>
    <col min="16" max="16" width="13" style="11" hidden="1" customWidth="1" outlineLevel="1"/>
    <col min="17" max="18" width="12" style="11" hidden="1" customWidth="1" outlineLevel="1"/>
    <col min="19" max="19" width="12" style="11" customWidth="1" collapsed="1"/>
    <col min="20" max="20" width="8.140625" style="11" hidden="1" customWidth="1" outlineLevel="1"/>
    <col min="21" max="21" width="7.7109375" style="11" hidden="1" customWidth="1" outlineLevel="1"/>
    <col min="22" max="22" width="12.140625" style="11" hidden="1" customWidth="1" outlineLevel="1"/>
    <col min="23" max="23" width="12.140625" style="11" customWidth="1" collapsed="1"/>
    <col min="24" max="24" width="12.140625" style="11" hidden="1" customWidth="1" outlineLevel="1"/>
    <col min="25" max="25" width="14.140625" style="11" hidden="1" customWidth="1" outlineLevel="1"/>
    <col min="26" max="26" width="12.140625" style="11" hidden="1" customWidth="1" outlineLevel="1"/>
    <col min="27" max="27" width="12.7109375" style="11" customWidth="1" collapsed="1"/>
    <col min="28" max="28" width="14.7109375" style="11" customWidth="1" outlineLevel="1"/>
    <col min="29" max="29" width="12.140625" style="11" customWidth="1" outlineLevel="1"/>
    <col min="30" max="30" width="13.5703125" style="11" customWidth="1" outlineLevel="1"/>
    <col min="31" max="31" width="14.140625" style="11" customWidth="1"/>
    <col min="32" max="32" width="14.7109375" style="11" customWidth="1"/>
    <col min="33" max="33" width="10.28515625" style="12" bestFit="1" customWidth="1"/>
    <col min="34" max="34" width="11.140625" style="12" customWidth="1"/>
    <col min="35" max="41" width="11.42578125" style="13"/>
    <col min="42" max="16384" width="11.42578125" style="87"/>
  </cols>
  <sheetData>
    <row r="1" spans="1:42" s="10" customFormat="1" ht="16.5" customHeight="1" x14ac:dyDescent="0.25">
      <c r="A1" s="252" t="s">
        <v>69</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row>
    <row r="2" spans="1:42" s="10" customFormat="1" ht="16.5" customHeight="1" x14ac:dyDescent="0.25">
      <c r="A2" s="253" t="s">
        <v>0</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row>
    <row r="3" spans="1:42" s="10" customFormat="1" ht="16.5" customHeight="1" x14ac:dyDescent="0.25">
      <c r="A3" s="252" t="s">
        <v>813</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row>
    <row r="4" spans="1:42" s="10" customFormat="1" ht="16.5" customHeight="1" x14ac:dyDescent="0.25">
      <c r="A4" s="253" t="s">
        <v>1</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row>
    <row r="5" spans="1:42" s="13" customFormat="1" ht="17.25" customHeight="1" x14ac:dyDescent="0.25">
      <c r="A5" s="250" t="s">
        <v>94</v>
      </c>
      <c r="B5" s="250"/>
      <c r="C5" s="251"/>
      <c r="D5" s="251"/>
      <c r="E5" s="251"/>
      <c r="F5" s="251"/>
      <c r="G5" s="251"/>
      <c r="H5" s="251"/>
      <c r="I5" s="251"/>
      <c r="J5" s="251"/>
      <c r="K5" s="251"/>
      <c r="L5" s="251"/>
      <c r="M5" s="251"/>
      <c r="N5" s="251"/>
      <c r="O5" s="251"/>
      <c r="P5" s="251"/>
      <c r="Q5" s="251"/>
      <c r="R5" s="251"/>
      <c r="S5" s="251"/>
      <c r="T5" s="250"/>
      <c r="U5" s="250"/>
      <c r="V5" s="251"/>
      <c r="W5" s="251"/>
      <c r="X5" s="251"/>
      <c r="Y5" s="251"/>
      <c r="Z5" s="251"/>
      <c r="AA5" s="251"/>
      <c r="AB5" s="251"/>
      <c r="AC5" s="251"/>
      <c r="AD5" s="251"/>
      <c r="AE5" s="251"/>
      <c r="AF5" s="251"/>
      <c r="AG5" s="251"/>
      <c r="AH5" s="251"/>
    </row>
    <row r="6" spans="1:42" s="86" customFormat="1" ht="32.25" customHeight="1" x14ac:dyDescent="0.25">
      <c r="A6" s="243" t="s">
        <v>2</v>
      </c>
      <c r="B6" s="244" t="s">
        <v>68</v>
      </c>
      <c r="C6" s="103" t="s">
        <v>3</v>
      </c>
      <c r="D6" s="244" t="s">
        <v>4</v>
      </c>
      <c r="E6" s="243" t="s">
        <v>5</v>
      </c>
      <c r="F6" s="244" t="s">
        <v>6</v>
      </c>
      <c r="G6" s="243" t="s">
        <v>7</v>
      </c>
      <c r="H6" s="246" t="s">
        <v>8</v>
      </c>
      <c r="I6" s="248" t="s">
        <v>9</v>
      </c>
      <c r="J6" s="246" t="s">
        <v>830</v>
      </c>
      <c r="K6" s="246" t="s">
        <v>831</v>
      </c>
      <c r="L6" s="248" t="s">
        <v>10</v>
      </c>
      <c r="M6" s="249"/>
      <c r="N6" s="243" t="s">
        <v>11</v>
      </c>
      <c r="O6" s="244" t="s">
        <v>12</v>
      </c>
      <c r="P6" s="257" t="s">
        <v>13</v>
      </c>
      <c r="Q6" s="257"/>
      <c r="R6" s="257"/>
      <c r="S6" s="254" t="s">
        <v>14</v>
      </c>
      <c r="T6" s="257" t="s">
        <v>13</v>
      </c>
      <c r="U6" s="257"/>
      <c r="V6" s="257"/>
      <c r="W6" s="254" t="s">
        <v>15</v>
      </c>
      <c r="X6" s="257" t="s">
        <v>13</v>
      </c>
      <c r="Y6" s="257"/>
      <c r="Z6" s="257"/>
      <c r="AA6" s="254" t="s">
        <v>16</v>
      </c>
      <c r="AB6" s="257" t="s">
        <v>13</v>
      </c>
      <c r="AC6" s="257"/>
      <c r="AD6" s="257"/>
      <c r="AE6" s="254" t="s">
        <v>17</v>
      </c>
      <c r="AF6" s="254" t="s">
        <v>18</v>
      </c>
      <c r="AG6" s="256" t="s">
        <v>19</v>
      </c>
      <c r="AH6" s="256"/>
      <c r="AI6" s="10"/>
      <c r="AJ6" s="10"/>
      <c r="AK6" s="10"/>
      <c r="AL6" s="10"/>
      <c r="AM6" s="10"/>
      <c r="AN6" s="10"/>
      <c r="AO6" s="10"/>
      <c r="AP6" s="85"/>
    </row>
    <row r="7" spans="1:42" s="86" customFormat="1" ht="31.5" customHeight="1" x14ac:dyDescent="0.25">
      <c r="A7" s="243"/>
      <c r="B7" s="245"/>
      <c r="C7" s="103" t="s">
        <v>20</v>
      </c>
      <c r="D7" s="245"/>
      <c r="E7" s="243"/>
      <c r="F7" s="245"/>
      <c r="G7" s="243"/>
      <c r="H7" s="247"/>
      <c r="I7" s="283"/>
      <c r="J7" s="247"/>
      <c r="K7" s="247"/>
      <c r="L7" s="104" t="s">
        <v>832</v>
      </c>
      <c r="M7" s="104" t="s">
        <v>21</v>
      </c>
      <c r="N7" s="243"/>
      <c r="O7" s="245"/>
      <c r="P7" s="104" t="s">
        <v>22</v>
      </c>
      <c r="Q7" s="104" t="s">
        <v>23</v>
      </c>
      <c r="R7" s="104" t="s">
        <v>24</v>
      </c>
      <c r="S7" s="255"/>
      <c r="T7" s="104" t="s">
        <v>25</v>
      </c>
      <c r="U7" s="104" t="s">
        <v>26</v>
      </c>
      <c r="V7" s="104" t="s">
        <v>27</v>
      </c>
      <c r="W7" s="255"/>
      <c r="X7" s="104" t="s">
        <v>28</v>
      </c>
      <c r="Y7" s="104" t="s">
        <v>29</v>
      </c>
      <c r="Z7" s="104" t="s">
        <v>30</v>
      </c>
      <c r="AA7" s="255"/>
      <c r="AB7" s="104" t="s">
        <v>31</v>
      </c>
      <c r="AC7" s="104" t="s">
        <v>32</v>
      </c>
      <c r="AD7" s="104" t="s">
        <v>33</v>
      </c>
      <c r="AE7" s="255"/>
      <c r="AF7" s="255"/>
      <c r="AG7" s="96" t="s">
        <v>34</v>
      </c>
      <c r="AH7" s="96" t="s">
        <v>35</v>
      </c>
      <c r="AI7" s="10"/>
      <c r="AJ7" s="10"/>
      <c r="AK7" s="10"/>
      <c r="AL7" s="10"/>
      <c r="AM7" s="10"/>
      <c r="AN7" s="10"/>
      <c r="AO7" s="10"/>
      <c r="AP7" s="85"/>
    </row>
    <row r="8" spans="1:42" ht="12.75" customHeight="1" x14ac:dyDescent="0.25">
      <c r="A8" s="240" t="s">
        <v>36</v>
      </c>
      <c r="B8" s="241"/>
      <c r="C8" s="241"/>
      <c r="D8" s="241"/>
      <c r="E8" s="242"/>
      <c r="F8" s="15"/>
      <c r="G8" s="16"/>
      <c r="H8" s="124"/>
      <c r="I8" s="149"/>
      <c r="J8" s="17"/>
      <c r="K8" s="296"/>
      <c r="L8" s="18"/>
      <c r="M8" s="18"/>
      <c r="N8" s="16"/>
      <c r="O8" s="19"/>
      <c r="P8" s="17"/>
      <c r="Q8" s="17"/>
      <c r="R8" s="17"/>
      <c r="S8" s="17"/>
      <c r="T8" s="17"/>
      <c r="U8" s="17"/>
      <c r="V8" s="17"/>
      <c r="W8" s="17"/>
      <c r="X8" s="17"/>
      <c r="Y8" s="17"/>
      <c r="Z8" s="17"/>
      <c r="AA8" s="17"/>
      <c r="AB8" s="17"/>
      <c r="AC8" s="17"/>
      <c r="AD8" s="17"/>
      <c r="AE8" s="17"/>
      <c r="AF8" s="17"/>
      <c r="AG8" s="20"/>
      <c r="AH8" s="20"/>
    </row>
    <row r="9" spans="1:42" ht="12.75" customHeight="1" outlineLevel="1" x14ac:dyDescent="0.25">
      <c r="A9" s="21">
        <v>1</v>
      </c>
      <c r="B9" s="5" t="s">
        <v>109</v>
      </c>
      <c r="C9" s="150">
        <v>356</v>
      </c>
      <c r="D9" s="119">
        <v>44083</v>
      </c>
      <c r="E9" s="25" t="s">
        <v>141</v>
      </c>
      <c r="F9" s="36" t="s">
        <v>118</v>
      </c>
      <c r="G9" s="180" t="s">
        <v>111</v>
      </c>
      <c r="H9" s="124">
        <v>9000000</v>
      </c>
      <c r="I9" s="212">
        <v>9000000</v>
      </c>
      <c r="J9" s="124" t="s">
        <v>838</v>
      </c>
      <c r="K9" s="23" t="s">
        <v>839</v>
      </c>
      <c r="L9" s="27">
        <v>100</v>
      </c>
      <c r="M9" s="181" t="s">
        <v>117</v>
      </c>
      <c r="N9" s="25" t="s">
        <v>106</v>
      </c>
      <c r="O9" s="25"/>
      <c r="P9" s="27"/>
      <c r="Q9" s="27"/>
      <c r="R9" s="27"/>
      <c r="S9" s="28">
        <f>SUM(P9:R9)</f>
        <v>0</v>
      </c>
      <c r="T9" s="27"/>
      <c r="U9" s="27"/>
      <c r="V9" s="27"/>
      <c r="W9" s="28">
        <f>SUM(T9:V9)</f>
        <v>0</v>
      </c>
      <c r="X9" s="27">
        <v>0</v>
      </c>
      <c r="Y9" s="27">
        <v>0</v>
      </c>
      <c r="Z9" s="124">
        <v>9000000</v>
      </c>
      <c r="AA9" s="28">
        <f>SUM(X9:Z9)</f>
        <v>9000000</v>
      </c>
      <c r="AB9" s="27">
        <v>0</v>
      </c>
      <c r="AC9" s="27">
        <v>0</v>
      </c>
      <c r="AD9" s="27">
        <v>0</v>
      </c>
      <c r="AE9" s="28">
        <f>SUM(AB9:AD9)</f>
        <v>0</v>
      </c>
      <c r="AF9" s="28">
        <f t="shared" ref="AF9:AF12" si="0">SUM(S9,W9,AA9,AE9)</f>
        <v>9000000</v>
      </c>
      <c r="AG9" s="29">
        <f>IF(ISERROR(AF9/$H$15),0,AF9/$H$15)</f>
        <v>0.11620386904913692</v>
      </c>
      <c r="AH9" s="30">
        <f t="shared" ref="AH9:AH14" si="1">IF(ISERROR(AF9/$AF$403),"-",AF9/$AF$403)</f>
        <v>2.2144933250209491E-3</v>
      </c>
      <c r="AI9" s="10"/>
      <c r="AJ9" s="10"/>
      <c r="AK9" s="10"/>
      <c r="AL9" s="10"/>
      <c r="AM9" s="10"/>
      <c r="AN9" s="10"/>
      <c r="AO9" s="10"/>
      <c r="AP9" s="85"/>
    </row>
    <row r="10" spans="1:42" ht="12.75" customHeight="1" outlineLevel="1" x14ac:dyDescent="0.25">
      <c r="A10" s="21">
        <v>2</v>
      </c>
      <c r="B10" s="5" t="s">
        <v>109</v>
      </c>
      <c r="C10" s="150">
        <v>329</v>
      </c>
      <c r="D10" s="120">
        <v>44071</v>
      </c>
      <c r="E10" s="33" t="s">
        <v>142</v>
      </c>
      <c r="F10" s="36" t="s">
        <v>118</v>
      </c>
      <c r="G10" s="180" t="s">
        <v>111</v>
      </c>
      <c r="H10" s="124">
        <v>11050089</v>
      </c>
      <c r="I10" s="212">
        <v>11050089</v>
      </c>
      <c r="J10" s="124" t="s">
        <v>838</v>
      </c>
      <c r="K10" s="23" t="s">
        <v>839</v>
      </c>
      <c r="L10" s="27">
        <v>30</v>
      </c>
      <c r="M10" s="181" t="s">
        <v>117</v>
      </c>
      <c r="N10" s="25" t="s">
        <v>106</v>
      </c>
      <c r="O10" s="33"/>
      <c r="P10" s="27"/>
      <c r="Q10" s="27"/>
      <c r="R10" s="27"/>
      <c r="S10" s="28">
        <f t="shared" ref="S10:S11" si="2">SUM(P10:R10)</f>
        <v>0</v>
      </c>
      <c r="T10" s="27"/>
      <c r="U10" s="27"/>
      <c r="V10" s="27"/>
      <c r="W10" s="28">
        <f t="shared" ref="W10:W11" si="3">SUM(T10:V10)</f>
        <v>0</v>
      </c>
      <c r="X10" s="27">
        <v>0</v>
      </c>
      <c r="Y10" s="27">
        <v>0</v>
      </c>
      <c r="Z10" s="124">
        <v>11050089</v>
      </c>
      <c r="AA10" s="28">
        <f t="shared" ref="AA10:AA12" si="4">SUM(X10:Z10)</f>
        <v>11050089</v>
      </c>
      <c r="AB10" s="27">
        <v>0</v>
      </c>
      <c r="AC10" s="27">
        <v>0</v>
      </c>
      <c r="AD10" s="27">
        <v>0</v>
      </c>
      <c r="AE10" s="28">
        <f t="shared" ref="AE10:AE12" si="5">SUM(AB10:AD10)</f>
        <v>0</v>
      </c>
      <c r="AF10" s="28">
        <f t="shared" si="0"/>
        <v>11050089</v>
      </c>
      <c r="AG10" s="29">
        <f>IF(ISERROR(AF10/$H$15),0,AF10/$H$15)</f>
        <v>0.1426736772374787</v>
      </c>
      <c r="AH10" s="30">
        <f t="shared" si="1"/>
        <v>2.7189275923763792E-3</v>
      </c>
      <c r="AI10" s="10"/>
      <c r="AJ10" s="10"/>
      <c r="AK10" s="10"/>
      <c r="AL10" s="10"/>
      <c r="AM10" s="10"/>
      <c r="AN10" s="10"/>
      <c r="AO10" s="10"/>
      <c r="AP10" s="85"/>
    </row>
    <row r="11" spans="1:42" ht="12.75" customHeight="1" outlineLevel="1" x14ac:dyDescent="0.25">
      <c r="A11" s="21">
        <v>3</v>
      </c>
      <c r="B11" s="5" t="s">
        <v>109</v>
      </c>
      <c r="C11" s="150">
        <v>354</v>
      </c>
      <c r="D11" s="120">
        <v>44083</v>
      </c>
      <c r="E11" s="33" t="s">
        <v>143</v>
      </c>
      <c r="F11" s="36" t="s">
        <v>118</v>
      </c>
      <c r="G11" s="180" t="s">
        <v>111</v>
      </c>
      <c r="H11" s="124">
        <v>11312253</v>
      </c>
      <c r="I11" s="212">
        <v>11312253</v>
      </c>
      <c r="J11" s="124" t="s">
        <v>838</v>
      </c>
      <c r="K11" s="23" t="s">
        <v>839</v>
      </c>
      <c r="L11" s="27">
        <v>24</v>
      </c>
      <c r="M11" s="181" t="s">
        <v>117</v>
      </c>
      <c r="N11" s="25" t="s">
        <v>106</v>
      </c>
      <c r="O11" s="33"/>
      <c r="P11" s="27"/>
      <c r="Q11" s="27"/>
      <c r="R11" s="27"/>
      <c r="S11" s="28">
        <f t="shared" si="2"/>
        <v>0</v>
      </c>
      <c r="T11" s="27"/>
      <c r="U11" s="27"/>
      <c r="V11" s="27"/>
      <c r="W11" s="28">
        <f t="shared" si="3"/>
        <v>0</v>
      </c>
      <c r="X11" s="27">
        <v>0</v>
      </c>
      <c r="Y11" s="27">
        <v>0</v>
      </c>
      <c r="Z11" s="124">
        <v>11312253</v>
      </c>
      <c r="AA11" s="28">
        <f t="shared" si="4"/>
        <v>11312253</v>
      </c>
      <c r="AB11" s="27">
        <v>0</v>
      </c>
      <c r="AC11" s="27">
        <v>0</v>
      </c>
      <c r="AD11" s="27">
        <v>0</v>
      </c>
      <c r="AE11" s="28">
        <f t="shared" si="5"/>
        <v>0</v>
      </c>
      <c r="AF11" s="28">
        <f t="shared" si="0"/>
        <v>11312253</v>
      </c>
      <c r="AG11" s="29">
        <f>IF(ISERROR(AF11/$H$15),0,AF11/$H$15)</f>
        <v>0.14605861847363402</v>
      </c>
      <c r="AH11" s="30">
        <f t="shared" si="1"/>
        <v>2.7834343066053561E-3</v>
      </c>
    </row>
    <row r="12" spans="1:42" ht="12.75" customHeight="1" outlineLevel="1" x14ac:dyDescent="0.25">
      <c r="A12" s="21">
        <v>4</v>
      </c>
      <c r="B12" s="5" t="s">
        <v>109</v>
      </c>
      <c r="C12" s="150">
        <v>364</v>
      </c>
      <c r="D12" s="120">
        <v>44085</v>
      </c>
      <c r="E12" s="33" t="s">
        <v>144</v>
      </c>
      <c r="F12" s="36" t="s">
        <v>118</v>
      </c>
      <c r="G12" s="180" t="s">
        <v>111</v>
      </c>
      <c r="H12" s="124">
        <v>24000000</v>
      </c>
      <c r="I12" s="212">
        <v>24000000</v>
      </c>
      <c r="J12" s="124" t="s">
        <v>838</v>
      </c>
      <c r="K12" s="23" t="s">
        <v>839</v>
      </c>
      <c r="L12" s="27">
        <v>466</v>
      </c>
      <c r="M12" s="181" t="s">
        <v>117</v>
      </c>
      <c r="N12" s="25" t="s">
        <v>106</v>
      </c>
      <c r="O12" s="33"/>
      <c r="P12" s="27"/>
      <c r="Q12" s="27"/>
      <c r="R12" s="27"/>
      <c r="S12" s="28">
        <f>SUM(P12:R12)</f>
        <v>0</v>
      </c>
      <c r="T12" s="27"/>
      <c r="U12" s="27"/>
      <c r="V12" s="27"/>
      <c r="W12" s="28">
        <f>SUM(T12:V12)</f>
        <v>0</v>
      </c>
      <c r="X12" s="27">
        <v>0</v>
      </c>
      <c r="Y12" s="27">
        <v>0</v>
      </c>
      <c r="Z12" s="124">
        <v>24000000</v>
      </c>
      <c r="AA12" s="28">
        <f t="shared" si="4"/>
        <v>24000000</v>
      </c>
      <c r="AB12" s="27">
        <v>0</v>
      </c>
      <c r="AC12" s="27">
        <v>0</v>
      </c>
      <c r="AD12" s="27">
        <v>0</v>
      </c>
      <c r="AE12" s="28">
        <f t="shared" si="5"/>
        <v>0</v>
      </c>
      <c r="AF12" s="28">
        <f t="shared" si="0"/>
        <v>24000000</v>
      </c>
      <c r="AG12" s="29">
        <f>IF(ISERROR(AF12/$H$15),0,AF12/$H$15)</f>
        <v>0.30987698413103182</v>
      </c>
      <c r="AH12" s="30">
        <f t="shared" si="1"/>
        <v>5.9053155333891969E-3</v>
      </c>
      <c r="AI12" s="10"/>
      <c r="AJ12" s="10"/>
      <c r="AK12" s="10"/>
      <c r="AL12" s="10"/>
      <c r="AM12" s="10"/>
      <c r="AN12" s="10"/>
      <c r="AO12" s="10"/>
      <c r="AP12" s="85"/>
    </row>
    <row r="13" spans="1:42" ht="12.75" customHeight="1" outlineLevel="1" x14ac:dyDescent="0.25">
      <c r="A13" s="21">
        <v>5</v>
      </c>
      <c r="B13" s="5" t="s">
        <v>109</v>
      </c>
      <c r="C13" s="150">
        <v>355</v>
      </c>
      <c r="D13" s="120">
        <v>44083</v>
      </c>
      <c r="E13" s="33" t="s">
        <v>702</v>
      </c>
      <c r="F13" s="36" t="s">
        <v>118</v>
      </c>
      <c r="G13" s="180" t="s">
        <v>111</v>
      </c>
      <c r="H13" s="124">
        <v>11350000</v>
      </c>
      <c r="I13" s="212">
        <v>11350000</v>
      </c>
      <c r="J13" s="124" t="s">
        <v>838</v>
      </c>
      <c r="K13" s="23" t="s">
        <v>839</v>
      </c>
      <c r="L13" s="27">
        <v>90</v>
      </c>
      <c r="M13" s="181" t="s">
        <v>117</v>
      </c>
      <c r="N13" s="25" t="s">
        <v>106</v>
      </c>
      <c r="O13" s="33"/>
      <c r="P13" s="27"/>
      <c r="Q13" s="27"/>
      <c r="R13" s="27"/>
      <c r="S13" s="28">
        <f t="shared" ref="S13:S14" si="6">SUM(P13:R13)</f>
        <v>0</v>
      </c>
      <c r="T13" s="27"/>
      <c r="U13" s="27"/>
      <c r="V13" s="27"/>
      <c r="W13" s="28">
        <f t="shared" ref="W13:W14" si="7">SUM(T13:V13)</f>
        <v>0</v>
      </c>
      <c r="X13" s="27"/>
      <c r="Y13" s="34"/>
      <c r="Z13" s="27"/>
      <c r="AA13" s="28">
        <f t="shared" ref="AA13:AA14" si="8">SUM(X13:Z13)</f>
        <v>0</v>
      </c>
      <c r="AB13" s="27">
        <v>11350000</v>
      </c>
      <c r="AC13" s="27">
        <v>0</v>
      </c>
      <c r="AD13" s="27">
        <v>0</v>
      </c>
      <c r="AE13" s="28">
        <f t="shared" ref="AE13:AE14" si="9">SUM(AB13:AD13)</f>
        <v>11350000</v>
      </c>
      <c r="AF13" s="28">
        <f t="shared" ref="AF13:AF14" si="10">SUM(S13,W13,AA13,AE13)</f>
        <v>11350000</v>
      </c>
      <c r="AG13" s="29">
        <f t="shared" ref="AG13:AG14" si="11">IF(ISERROR(AF13/$H$15),0,AF13/$H$15)</f>
        <v>0.14654599041196711</v>
      </c>
      <c r="AH13" s="30">
        <f t="shared" si="1"/>
        <v>2.7927221376653076E-3</v>
      </c>
      <c r="AI13" s="10"/>
      <c r="AJ13" s="10"/>
      <c r="AK13" s="10"/>
      <c r="AL13" s="10"/>
      <c r="AM13" s="10"/>
      <c r="AN13" s="10"/>
      <c r="AO13" s="10"/>
      <c r="AP13" s="85"/>
    </row>
    <row r="14" spans="1:42" ht="12.75" customHeight="1" outlineLevel="1" x14ac:dyDescent="0.25">
      <c r="A14" s="21">
        <v>6</v>
      </c>
      <c r="B14" s="5" t="s">
        <v>109</v>
      </c>
      <c r="C14" s="150">
        <v>397</v>
      </c>
      <c r="D14" s="120">
        <v>44109</v>
      </c>
      <c r="E14" s="33" t="s">
        <v>701</v>
      </c>
      <c r="F14" s="36" t="s">
        <v>118</v>
      </c>
      <c r="G14" s="180" t="s">
        <v>111</v>
      </c>
      <c r="H14" s="124">
        <v>10737747</v>
      </c>
      <c r="I14" s="212">
        <v>10737747</v>
      </c>
      <c r="J14" s="124" t="s">
        <v>838</v>
      </c>
      <c r="K14" s="23" t="s">
        <v>839</v>
      </c>
      <c r="L14" s="27">
        <v>90</v>
      </c>
      <c r="M14" s="181" t="s">
        <v>117</v>
      </c>
      <c r="N14" s="25" t="s">
        <v>106</v>
      </c>
      <c r="O14" s="33"/>
      <c r="P14" s="27"/>
      <c r="Q14" s="27"/>
      <c r="R14" s="27"/>
      <c r="S14" s="28">
        <f t="shared" si="6"/>
        <v>0</v>
      </c>
      <c r="T14" s="27"/>
      <c r="U14" s="27"/>
      <c r="V14" s="27"/>
      <c r="W14" s="28">
        <f t="shared" si="7"/>
        <v>0</v>
      </c>
      <c r="X14" s="27"/>
      <c r="Y14" s="27"/>
      <c r="Z14" s="27"/>
      <c r="AA14" s="28">
        <f t="shared" si="8"/>
        <v>0</v>
      </c>
      <c r="AB14" s="27">
        <v>10737747</v>
      </c>
      <c r="AC14" s="27">
        <v>0</v>
      </c>
      <c r="AD14" s="27">
        <v>0</v>
      </c>
      <c r="AE14" s="28">
        <f t="shared" si="9"/>
        <v>10737747</v>
      </c>
      <c r="AF14" s="28">
        <f t="shared" si="10"/>
        <v>10737747</v>
      </c>
      <c r="AG14" s="29">
        <f t="shared" si="11"/>
        <v>0.13864086069675144</v>
      </c>
      <c r="AH14" s="30">
        <f t="shared" si="1"/>
        <v>2.6420743396959687E-3</v>
      </c>
      <c r="AI14" s="10"/>
      <c r="AJ14" s="10"/>
      <c r="AK14" s="10"/>
      <c r="AL14" s="10"/>
      <c r="AM14" s="10"/>
      <c r="AN14" s="10"/>
      <c r="AO14" s="10"/>
      <c r="AP14" s="85"/>
    </row>
    <row r="15" spans="1:42" ht="12.75" customHeight="1" x14ac:dyDescent="0.25">
      <c r="A15" s="228" t="s">
        <v>37</v>
      </c>
      <c r="B15" s="229"/>
      <c r="C15" s="230"/>
      <c r="D15" s="230"/>
      <c r="E15" s="230"/>
      <c r="F15" s="230"/>
      <c r="G15" s="230"/>
      <c r="H15" s="92">
        <f>SUM(H9:H14)</f>
        <v>77450089</v>
      </c>
      <c r="I15" s="284">
        <f>SUM(I9:I14)</f>
        <v>77450089</v>
      </c>
      <c r="J15" s="92"/>
      <c r="K15" s="101"/>
      <c r="L15" s="92">
        <f>SUM(L9:L14)</f>
        <v>800</v>
      </c>
      <c r="M15" s="92">
        <f>SUM(M9:M14)</f>
        <v>0</v>
      </c>
      <c r="N15" s="93"/>
      <c r="O15" s="94"/>
      <c r="P15" s="92">
        <f t="shared" ref="P15:AF15" si="12">SUM(P9:P14)</f>
        <v>0</v>
      </c>
      <c r="Q15" s="92">
        <f t="shared" si="12"/>
        <v>0</v>
      </c>
      <c r="R15" s="92">
        <f t="shared" si="12"/>
        <v>0</v>
      </c>
      <c r="S15" s="92">
        <f t="shared" si="12"/>
        <v>0</v>
      </c>
      <c r="T15" s="92">
        <f t="shared" si="12"/>
        <v>0</v>
      </c>
      <c r="U15" s="92">
        <f t="shared" si="12"/>
        <v>0</v>
      </c>
      <c r="V15" s="92">
        <f t="shared" si="12"/>
        <v>0</v>
      </c>
      <c r="W15" s="92">
        <f t="shared" si="12"/>
        <v>0</v>
      </c>
      <c r="X15" s="92">
        <f t="shared" si="12"/>
        <v>0</v>
      </c>
      <c r="Y15" s="92">
        <f>SUM(Y9:Y14)</f>
        <v>0</v>
      </c>
      <c r="Z15" s="92">
        <f t="shared" si="12"/>
        <v>55362342</v>
      </c>
      <c r="AA15" s="92">
        <f t="shared" si="12"/>
        <v>55362342</v>
      </c>
      <c r="AB15" s="92">
        <f t="shared" si="12"/>
        <v>22087747</v>
      </c>
      <c r="AC15" s="92">
        <f t="shared" si="12"/>
        <v>0</v>
      </c>
      <c r="AD15" s="92">
        <f t="shared" si="12"/>
        <v>0</v>
      </c>
      <c r="AE15" s="92">
        <f t="shared" si="12"/>
        <v>22087747</v>
      </c>
      <c r="AF15" s="92">
        <f t="shared" si="12"/>
        <v>77450089</v>
      </c>
      <c r="AG15" s="95">
        <f>IF(ISERROR(AF15/H15),0,AF15/H15)</f>
        <v>1</v>
      </c>
      <c r="AH15" s="95">
        <f>IF(ISERROR(AF15/$AF$403),0,AF15/$AF$403)</f>
        <v>1.9056967234753159E-2</v>
      </c>
      <c r="AI15" s="10"/>
      <c r="AJ15" s="10"/>
      <c r="AK15" s="10"/>
      <c r="AL15" s="10"/>
      <c r="AM15" s="10"/>
      <c r="AN15" s="10"/>
      <c r="AO15" s="10"/>
      <c r="AP15" s="85"/>
    </row>
    <row r="16" spans="1:42" ht="12.75" customHeight="1" x14ac:dyDescent="0.25">
      <c r="A16" s="233" t="s">
        <v>38</v>
      </c>
      <c r="B16" s="234"/>
      <c r="C16" s="234"/>
      <c r="D16" s="234"/>
      <c r="E16" s="235"/>
      <c r="F16" s="15"/>
      <c r="G16" s="16"/>
      <c r="H16" s="124"/>
      <c r="I16" s="149"/>
      <c r="J16" s="17"/>
      <c r="K16" s="296"/>
      <c r="L16" s="18"/>
      <c r="M16" s="18"/>
      <c r="N16" s="16"/>
      <c r="O16" s="19"/>
      <c r="P16" s="17"/>
      <c r="Q16" s="17"/>
      <c r="R16" s="17"/>
      <c r="S16" s="17"/>
      <c r="T16" s="17"/>
      <c r="U16" s="17"/>
      <c r="V16" s="17"/>
      <c r="W16" s="17"/>
      <c r="X16" s="17"/>
      <c r="Y16" s="17"/>
      <c r="Z16" s="17"/>
      <c r="AA16" s="17"/>
      <c r="AB16" s="17"/>
      <c r="AC16" s="17"/>
      <c r="AD16" s="17"/>
      <c r="AE16" s="17"/>
      <c r="AF16" s="17"/>
      <c r="AG16" s="20"/>
      <c r="AH16" s="20"/>
    </row>
    <row r="17" spans="1:42" ht="12.75" customHeight="1" outlineLevel="1" x14ac:dyDescent="0.25">
      <c r="A17" s="21">
        <v>1</v>
      </c>
      <c r="B17" s="5" t="s">
        <v>109</v>
      </c>
      <c r="C17" s="54" t="s">
        <v>399</v>
      </c>
      <c r="D17" s="121">
        <v>44133</v>
      </c>
      <c r="E17" s="33" t="s">
        <v>398</v>
      </c>
      <c r="F17" s="36" t="s">
        <v>118</v>
      </c>
      <c r="G17" s="180" t="s">
        <v>111</v>
      </c>
      <c r="H17" s="26">
        <v>56217335</v>
      </c>
      <c r="I17" s="285">
        <v>56217335</v>
      </c>
      <c r="J17" s="124" t="s">
        <v>838</v>
      </c>
      <c r="K17" s="23" t="s">
        <v>839</v>
      </c>
      <c r="L17" s="27">
        <v>860</v>
      </c>
      <c r="M17" s="181" t="s">
        <v>117</v>
      </c>
      <c r="N17" s="25" t="s">
        <v>106</v>
      </c>
      <c r="O17" s="25"/>
      <c r="P17" s="27"/>
      <c r="Q17" s="27"/>
      <c r="R17" s="27"/>
      <c r="S17" s="28">
        <v>0</v>
      </c>
      <c r="T17" s="27"/>
      <c r="U17" s="27"/>
      <c r="V17" s="27"/>
      <c r="W17" s="28">
        <v>0</v>
      </c>
      <c r="X17" s="27"/>
      <c r="Y17" s="27"/>
      <c r="Z17" s="27"/>
      <c r="AA17" s="28">
        <f>SUM(X17:Z17)</f>
        <v>0</v>
      </c>
      <c r="AB17" s="27">
        <v>0</v>
      </c>
      <c r="AC17" s="27">
        <v>56217335</v>
      </c>
      <c r="AD17" s="27">
        <v>0</v>
      </c>
      <c r="AE17" s="28">
        <f>SUM(AB17:AD17)</f>
        <v>56217335</v>
      </c>
      <c r="AF17" s="28">
        <f t="shared" ref="AF17:AF24" si="13">SUM(S17,W17,AA17,AE17)</f>
        <v>56217335</v>
      </c>
      <c r="AG17" s="29">
        <f t="shared" ref="AG17:AG24" si="14">IF(ISERROR(AF17/$H$25),0,AF17/$H$25)</f>
        <v>0.44507187000561871</v>
      </c>
      <c r="AH17" s="30">
        <f t="shared" ref="AH17:AH24" si="15">IF(ISERROR(AF17/$AF$403),"-",AF17/$AF$403)</f>
        <v>1.3832545900885174E-2</v>
      </c>
      <c r="AI17" s="10"/>
      <c r="AJ17" s="10"/>
      <c r="AK17" s="10"/>
      <c r="AL17" s="10"/>
      <c r="AM17" s="10"/>
      <c r="AN17" s="10"/>
      <c r="AO17" s="10"/>
      <c r="AP17" s="85"/>
    </row>
    <row r="18" spans="1:42" ht="12.75" customHeight="1" outlineLevel="1" x14ac:dyDescent="0.25">
      <c r="A18" s="21">
        <v>2</v>
      </c>
      <c r="B18" s="5" t="s">
        <v>109</v>
      </c>
      <c r="C18" s="54" t="s">
        <v>400</v>
      </c>
      <c r="D18" s="122">
        <v>44139</v>
      </c>
      <c r="E18" s="33" t="s">
        <v>401</v>
      </c>
      <c r="F18" s="36" t="s">
        <v>118</v>
      </c>
      <c r="G18" s="180" t="s">
        <v>111</v>
      </c>
      <c r="H18" s="34">
        <v>6338669</v>
      </c>
      <c r="I18" s="286">
        <v>6338669</v>
      </c>
      <c r="J18" s="124" t="s">
        <v>838</v>
      </c>
      <c r="K18" s="23" t="s">
        <v>839</v>
      </c>
      <c r="L18" s="27">
        <v>10</v>
      </c>
      <c r="M18" s="181" t="s">
        <v>117</v>
      </c>
      <c r="N18" s="25" t="s">
        <v>106</v>
      </c>
      <c r="O18" s="33"/>
      <c r="P18" s="27"/>
      <c r="Q18" s="27"/>
      <c r="R18" s="27"/>
      <c r="S18" s="28">
        <v>0</v>
      </c>
      <c r="T18" s="27"/>
      <c r="U18" s="27"/>
      <c r="V18" s="27"/>
      <c r="W18" s="28">
        <v>0</v>
      </c>
      <c r="X18" s="27">
        <v>0</v>
      </c>
      <c r="Y18" s="27">
        <v>0</v>
      </c>
      <c r="Z18" s="27">
        <v>0</v>
      </c>
      <c r="AA18" s="28">
        <f t="shared" ref="AA18:AA24" si="16">SUM(X18:Z18)</f>
        <v>0</v>
      </c>
      <c r="AB18" s="27">
        <v>0</v>
      </c>
      <c r="AC18" s="27">
        <v>6338669</v>
      </c>
      <c r="AD18" s="27">
        <v>0</v>
      </c>
      <c r="AE18" s="28">
        <f t="shared" ref="AE18:AE24" si="17">SUM(AB18:AD18)</f>
        <v>6338669</v>
      </c>
      <c r="AF18" s="28">
        <f t="shared" si="13"/>
        <v>6338669</v>
      </c>
      <c r="AG18" s="29">
        <f t="shared" si="14"/>
        <v>5.0183155519140939E-2</v>
      </c>
      <c r="AH18" s="30">
        <f t="shared" si="15"/>
        <v>1.5596600211130237E-3</v>
      </c>
      <c r="AI18" s="10"/>
      <c r="AJ18" s="10"/>
      <c r="AK18" s="10"/>
      <c r="AL18" s="10"/>
      <c r="AM18" s="10"/>
      <c r="AN18" s="10"/>
      <c r="AO18" s="10"/>
      <c r="AP18" s="85"/>
    </row>
    <row r="19" spans="1:42" ht="12.75" customHeight="1" outlineLevel="1" x14ac:dyDescent="0.25">
      <c r="A19" s="21">
        <v>3</v>
      </c>
      <c r="B19" s="5" t="s">
        <v>109</v>
      </c>
      <c r="C19" s="54" t="s">
        <v>402</v>
      </c>
      <c r="D19" s="122">
        <v>44125</v>
      </c>
      <c r="E19" s="33" t="s">
        <v>403</v>
      </c>
      <c r="F19" s="36" t="s">
        <v>118</v>
      </c>
      <c r="G19" s="180" t="s">
        <v>111</v>
      </c>
      <c r="H19" s="124">
        <v>10383686</v>
      </c>
      <c r="I19" s="212">
        <v>10383686</v>
      </c>
      <c r="J19" s="124" t="s">
        <v>838</v>
      </c>
      <c r="K19" s="23" t="s">
        <v>839</v>
      </c>
      <c r="L19" s="27">
        <v>290</v>
      </c>
      <c r="M19" s="181" t="s">
        <v>117</v>
      </c>
      <c r="N19" s="25" t="s">
        <v>106</v>
      </c>
      <c r="O19" s="33"/>
      <c r="P19" s="27"/>
      <c r="Q19" s="27"/>
      <c r="R19" s="27"/>
      <c r="S19" s="28">
        <v>0</v>
      </c>
      <c r="T19" s="27"/>
      <c r="U19" s="27"/>
      <c r="V19" s="27"/>
      <c r="W19" s="28">
        <v>0</v>
      </c>
      <c r="X19" s="27">
        <v>0</v>
      </c>
      <c r="Y19" s="27">
        <v>0</v>
      </c>
      <c r="Z19" s="27">
        <v>0</v>
      </c>
      <c r="AA19" s="28">
        <f>SUM(X19:Z19)</f>
        <v>0</v>
      </c>
      <c r="AB19" s="27">
        <v>0</v>
      </c>
      <c r="AC19" s="27">
        <v>10383686</v>
      </c>
      <c r="AD19" s="27">
        <v>0</v>
      </c>
      <c r="AE19" s="28">
        <f t="shared" si="17"/>
        <v>10383686</v>
      </c>
      <c r="AF19" s="28">
        <f t="shared" si="13"/>
        <v>10383686</v>
      </c>
      <c r="AG19" s="29">
        <f t="shared" si="14"/>
        <v>8.2207499618599189E-2</v>
      </c>
      <c r="AH19" s="30">
        <f t="shared" si="15"/>
        <v>2.5549559262348308E-3</v>
      </c>
    </row>
    <row r="20" spans="1:42" ht="12.75" customHeight="1" outlineLevel="1" x14ac:dyDescent="0.25">
      <c r="A20" s="21">
        <v>4</v>
      </c>
      <c r="B20" s="5" t="s">
        <v>109</v>
      </c>
      <c r="C20" s="54" t="s">
        <v>405</v>
      </c>
      <c r="D20" s="122">
        <v>44139</v>
      </c>
      <c r="E20" s="33" t="s">
        <v>404</v>
      </c>
      <c r="F20" s="36" t="s">
        <v>118</v>
      </c>
      <c r="G20" s="180" t="s">
        <v>111</v>
      </c>
      <c r="H20" s="124">
        <v>10717360</v>
      </c>
      <c r="I20" s="212">
        <v>10717360</v>
      </c>
      <c r="J20" s="124" t="s">
        <v>838</v>
      </c>
      <c r="K20" s="23" t="s">
        <v>839</v>
      </c>
      <c r="L20" s="27">
        <v>45</v>
      </c>
      <c r="M20" s="181" t="s">
        <v>117</v>
      </c>
      <c r="N20" s="25" t="s">
        <v>106</v>
      </c>
      <c r="O20" s="33"/>
      <c r="P20" s="27"/>
      <c r="Q20" s="27"/>
      <c r="R20" s="27"/>
      <c r="S20" s="28">
        <v>0</v>
      </c>
      <c r="T20" s="27"/>
      <c r="U20" s="27"/>
      <c r="V20" s="27"/>
      <c r="W20" s="28">
        <v>0</v>
      </c>
      <c r="X20" s="27">
        <v>0</v>
      </c>
      <c r="Y20" s="27">
        <v>0</v>
      </c>
      <c r="Z20" s="27">
        <v>0</v>
      </c>
      <c r="AA20" s="28">
        <f t="shared" ref="AA20" si="18">SUM(X20:Z20)</f>
        <v>0</v>
      </c>
      <c r="AB20" s="27">
        <v>0</v>
      </c>
      <c r="AC20" s="27">
        <v>10717360</v>
      </c>
      <c r="AD20" s="27">
        <v>0</v>
      </c>
      <c r="AE20" s="28">
        <f t="shared" ref="AE20" si="19">SUM(AB20:AD20)</f>
        <v>10717360</v>
      </c>
      <c r="AF20" s="28">
        <f t="shared" ref="AF20" si="20">SUM(S20,W20,AA20,AE20)</f>
        <v>10717360</v>
      </c>
      <c r="AG20" s="29">
        <f t="shared" si="14"/>
        <v>8.4849192099259368E-2</v>
      </c>
      <c r="AH20" s="30">
        <f t="shared" si="15"/>
        <v>2.6370580202051686E-3</v>
      </c>
    </row>
    <row r="21" spans="1:42" ht="12.75" customHeight="1" outlineLevel="1" x14ac:dyDescent="0.25">
      <c r="A21" s="21">
        <v>5</v>
      </c>
      <c r="B21" s="5" t="s">
        <v>109</v>
      </c>
      <c r="C21" s="54" t="s">
        <v>407</v>
      </c>
      <c r="D21" s="122">
        <v>44125</v>
      </c>
      <c r="E21" s="33" t="s">
        <v>406</v>
      </c>
      <c r="F21" s="36" t="s">
        <v>118</v>
      </c>
      <c r="G21" s="180" t="s">
        <v>111</v>
      </c>
      <c r="H21" s="124">
        <v>21000000</v>
      </c>
      <c r="I21" s="212">
        <v>21000000</v>
      </c>
      <c r="J21" s="124" t="s">
        <v>838</v>
      </c>
      <c r="K21" s="23" t="s">
        <v>839</v>
      </c>
      <c r="L21" s="27">
        <v>410</v>
      </c>
      <c r="M21" s="181" t="s">
        <v>117</v>
      </c>
      <c r="N21" s="25" t="s">
        <v>106</v>
      </c>
      <c r="O21" s="33"/>
      <c r="P21" s="27"/>
      <c r="Q21" s="27"/>
      <c r="R21" s="27"/>
      <c r="S21" s="28">
        <v>0</v>
      </c>
      <c r="T21" s="27"/>
      <c r="U21" s="27"/>
      <c r="V21" s="27"/>
      <c r="W21" s="28">
        <v>0</v>
      </c>
      <c r="X21" s="27">
        <v>0</v>
      </c>
      <c r="Y21" s="27">
        <v>0</v>
      </c>
      <c r="Z21" s="27">
        <v>0</v>
      </c>
      <c r="AA21" s="28">
        <f t="shared" si="16"/>
        <v>0</v>
      </c>
      <c r="AB21" s="27">
        <v>0</v>
      </c>
      <c r="AC21" s="27">
        <v>21000000</v>
      </c>
      <c r="AD21" s="27">
        <v>0</v>
      </c>
      <c r="AE21" s="28">
        <f t="shared" si="17"/>
        <v>21000000</v>
      </c>
      <c r="AF21" s="28">
        <f t="shared" si="13"/>
        <v>21000000</v>
      </c>
      <c r="AG21" s="29">
        <f t="shared" si="14"/>
        <v>0.16625671192200756</v>
      </c>
      <c r="AH21" s="30">
        <f t="shared" si="15"/>
        <v>5.1671510917155475E-3</v>
      </c>
      <c r="AI21" s="10"/>
      <c r="AJ21" s="10"/>
      <c r="AK21" s="10"/>
      <c r="AL21" s="10"/>
      <c r="AM21" s="10"/>
      <c r="AN21" s="10"/>
      <c r="AO21" s="10"/>
      <c r="AP21" s="85"/>
    </row>
    <row r="22" spans="1:42" ht="12.75" customHeight="1" outlineLevel="1" x14ac:dyDescent="0.25">
      <c r="A22" s="21">
        <v>6</v>
      </c>
      <c r="B22" s="5" t="s">
        <v>109</v>
      </c>
      <c r="C22" s="54" t="s">
        <v>408</v>
      </c>
      <c r="D22" s="122">
        <v>44125</v>
      </c>
      <c r="E22" s="33" t="s">
        <v>409</v>
      </c>
      <c r="F22" s="36" t="s">
        <v>118</v>
      </c>
      <c r="G22" s="180" t="s">
        <v>111</v>
      </c>
      <c r="H22" s="124">
        <v>8976302</v>
      </c>
      <c r="I22" s="212">
        <v>8976302</v>
      </c>
      <c r="J22" s="124" t="s">
        <v>838</v>
      </c>
      <c r="K22" s="23" t="s">
        <v>839</v>
      </c>
      <c r="L22" s="27">
        <v>90</v>
      </c>
      <c r="M22" s="181" t="s">
        <v>117</v>
      </c>
      <c r="N22" s="25" t="s">
        <v>106</v>
      </c>
      <c r="O22" s="33"/>
      <c r="P22" s="27"/>
      <c r="Q22" s="27"/>
      <c r="R22" s="27"/>
      <c r="S22" s="28">
        <v>0</v>
      </c>
      <c r="T22" s="27"/>
      <c r="U22" s="27"/>
      <c r="V22" s="27"/>
      <c r="W22" s="28">
        <v>0</v>
      </c>
      <c r="X22" s="27">
        <v>0</v>
      </c>
      <c r="Y22" s="27">
        <v>0</v>
      </c>
      <c r="Z22" s="27">
        <v>0</v>
      </c>
      <c r="AA22" s="28">
        <f t="shared" ref="AA22:AA23" si="21">SUM(X22:Z22)</f>
        <v>0</v>
      </c>
      <c r="AB22" s="27">
        <v>0</v>
      </c>
      <c r="AC22" s="27">
        <v>8976302</v>
      </c>
      <c r="AD22" s="27">
        <v>0</v>
      </c>
      <c r="AE22" s="28">
        <f t="shared" ref="AE22:AE23" si="22">SUM(AB22:AD22)</f>
        <v>8976302</v>
      </c>
      <c r="AF22" s="28">
        <f t="shared" ref="AF22:AF23" si="23">SUM(S22,W22,AA22,AE22)</f>
        <v>8976302</v>
      </c>
      <c r="AG22" s="29">
        <f t="shared" si="14"/>
        <v>7.1065259797092398E-2</v>
      </c>
      <c r="AH22" s="30">
        <f t="shared" si="15"/>
        <v>2.2086623180413547E-3</v>
      </c>
      <c r="AI22" s="10"/>
      <c r="AJ22" s="10"/>
      <c r="AK22" s="10"/>
      <c r="AL22" s="10"/>
      <c r="AM22" s="10"/>
      <c r="AN22" s="10"/>
      <c r="AO22" s="10"/>
      <c r="AP22" s="85"/>
    </row>
    <row r="23" spans="1:42" ht="12.75" customHeight="1" outlineLevel="1" x14ac:dyDescent="0.25">
      <c r="A23" s="21">
        <v>7</v>
      </c>
      <c r="B23" s="5" t="s">
        <v>109</v>
      </c>
      <c r="C23" s="54" t="s">
        <v>410</v>
      </c>
      <c r="D23" s="122">
        <v>44162</v>
      </c>
      <c r="E23" s="33" t="s">
        <v>411</v>
      </c>
      <c r="F23" s="36" t="s">
        <v>118</v>
      </c>
      <c r="G23" s="180" t="s">
        <v>111</v>
      </c>
      <c r="H23" s="34">
        <v>6338669</v>
      </c>
      <c r="I23" s="286">
        <v>6338669</v>
      </c>
      <c r="J23" s="124" t="s">
        <v>838</v>
      </c>
      <c r="K23" s="23" t="s">
        <v>839</v>
      </c>
      <c r="L23" s="27">
        <v>35</v>
      </c>
      <c r="M23" s="181" t="s">
        <v>117</v>
      </c>
      <c r="N23" s="25" t="s">
        <v>106</v>
      </c>
      <c r="O23" s="33"/>
      <c r="P23" s="27"/>
      <c r="Q23" s="27"/>
      <c r="R23" s="27"/>
      <c r="S23" s="28">
        <v>0</v>
      </c>
      <c r="T23" s="27"/>
      <c r="U23" s="27"/>
      <c r="V23" s="27"/>
      <c r="W23" s="28">
        <v>0</v>
      </c>
      <c r="X23" s="27">
        <v>0</v>
      </c>
      <c r="Y23" s="27">
        <v>0</v>
      </c>
      <c r="Z23" s="27">
        <v>0</v>
      </c>
      <c r="AA23" s="28">
        <f t="shared" si="21"/>
        <v>0</v>
      </c>
      <c r="AB23" s="27">
        <v>0</v>
      </c>
      <c r="AC23" s="27">
        <v>0</v>
      </c>
      <c r="AD23" s="27">
        <v>6338669</v>
      </c>
      <c r="AE23" s="28">
        <f t="shared" si="22"/>
        <v>6338669</v>
      </c>
      <c r="AF23" s="28">
        <f t="shared" si="23"/>
        <v>6338669</v>
      </c>
      <c r="AG23" s="29">
        <f t="shared" si="14"/>
        <v>5.0183155519140939E-2</v>
      </c>
      <c r="AH23" s="30">
        <f t="shared" si="15"/>
        <v>1.5596600211130237E-3</v>
      </c>
      <c r="AI23" s="10"/>
      <c r="AJ23" s="10"/>
      <c r="AK23" s="10"/>
      <c r="AL23" s="10"/>
      <c r="AM23" s="10"/>
      <c r="AN23" s="10"/>
      <c r="AO23" s="10"/>
      <c r="AP23" s="85"/>
    </row>
    <row r="24" spans="1:42" ht="12.75" customHeight="1" outlineLevel="1" x14ac:dyDescent="0.25">
      <c r="A24" s="21">
        <v>8</v>
      </c>
      <c r="B24" s="5" t="s">
        <v>109</v>
      </c>
      <c r="C24" s="54" t="s">
        <v>412</v>
      </c>
      <c r="D24" s="122">
        <v>44145</v>
      </c>
      <c r="E24" s="33" t="s">
        <v>413</v>
      </c>
      <c r="F24" s="36" t="s">
        <v>118</v>
      </c>
      <c r="G24" s="180" t="s">
        <v>111</v>
      </c>
      <c r="H24" s="124">
        <v>6338669</v>
      </c>
      <c r="I24" s="212">
        <v>6338669</v>
      </c>
      <c r="J24" s="124" t="s">
        <v>838</v>
      </c>
      <c r="K24" s="23" t="s">
        <v>839</v>
      </c>
      <c r="L24" s="27">
        <v>18</v>
      </c>
      <c r="M24" s="181" t="s">
        <v>117</v>
      </c>
      <c r="N24" s="25" t="s">
        <v>106</v>
      </c>
      <c r="O24" s="33"/>
      <c r="P24" s="27"/>
      <c r="Q24" s="27"/>
      <c r="R24" s="27"/>
      <c r="S24" s="28">
        <v>0</v>
      </c>
      <c r="T24" s="27"/>
      <c r="U24" s="27"/>
      <c r="V24" s="27"/>
      <c r="W24" s="28">
        <v>0</v>
      </c>
      <c r="X24" s="27">
        <v>0</v>
      </c>
      <c r="Y24" s="27">
        <v>0</v>
      </c>
      <c r="Z24" s="27">
        <v>0</v>
      </c>
      <c r="AA24" s="28">
        <f t="shared" si="16"/>
        <v>0</v>
      </c>
      <c r="AB24" s="27">
        <v>0</v>
      </c>
      <c r="AC24" s="27">
        <v>0</v>
      </c>
      <c r="AD24" s="27">
        <v>6338669</v>
      </c>
      <c r="AE24" s="28">
        <f t="shared" si="17"/>
        <v>6338669</v>
      </c>
      <c r="AF24" s="28">
        <f t="shared" si="13"/>
        <v>6338669</v>
      </c>
      <c r="AG24" s="29">
        <f t="shared" si="14"/>
        <v>5.0183155519140939E-2</v>
      </c>
      <c r="AH24" s="30">
        <f t="shared" si="15"/>
        <v>1.5596600211130237E-3</v>
      </c>
      <c r="AI24" s="10"/>
      <c r="AJ24" s="10"/>
      <c r="AK24" s="10"/>
      <c r="AL24" s="10"/>
      <c r="AM24" s="10"/>
      <c r="AN24" s="10"/>
      <c r="AO24" s="10"/>
      <c r="AP24" s="85"/>
    </row>
    <row r="25" spans="1:42" ht="12.75" customHeight="1" x14ac:dyDescent="0.25">
      <c r="A25" s="228" t="s">
        <v>39</v>
      </c>
      <c r="B25" s="229"/>
      <c r="C25" s="230"/>
      <c r="D25" s="230"/>
      <c r="E25" s="230"/>
      <c r="F25" s="230"/>
      <c r="G25" s="230"/>
      <c r="H25" s="92">
        <f>SUM(H17:H24)</f>
        <v>126310690</v>
      </c>
      <c r="I25" s="284">
        <f>SUM(I17:I24)</f>
        <v>126310690</v>
      </c>
      <c r="J25" s="92"/>
      <c r="K25" s="101"/>
      <c r="L25" s="92">
        <f>SUM(L17:L24)</f>
        <v>1758</v>
      </c>
      <c r="M25" s="92">
        <f>SUM(M17:M24)</f>
        <v>0</v>
      </c>
      <c r="N25" s="93"/>
      <c r="O25" s="94"/>
      <c r="P25" s="92">
        <f t="shared" ref="P25:AF25" si="24">SUM(P17:P24)</f>
        <v>0</v>
      </c>
      <c r="Q25" s="92">
        <f t="shared" si="24"/>
        <v>0</v>
      </c>
      <c r="R25" s="92">
        <f t="shared" si="24"/>
        <v>0</v>
      </c>
      <c r="S25" s="92">
        <f t="shared" si="24"/>
        <v>0</v>
      </c>
      <c r="T25" s="92">
        <f t="shared" si="24"/>
        <v>0</v>
      </c>
      <c r="U25" s="92">
        <f t="shared" si="24"/>
        <v>0</v>
      </c>
      <c r="V25" s="92">
        <f t="shared" si="24"/>
        <v>0</v>
      </c>
      <c r="W25" s="92">
        <f t="shared" si="24"/>
        <v>0</v>
      </c>
      <c r="X25" s="92">
        <f t="shared" si="24"/>
        <v>0</v>
      </c>
      <c r="Y25" s="92">
        <f t="shared" si="24"/>
        <v>0</v>
      </c>
      <c r="Z25" s="92">
        <f t="shared" si="24"/>
        <v>0</v>
      </c>
      <c r="AA25" s="92">
        <f t="shared" si="24"/>
        <v>0</v>
      </c>
      <c r="AB25" s="92">
        <f t="shared" si="24"/>
        <v>0</v>
      </c>
      <c r="AC25" s="92">
        <f t="shared" si="24"/>
        <v>113633352</v>
      </c>
      <c r="AD25" s="92">
        <f t="shared" si="24"/>
        <v>12677338</v>
      </c>
      <c r="AE25" s="92">
        <f t="shared" si="24"/>
        <v>126310690</v>
      </c>
      <c r="AF25" s="92">
        <f t="shared" si="24"/>
        <v>126310690</v>
      </c>
      <c r="AG25" s="95">
        <f>IF(ISERROR(AF25/H25),0,AF25/H25)</f>
        <v>1</v>
      </c>
      <c r="AH25" s="95">
        <f>IF(ISERROR(AF25/$AF$403),0,AF25/$AF$403)</f>
        <v>3.1079353320421145E-2</v>
      </c>
    </row>
    <row r="26" spans="1:42" ht="12.75" customHeight="1" x14ac:dyDescent="0.25">
      <c r="A26" s="233" t="s">
        <v>40</v>
      </c>
      <c r="B26" s="234"/>
      <c r="C26" s="234"/>
      <c r="D26" s="234"/>
      <c r="E26" s="235"/>
      <c r="F26" s="15"/>
      <c r="G26" s="16"/>
      <c r="H26" s="124"/>
      <c r="I26" s="149"/>
      <c r="J26" s="17"/>
      <c r="K26" s="296"/>
      <c r="L26" s="18"/>
      <c r="M26" s="18"/>
      <c r="N26" s="16"/>
      <c r="O26" s="19"/>
      <c r="P26" s="17"/>
      <c r="Q26" s="17"/>
      <c r="R26" s="17"/>
      <c r="S26" s="17"/>
      <c r="T26" s="17"/>
      <c r="U26" s="17"/>
      <c r="V26" s="17"/>
      <c r="W26" s="17"/>
      <c r="X26" s="17"/>
      <c r="Y26" s="17"/>
      <c r="Z26" s="17"/>
      <c r="AA26" s="17"/>
      <c r="AB26" s="17"/>
      <c r="AC26" s="17"/>
      <c r="AD26" s="17"/>
      <c r="AE26" s="17"/>
      <c r="AF26" s="17"/>
      <c r="AG26" s="20"/>
      <c r="AH26" s="20"/>
      <c r="AI26" s="10"/>
      <c r="AJ26" s="10"/>
      <c r="AK26" s="10"/>
      <c r="AL26" s="10"/>
      <c r="AM26" s="10"/>
      <c r="AN26" s="10"/>
      <c r="AO26" s="10"/>
      <c r="AP26" s="85"/>
    </row>
    <row r="27" spans="1:42" ht="12.75" customHeight="1" outlineLevel="1" x14ac:dyDescent="0.25">
      <c r="A27" s="21">
        <v>1</v>
      </c>
      <c r="B27" s="5" t="s">
        <v>109</v>
      </c>
      <c r="C27" s="137">
        <v>850</v>
      </c>
      <c r="D27" s="119">
        <v>44060</v>
      </c>
      <c r="E27" s="33" t="s">
        <v>113</v>
      </c>
      <c r="F27" s="25" t="s">
        <v>110</v>
      </c>
      <c r="G27" s="25" t="s">
        <v>111</v>
      </c>
      <c r="H27" s="124">
        <v>24461090</v>
      </c>
      <c r="I27" s="285">
        <v>24461090</v>
      </c>
      <c r="J27" s="130" t="s">
        <v>840</v>
      </c>
      <c r="K27" s="130" t="s">
        <v>841</v>
      </c>
      <c r="L27" s="27">
        <v>228</v>
      </c>
      <c r="M27" s="178" t="s">
        <v>421</v>
      </c>
      <c r="N27" s="25" t="s">
        <v>106</v>
      </c>
      <c r="O27" s="25"/>
      <c r="P27" s="27"/>
      <c r="Q27" s="27"/>
      <c r="R27" s="27"/>
      <c r="S27" s="28">
        <f>SUM(P27:R27)</f>
        <v>0</v>
      </c>
      <c r="T27" s="27"/>
      <c r="U27" s="27"/>
      <c r="V27" s="27"/>
      <c r="W27" s="28">
        <f>SUM(T27:V27)</f>
        <v>0</v>
      </c>
      <c r="X27" s="27">
        <v>0</v>
      </c>
      <c r="Y27" s="27">
        <v>0</v>
      </c>
      <c r="Z27" s="26">
        <v>24461090</v>
      </c>
      <c r="AA27" s="28">
        <f>SUM(X27:Z27)</f>
        <v>24461090</v>
      </c>
      <c r="AB27" s="27"/>
      <c r="AC27" s="27"/>
      <c r="AD27" s="27"/>
      <c r="AE27" s="70">
        <f>SUM(AB27:AD27)</f>
        <v>0</v>
      </c>
      <c r="AF27" s="28">
        <f t="shared" ref="AF27:AF36" si="25">SUM(S27,W27,AA27,AE27)</f>
        <v>24461090</v>
      </c>
      <c r="AG27" s="29">
        <f t="shared" ref="AG27:AG38" si="26">IF(ISERROR(AF27/$H$39),0,AF27/$H$39)</f>
        <v>0.13160669669827071</v>
      </c>
      <c r="AH27" s="30">
        <f t="shared" ref="AH27:AH38" si="27">IF(ISERROR(AF27/$AF$403),"-",AF27/$AF$403)</f>
        <v>6.0187689475262977E-3</v>
      </c>
      <c r="AI27" s="10"/>
      <c r="AJ27" s="10"/>
      <c r="AK27" s="10"/>
      <c r="AL27" s="10"/>
      <c r="AM27" s="10"/>
      <c r="AN27" s="10"/>
      <c r="AO27" s="10"/>
      <c r="AP27" s="85"/>
    </row>
    <row r="28" spans="1:42" ht="12.75" customHeight="1" outlineLevel="1" x14ac:dyDescent="0.25">
      <c r="A28" s="21">
        <v>2</v>
      </c>
      <c r="B28" s="5" t="s">
        <v>109</v>
      </c>
      <c r="C28" s="137">
        <v>846</v>
      </c>
      <c r="D28" s="120">
        <v>44056</v>
      </c>
      <c r="E28" s="33" t="s">
        <v>114</v>
      </c>
      <c r="F28" s="25" t="s">
        <v>110</v>
      </c>
      <c r="G28" s="25" t="s">
        <v>111</v>
      </c>
      <c r="H28" s="124">
        <v>46854790</v>
      </c>
      <c r="I28" s="286">
        <v>46854790</v>
      </c>
      <c r="J28" s="130" t="s">
        <v>840</v>
      </c>
      <c r="K28" s="130" t="s">
        <v>841</v>
      </c>
      <c r="L28" s="27">
        <v>1304</v>
      </c>
      <c r="M28" s="178" t="s">
        <v>420</v>
      </c>
      <c r="N28" s="25" t="s">
        <v>106</v>
      </c>
      <c r="O28" s="33"/>
      <c r="P28" s="27"/>
      <c r="Q28" s="27"/>
      <c r="R28" s="27"/>
      <c r="S28" s="28">
        <f t="shared" ref="S28:S38" si="28">SUM(P28:R28)</f>
        <v>0</v>
      </c>
      <c r="T28" s="27"/>
      <c r="U28" s="27"/>
      <c r="V28" s="27"/>
      <c r="W28" s="28">
        <f t="shared" ref="W28:W38" si="29">SUM(T28:V28)</f>
        <v>0</v>
      </c>
      <c r="X28" s="27">
        <v>0</v>
      </c>
      <c r="Y28" s="27">
        <v>0</v>
      </c>
      <c r="Z28" s="34">
        <v>46854790</v>
      </c>
      <c r="AA28" s="28">
        <f>SUM(X28:Z28)</f>
        <v>46854790</v>
      </c>
      <c r="AB28" s="27"/>
      <c r="AC28" s="27"/>
      <c r="AD28" s="27"/>
      <c r="AE28" s="70">
        <f t="shared" ref="AE28:AE36" si="30">SUM(AB28:AD28)</f>
        <v>0</v>
      </c>
      <c r="AF28" s="28">
        <f t="shared" si="25"/>
        <v>46854790</v>
      </c>
      <c r="AG28" s="29">
        <f t="shared" si="26"/>
        <v>0.25209032534491171</v>
      </c>
      <c r="AH28" s="30">
        <f t="shared" si="27"/>
        <v>1.1528846633362034E-2</v>
      </c>
    </row>
    <row r="29" spans="1:42" ht="12.75" customHeight="1" outlineLevel="1" x14ac:dyDescent="0.25">
      <c r="A29" s="21">
        <v>3</v>
      </c>
      <c r="B29" s="5" t="s">
        <v>109</v>
      </c>
      <c r="C29" s="137">
        <v>844</v>
      </c>
      <c r="D29" s="136">
        <v>44056</v>
      </c>
      <c r="E29" s="33" t="s">
        <v>419</v>
      </c>
      <c r="F29" s="25" t="s">
        <v>110</v>
      </c>
      <c r="G29" s="25" t="s">
        <v>111</v>
      </c>
      <c r="H29" s="124">
        <v>24461090</v>
      </c>
      <c r="I29" s="212">
        <v>24461090</v>
      </c>
      <c r="J29" s="130" t="s">
        <v>840</v>
      </c>
      <c r="K29" s="130" t="s">
        <v>841</v>
      </c>
      <c r="L29" s="27">
        <v>228</v>
      </c>
      <c r="M29" s="178" t="s">
        <v>420</v>
      </c>
      <c r="N29" s="25" t="s">
        <v>106</v>
      </c>
      <c r="O29" s="33"/>
      <c r="P29" s="27"/>
      <c r="Q29" s="27"/>
      <c r="R29" s="27"/>
      <c r="S29" s="28">
        <f t="shared" si="28"/>
        <v>0</v>
      </c>
      <c r="T29" s="27"/>
      <c r="U29" s="27"/>
      <c r="V29" s="27"/>
      <c r="W29" s="28">
        <f t="shared" si="29"/>
        <v>0</v>
      </c>
      <c r="X29" s="27">
        <v>0</v>
      </c>
      <c r="Y29" s="27">
        <v>0</v>
      </c>
      <c r="Z29" s="27">
        <v>0</v>
      </c>
      <c r="AA29" s="28">
        <f t="shared" ref="AA29:AA33" si="31">SUM(X29:Z29)</f>
        <v>0</v>
      </c>
      <c r="AB29" s="124">
        <v>24461090</v>
      </c>
      <c r="AC29" s="27"/>
      <c r="AD29" s="27"/>
      <c r="AE29" s="70">
        <f t="shared" ref="AE29:AE33" si="32">SUM(AB29:AD29)</f>
        <v>24461090</v>
      </c>
      <c r="AF29" s="28">
        <f t="shared" ref="AF29:AF33" si="33">SUM(S29,W29,AA29,AE29)</f>
        <v>24461090</v>
      </c>
      <c r="AG29" s="29">
        <f t="shared" si="26"/>
        <v>0.13160669669827071</v>
      </c>
      <c r="AH29" s="30">
        <f t="shared" si="27"/>
        <v>6.0187689475262977E-3</v>
      </c>
    </row>
    <row r="30" spans="1:42" ht="12.75" customHeight="1" outlineLevel="1" x14ac:dyDescent="0.25">
      <c r="A30" s="21">
        <v>4</v>
      </c>
      <c r="B30" s="5" t="s">
        <v>109</v>
      </c>
      <c r="C30" s="137">
        <v>845</v>
      </c>
      <c r="D30" s="136">
        <v>44056</v>
      </c>
      <c r="E30" s="87" t="s">
        <v>164</v>
      </c>
      <c r="F30" s="25" t="s">
        <v>110</v>
      </c>
      <c r="G30" s="25" t="s">
        <v>111</v>
      </c>
      <c r="H30" s="124">
        <v>24461090</v>
      </c>
      <c r="I30" s="212">
        <v>24461090</v>
      </c>
      <c r="J30" s="130" t="s">
        <v>840</v>
      </c>
      <c r="K30" s="130" t="s">
        <v>841</v>
      </c>
      <c r="L30" s="27">
        <v>228</v>
      </c>
      <c r="M30" s="178" t="s">
        <v>420</v>
      </c>
      <c r="N30" s="25" t="s">
        <v>106</v>
      </c>
      <c r="O30" s="33"/>
      <c r="P30" s="27"/>
      <c r="Q30" s="27"/>
      <c r="R30" s="27"/>
      <c r="S30" s="28">
        <f t="shared" si="28"/>
        <v>0</v>
      </c>
      <c r="T30" s="27"/>
      <c r="U30" s="27"/>
      <c r="V30" s="27"/>
      <c r="W30" s="28">
        <f t="shared" si="29"/>
        <v>0</v>
      </c>
      <c r="X30" s="27">
        <v>0</v>
      </c>
      <c r="Y30" s="27">
        <v>0</v>
      </c>
      <c r="Z30" s="27">
        <v>0</v>
      </c>
      <c r="AA30" s="28">
        <f t="shared" si="31"/>
        <v>0</v>
      </c>
      <c r="AB30" s="124">
        <v>24461090</v>
      </c>
      <c r="AC30" s="27"/>
      <c r="AD30" s="27"/>
      <c r="AE30" s="70">
        <f t="shared" si="32"/>
        <v>24461090</v>
      </c>
      <c r="AF30" s="28">
        <f t="shared" si="33"/>
        <v>24461090</v>
      </c>
      <c r="AG30" s="29">
        <f t="shared" si="26"/>
        <v>0.13160669669827071</v>
      </c>
      <c r="AH30" s="30">
        <f t="shared" si="27"/>
        <v>6.0187689475262977E-3</v>
      </c>
      <c r="AI30" s="10"/>
      <c r="AJ30" s="10"/>
      <c r="AK30" s="10"/>
      <c r="AL30" s="10"/>
      <c r="AM30" s="10"/>
      <c r="AN30" s="10"/>
      <c r="AO30" s="10"/>
      <c r="AP30" s="85"/>
    </row>
    <row r="31" spans="1:42" ht="12.75" customHeight="1" outlineLevel="1" x14ac:dyDescent="0.25">
      <c r="A31" s="21">
        <v>5</v>
      </c>
      <c r="B31" s="5" t="s">
        <v>109</v>
      </c>
      <c r="C31" s="137">
        <v>884</v>
      </c>
      <c r="D31" s="136">
        <v>44077</v>
      </c>
      <c r="E31" s="33" t="s">
        <v>414</v>
      </c>
      <c r="F31" s="36" t="s">
        <v>118</v>
      </c>
      <c r="G31" s="25" t="s">
        <v>111</v>
      </c>
      <c r="H31" s="124">
        <v>5774898</v>
      </c>
      <c r="I31" s="286">
        <v>5774898</v>
      </c>
      <c r="J31" s="124" t="s">
        <v>838</v>
      </c>
      <c r="K31" s="23" t="s">
        <v>839</v>
      </c>
      <c r="L31" s="27">
        <v>75</v>
      </c>
      <c r="M31" s="181" t="s">
        <v>117</v>
      </c>
      <c r="N31" s="25" t="s">
        <v>106</v>
      </c>
      <c r="O31" s="33"/>
      <c r="P31" s="27"/>
      <c r="Q31" s="27"/>
      <c r="R31" s="27"/>
      <c r="S31" s="28">
        <f t="shared" si="28"/>
        <v>0</v>
      </c>
      <c r="T31" s="27"/>
      <c r="U31" s="27"/>
      <c r="V31" s="27"/>
      <c r="W31" s="28">
        <f t="shared" si="29"/>
        <v>0</v>
      </c>
      <c r="X31" s="27">
        <v>0</v>
      </c>
      <c r="Y31" s="27">
        <v>0</v>
      </c>
      <c r="Z31" s="27">
        <v>0</v>
      </c>
      <c r="AA31" s="28">
        <f t="shared" si="31"/>
        <v>0</v>
      </c>
      <c r="AB31" s="34">
        <v>5774898</v>
      </c>
      <c r="AC31" s="27"/>
      <c r="AD31" s="27"/>
      <c r="AE31" s="70">
        <f t="shared" si="32"/>
        <v>5774898</v>
      </c>
      <c r="AF31" s="28">
        <f t="shared" si="33"/>
        <v>5774898</v>
      </c>
      <c r="AG31" s="29">
        <f t="shared" si="26"/>
        <v>3.1070375422740774E-2</v>
      </c>
      <c r="AH31" s="30">
        <f t="shared" si="27"/>
        <v>1.4209414526307586E-3</v>
      </c>
      <c r="AI31" s="10"/>
      <c r="AJ31" s="10"/>
      <c r="AK31" s="10"/>
      <c r="AL31" s="10"/>
      <c r="AM31" s="10"/>
      <c r="AN31" s="10"/>
      <c r="AO31" s="10"/>
      <c r="AP31" s="85"/>
    </row>
    <row r="32" spans="1:42" ht="12.75" customHeight="1" outlineLevel="1" x14ac:dyDescent="0.25">
      <c r="A32" s="21">
        <v>6</v>
      </c>
      <c r="B32" s="5" t="s">
        <v>109</v>
      </c>
      <c r="C32" s="137">
        <v>904</v>
      </c>
      <c r="D32" s="136">
        <v>44091</v>
      </c>
      <c r="E32" s="33" t="s">
        <v>422</v>
      </c>
      <c r="F32" s="36" t="s">
        <v>118</v>
      </c>
      <c r="G32" s="25" t="s">
        <v>111</v>
      </c>
      <c r="H32" s="124">
        <v>5660000</v>
      </c>
      <c r="I32" s="212">
        <v>5660000</v>
      </c>
      <c r="J32" s="124" t="s">
        <v>838</v>
      </c>
      <c r="K32" s="23" t="s">
        <v>839</v>
      </c>
      <c r="L32" s="27">
        <v>10</v>
      </c>
      <c r="M32" s="181" t="s">
        <v>117</v>
      </c>
      <c r="N32" s="25" t="s">
        <v>106</v>
      </c>
      <c r="O32" s="33"/>
      <c r="P32" s="27"/>
      <c r="Q32" s="27"/>
      <c r="R32" s="27"/>
      <c r="S32" s="28">
        <f t="shared" si="28"/>
        <v>0</v>
      </c>
      <c r="T32" s="27"/>
      <c r="U32" s="27"/>
      <c r="V32" s="27"/>
      <c r="W32" s="28">
        <f>SUM(T32:V32)</f>
        <v>0</v>
      </c>
      <c r="X32" s="27">
        <v>0</v>
      </c>
      <c r="Y32" s="27">
        <v>0</v>
      </c>
      <c r="Z32" s="27">
        <v>0</v>
      </c>
      <c r="AA32" s="28">
        <f t="shared" si="31"/>
        <v>0</v>
      </c>
      <c r="AB32" s="124">
        <v>5660000</v>
      </c>
      <c r="AC32" s="27"/>
      <c r="AD32" s="27"/>
      <c r="AE32" s="70">
        <f t="shared" si="32"/>
        <v>5660000</v>
      </c>
      <c r="AF32" s="28">
        <f t="shared" si="33"/>
        <v>5660000</v>
      </c>
      <c r="AG32" s="29">
        <f t="shared" si="26"/>
        <v>3.0452195847045744E-2</v>
      </c>
      <c r="AH32" s="30">
        <f t="shared" si="27"/>
        <v>1.3926702466242856E-3</v>
      </c>
      <c r="AI32" s="10"/>
      <c r="AJ32" s="10"/>
      <c r="AK32" s="10"/>
      <c r="AL32" s="10"/>
      <c r="AM32" s="10"/>
      <c r="AN32" s="10"/>
      <c r="AO32" s="10"/>
      <c r="AP32" s="85"/>
    </row>
    <row r="33" spans="1:42" ht="12.75" customHeight="1" outlineLevel="1" x14ac:dyDescent="0.25">
      <c r="A33" s="21">
        <v>7</v>
      </c>
      <c r="B33" s="5" t="s">
        <v>109</v>
      </c>
      <c r="C33" s="188">
        <v>538</v>
      </c>
      <c r="D33" s="189">
        <v>44074</v>
      </c>
      <c r="E33" s="190" t="s">
        <v>423</v>
      </c>
      <c r="F33" s="166" t="s">
        <v>118</v>
      </c>
      <c r="G33" s="191" t="s">
        <v>111</v>
      </c>
      <c r="H33" s="124">
        <v>25660000</v>
      </c>
      <c r="I33" s="212">
        <v>25660000</v>
      </c>
      <c r="J33" s="124" t="s">
        <v>838</v>
      </c>
      <c r="K33" s="23" t="s">
        <v>839</v>
      </c>
      <c r="L33" s="27">
        <v>114</v>
      </c>
      <c r="M33" s="181" t="s">
        <v>117</v>
      </c>
      <c r="N33" s="25" t="s">
        <v>106</v>
      </c>
      <c r="O33" s="33"/>
      <c r="P33" s="27"/>
      <c r="Q33" s="27"/>
      <c r="R33" s="27"/>
      <c r="S33" s="28">
        <f t="shared" si="28"/>
        <v>0</v>
      </c>
      <c r="T33" s="27"/>
      <c r="U33" s="27"/>
      <c r="V33" s="27"/>
      <c r="W33" s="28">
        <f t="shared" si="29"/>
        <v>0</v>
      </c>
      <c r="X33" s="27">
        <v>0</v>
      </c>
      <c r="Y33" s="27">
        <v>0</v>
      </c>
      <c r="Z33" s="27">
        <v>0</v>
      </c>
      <c r="AA33" s="28">
        <f t="shared" si="31"/>
        <v>0</v>
      </c>
      <c r="AB33" s="124">
        <v>25660000</v>
      </c>
      <c r="AC33" s="27"/>
      <c r="AD33" s="27"/>
      <c r="AE33" s="70">
        <f t="shared" si="32"/>
        <v>25660000</v>
      </c>
      <c r="AF33" s="28">
        <f t="shared" si="33"/>
        <v>25660000</v>
      </c>
      <c r="AG33" s="29">
        <f t="shared" si="26"/>
        <v>0.13805712816876214</v>
      </c>
      <c r="AH33" s="30">
        <f t="shared" si="27"/>
        <v>6.3137665244486166E-3</v>
      </c>
      <c r="AI33" s="10"/>
      <c r="AJ33" s="10"/>
      <c r="AK33" s="10"/>
      <c r="AL33" s="10"/>
      <c r="AM33" s="10"/>
      <c r="AN33" s="10"/>
      <c r="AO33" s="10"/>
      <c r="AP33" s="85"/>
    </row>
    <row r="34" spans="1:42" ht="12.75" customHeight="1" outlineLevel="1" x14ac:dyDescent="0.25">
      <c r="A34" s="21">
        <v>8</v>
      </c>
      <c r="B34" s="5" t="s">
        <v>109</v>
      </c>
      <c r="C34" s="137">
        <v>538</v>
      </c>
      <c r="D34" s="120">
        <v>44125</v>
      </c>
      <c r="E34" s="33" t="s">
        <v>424</v>
      </c>
      <c r="F34" s="36" t="s">
        <v>118</v>
      </c>
      <c r="G34" s="25" t="s">
        <v>111</v>
      </c>
      <c r="H34" s="124">
        <v>5660000</v>
      </c>
      <c r="I34" s="212">
        <v>5660000</v>
      </c>
      <c r="J34" s="124" t="s">
        <v>838</v>
      </c>
      <c r="K34" s="23" t="s">
        <v>839</v>
      </c>
      <c r="L34" s="27">
        <v>19</v>
      </c>
      <c r="M34" s="181" t="s">
        <v>117</v>
      </c>
      <c r="N34" s="25" t="s">
        <v>106</v>
      </c>
      <c r="O34" s="33"/>
      <c r="P34" s="27"/>
      <c r="Q34" s="27"/>
      <c r="R34" s="27"/>
      <c r="S34" s="28">
        <f t="shared" si="28"/>
        <v>0</v>
      </c>
      <c r="T34" s="27"/>
      <c r="U34" s="27"/>
      <c r="V34" s="27"/>
      <c r="W34" s="28">
        <f t="shared" si="29"/>
        <v>0</v>
      </c>
      <c r="X34" s="27">
        <v>0</v>
      </c>
      <c r="Y34" s="27">
        <v>0</v>
      </c>
      <c r="Z34" s="27">
        <v>0</v>
      </c>
      <c r="AA34" s="28">
        <f t="shared" ref="AA34:AA36" si="34">SUM(X34:Z34)</f>
        <v>0</v>
      </c>
      <c r="AB34" s="124">
        <v>5660000</v>
      </c>
      <c r="AC34" s="27"/>
      <c r="AD34" s="27"/>
      <c r="AE34" s="70">
        <f t="shared" si="30"/>
        <v>5660000</v>
      </c>
      <c r="AF34" s="28">
        <f t="shared" si="25"/>
        <v>5660000</v>
      </c>
      <c r="AG34" s="29">
        <f t="shared" si="26"/>
        <v>3.0452195847045744E-2</v>
      </c>
      <c r="AH34" s="30">
        <f t="shared" si="27"/>
        <v>1.3926702466242856E-3</v>
      </c>
    </row>
    <row r="35" spans="1:42" ht="12.75" customHeight="1" outlineLevel="1" x14ac:dyDescent="0.25">
      <c r="A35" s="21">
        <v>9</v>
      </c>
      <c r="B35" s="5" t="s">
        <v>109</v>
      </c>
      <c r="C35" s="137">
        <v>564</v>
      </c>
      <c r="D35" s="136">
        <v>44139</v>
      </c>
      <c r="E35" s="33" t="s">
        <v>415</v>
      </c>
      <c r="F35" s="36" t="s">
        <v>118</v>
      </c>
      <c r="G35" s="25" t="s">
        <v>111</v>
      </c>
      <c r="H35" s="124">
        <v>5660000</v>
      </c>
      <c r="I35" s="286">
        <v>5660000</v>
      </c>
      <c r="J35" s="124" t="s">
        <v>838</v>
      </c>
      <c r="K35" s="23" t="s">
        <v>839</v>
      </c>
      <c r="L35" s="27">
        <v>11</v>
      </c>
      <c r="M35" s="181" t="s">
        <v>117</v>
      </c>
      <c r="N35" s="25" t="s">
        <v>106</v>
      </c>
      <c r="O35" s="33"/>
      <c r="P35" s="27"/>
      <c r="Q35" s="27"/>
      <c r="R35" s="27"/>
      <c r="S35" s="28">
        <f t="shared" ref="S35" si="35">SUM(P35:R35)</f>
        <v>0</v>
      </c>
      <c r="T35" s="27"/>
      <c r="U35" s="27"/>
      <c r="V35" s="27"/>
      <c r="W35" s="28">
        <f t="shared" ref="W35" si="36">SUM(T35:V35)</f>
        <v>0</v>
      </c>
      <c r="X35" s="27">
        <v>0</v>
      </c>
      <c r="Y35" s="27">
        <v>0</v>
      </c>
      <c r="Z35" s="27">
        <v>0</v>
      </c>
      <c r="AA35" s="28">
        <f t="shared" ref="AA35" si="37">SUM(X35:Z35)</f>
        <v>0</v>
      </c>
      <c r="AB35" s="27">
        <v>5660000</v>
      </c>
      <c r="AC35" s="27"/>
      <c r="AD35" s="27"/>
      <c r="AE35" s="70">
        <f t="shared" si="30"/>
        <v>5660000</v>
      </c>
      <c r="AF35" s="28">
        <f t="shared" si="25"/>
        <v>5660000</v>
      </c>
      <c r="AG35" s="29">
        <f t="shared" si="26"/>
        <v>3.0452195847045744E-2</v>
      </c>
      <c r="AH35" s="30">
        <f t="shared" si="27"/>
        <v>1.3926702466242856E-3</v>
      </c>
      <c r="AI35" s="10"/>
      <c r="AJ35" s="10"/>
      <c r="AK35" s="10"/>
      <c r="AL35" s="10"/>
      <c r="AM35" s="10"/>
      <c r="AN35" s="10"/>
      <c r="AO35" s="10"/>
      <c r="AP35" s="85"/>
    </row>
    <row r="36" spans="1:42" ht="12.75" customHeight="1" outlineLevel="1" x14ac:dyDescent="0.25">
      <c r="A36" s="21">
        <v>10</v>
      </c>
      <c r="B36" s="5" t="s">
        <v>109</v>
      </c>
      <c r="C36" s="137">
        <v>564</v>
      </c>
      <c r="D36" s="136">
        <v>44139</v>
      </c>
      <c r="E36" s="33" t="s">
        <v>416</v>
      </c>
      <c r="F36" s="36" t="s">
        <v>118</v>
      </c>
      <c r="G36" s="25" t="s">
        <v>111</v>
      </c>
      <c r="H36" s="124">
        <v>5660000</v>
      </c>
      <c r="I36" s="286">
        <v>5660000</v>
      </c>
      <c r="J36" s="124" t="s">
        <v>838</v>
      </c>
      <c r="K36" s="23" t="s">
        <v>839</v>
      </c>
      <c r="L36" s="27">
        <v>34</v>
      </c>
      <c r="M36" s="181" t="s">
        <v>117</v>
      </c>
      <c r="N36" s="25" t="s">
        <v>106</v>
      </c>
      <c r="O36" s="33"/>
      <c r="P36" s="27"/>
      <c r="Q36" s="27"/>
      <c r="R36" s="27"/>
      <c r="S36" s="28">
        <f t="shared" si="28"/>
        <v>0</v>
      </c>
      <c r="T36" s="27"/>
      <c r="U36" s="27"/>
      <c r="V36" s="27"/>
      <c r="W36" s="28">
        <f t="shared" si="29"/>
        <v>0</v>
      </c>
      <c r="X36" s="27">
        <v>0</v>
      </c>
      <c r="Y36" s="27">
        <v>0</v>
      </c>
      <c r="Z36" s="27">
        <v>0</v>
      </c>
      <c r="AA36" s="28">
        <f t="shared" si="34"/>
        <v>0</v>
      </c>
      <c r="AB36" s="27">
        <v>5660000</v>
      </c>
      <c r="AC36" s="27"/>
      <c r="AD36" s="27"/>
      <c r="AE36" s="70">
        <f t="shared" si="30"/>
        <v>5660000</v>
      </c>
      <c r="AF36" s="28">
        <f t="shared" si="25"/>
        <v>5660000</v>
      </c>
      <c r="AG36" s="29">
        <f t="shared" si="26"/>
        <v>3.0452195847045744E-2</v>
      </c>
      <c r="AH36" s="30">
        <f t="shared" si="27"/>
        <v>1.3926702466242856E-3</v>
      </c>
      <c r="AI36" s="10"/>
      <c r="AJ36" s="10"/>
      <c r="AK36" s="10"/>
      <c r="AL36" s="10"/>
      <c r="AM36" s="10"/>
      <c r="AN36" s="10"/>
      <c r="AO36" s="10"/>
      <c r="AP36" s="85"/>
    </row>
    <row r="37" spans="1:42" ht="12.75" customHeight="1" outlineLevel="1" x14ac:dyDescent="0.25">
      <c r="A37" s="21">
        <v>11</v>
      </c>
      <c r="B37" s="5" t="s">
        <v>109</v>
      </c>
      <c r="C37" s="137">
        <v>592</v>
      </c>
      <c r="D37" s="136">
        <v>44162</v>
      </c>
      <c r="E37" s="33" t="s">
        <v>417</v>
      </c>
      <c r="F37" s="36" t="s">
        <v>118</v>
      </c>
      <c r="G37" s="25" t="s">
        <v>111</v>
      </c>
      <c r="H37" s="124">
        <v>5892128</v>
      </c>
      <c r="I37" s="212">
        <v>5892128</v>
      </c>
      <c r="J37" s="124" t="s">
        <v>838</v>
      </c>
      <c r="K37" s="23" t="s">
        <v>839</v>
      </c>
      <c r="L37" s="27">
        <v>117</v>
      </c>
      <c r="M37" s="181" t="s">
        <v>117</v>
      </c>
      <c r="N37" s="25" t="s">
        <v>106</v>
      </c>
      <c r="O37" s="33"/>
      <c r="P37" s="27"/>
      <c r="Q37" s="27"/>
      <c r="R37" s="27"/>
      <c r="S37" s="28">
        <f t="shared" si="28"/>
        <v>0</v>
      </c>
      <c r="T37" s="27"/>
      <c r="U37" s="27"/>
      <c r="V37" s="27"/>
      <c r="W37" s="28">
        <f t="shared" si="29"/>
        <v>0</v>
      </c>
      <c r="X37" s="27">
        <v>0</v>
      </c>
      <c r="Y37" s="27">
        <v>0</v>
      </c>
      <c r="Z37" s="27">
        <v>0</v>
      </c>
      <c r="AA37" s="28">
        <f t="shared" ref="AA37:AA38" si="38">SUM(X37:Z37)</f>
        <v>0</v>
      </c>
      <c r="AB37" s="27"/>
      <c r="AC37" s="27"/>
      <c r="AD37" s="27">
        <v>5892128</v>
      </c>
      <c r="AE37" s="70">
        <f t="shared" ref="AE37:AE38" si="39">SUM(AB37:AD37)</f>
        <v>5892128</v>
      </c>
      <c r="AF37" s="28">
        <f t="shared" ref="AF37:AF38" si="40">SUM(S37,W37,AA37,AE37)</f>
        <v>5892128</v>
      </c>
      <c r="AG37" s="29">
        <f t="shared" si="26"/>
        <v>3.1701101733544512E-2</v>
      </c>
      <c r="AH37" s="30">
        <f t="shared" si="27"/>
        <v>1.4497864584632259E-3</v>
      </c>
      <c r="AI37" s="10"/>
      <c r="AJ37" s="10"/>
      <c r="AK37" s="10"/>
      <c r="AL37" s="10"/>
      <c r="AM37" s="10"/>
      <c r="AN37" s="10"/>
      <c r="AO37" s="10"/>
      <c r="AP37" s="85"/>
    </row>
    <row r="38" spans="1:42" ht="12.75" customHeight="1" outlineLevel="1" x14ac:dyDescent="0.25">
      <c r="A38" s="21">
        <v>12</v>
      </c>
      <c r="B38" s="5" t="s">
        <v>109</v>
      </c>
      <c r="C38" s="137">
        <v>588</v>
      </c>
      <c r="D38" s="136">
        <v>44159</v>
      </c>
      <c r="E38" s="33" t="s">
        <v>418</v>
      </c>
      <c r="F38" s="36" t="s">
        <v>118</v>
      </c>
      <c r="G38" s="25" t="s">
        <v>111</v>
      </c>
      <c r="H38" s="34">
        <v>5660000</v>
      </c>
      <c r="I38" s="286">
        <v>5660000</v>
      </c>
      <c r="J38" s="124" t="s">
        <v>838</v>
      </c>
      <c r="K38" s="23" t="s">
        <v>839</v>
      </c>
      <c r="L38" s="27">
        <v>27</v>
      </c>
      <c r="M38" s="181" t="s">
        <v>117</v>
      </c>
      <c r="N38" s="25" t="s">
        <v>106</v>
      </c>
      <c r="O38" s="33"/>
      <c r="P38" s="27"/>
      <c r="Q38" s="27"/>
      <c r="R38" s="27"/>
      <c r="S38" s="28">
        <f t="shared" si="28"/>
        <v>0</v>
      </c>
      <c r="T38" s="27"/>
      <c r="U38" s="27"/>
      <c r="V38" s="27"/>
      <c r="W38" s="28">
        <f t="shared" si="29"/>
        <v>0</v>
      </c>
      <c r="X38" s="27">
        <v>0</v>
      </c>
      <c r="Y38" s="27">
        <v>0</v>
      </c>
      <c r="Z38" s="27">
        <v>0</v>
      </c>
      <c r="AA38" s="28">
        <f t="shared" si="38"/>
        <v>0</v>
      </c>
      <c r="AB38" s="27"/>
      <c r="AC38" s="27"/>
      <c r="AD38" s="27">
        <v>5660000</v>
      </c>
      <c r="AE38" s="70">
        <f t="shared" si="39"/>
        <v>5660000</v>
      </c>
      <c r="AF38" s="28">
        <f t="shared" si="40"/>
        <v>5660000</v>
      </c>
      <c r="AG38" s="29">
        <f t="shared" si="26"/>
        <v>3.0452195847045744E-2</v>
      </c>
      <c r="AH38" s="30">
        <f t="shared" si="27"/>
        <v>1.3926702466242856E-3</v>
      </c>
      <c r="AI38" s="10"/>
      <c r="AJ38" s="10"/>
      <c r="AK38" s="10"/>
      <c r="AL38" s="10"/>
      <c r="AM38" s="10"/>
      <c r="AN38" s="10"/>
      <c r="AO38" s="10"/>
      <c r="AP38" s="85"/>
    </row>
    <row r="39" spans="1:42" ht="12.75" customHeight="1" x14ac:dyDescent="0.25">
      <c r="A39" s="228" t="s">
        <v>41</v>
      </c>
      <c r="B39" s="229"/>
      <c r="C39" s="230"/>
      <c r="D39" s="230"/>
      <c r="E39" s="230"/>
      <c r="F39" s="230"/>
      <c r="G39" s="230"/>
      <c r="H39" s="92">
        <f>SUM(H27:H38)</f>
        <v>185865086</v>
      </c>
      <c r="I39" s="284">
        <f>SUM(I27:I38)</f>
        <v>185865086</v>
      </c>
      <c r="J39" s="92"/>
      <c r="K39" s="101"/>
      <c r="L39" s="92">
        <f t="shared" ref="L39:AF39" si="41">SUM(L27:L38)</f>
        <v>2395</v>
      </c>
      <c r="M39" s="92">
        <f t="shared" si="41"/>
        <v>0</v>
      </c>
      <c r="N39" s="92">
        <f t="shared" si="41"/>
        <v>0</v>
      </c>
      <c r="O39" s="92">
        <f t="shared" si="41"/>
        <v>0</v>
      </c>
      <c r="P39" s="92">
        <f t="shared" si="41"/>
        <v>0</v>
      </c>
      <c r="Q39" s="92">
        <f t="shared" si="41"/>
        <v>0</v>
      </c>
      <c r="R39" s="92">
        <f t="shared" si="41"/>
        <v>0</v>
      </c>
      <c r="S39" s="92">
        <f t="shared" si="41"/>
        <v>0</v>
      </c>
      <c r="T39" s="92">
        <f t="shared" si="41"/>
        <v>0</v>
      </c>
      <c r="U39" s="92">
        <f t="shared" si="41"/>
        <v>0</v>
      </c>
      <c r="V39" s="92">
        <f t="shared" si="41"/>
        <v>0</v>
      </c>
      <c r="W39" s="92">
        <f t="shared" si="41"/>
        <v>0</v>
      </c>
      <c r="X39" s="92">
        <f t="shared" si="41"/>
        <v>0</v>
      </c>
      <c r="Y39" s="92">
        <f t="shared" si="41"/>
        <v>0</v>
      </c>
      <c r="Z39" s="92">
        <f t="shared" si="41"/>
        <v>71315880</v>
      </c>
      <c r="AA39" s="92">
        <f t="shared" si="41"/>
        <v>71315880</v>
      </c>
      <c r="AB39" s="92">
        <f t="shared" si="41"/>
        <v>102997078</v>
      </c>
      <c r="AC39" s="92">
        <f t="shared" si="41"/>
        <v>0</v>
      </c>
      <c r="AD39" s="92">
        <f t="shared" si="41"/>
        <v>11552128</v>
      </c>
      <c r="AE39" s="92">
        <f t="shared" si="41"/>
        <v>114549206</v>
      </c>
      <c r="AF39" s="92">
        <f t="shared" si="41"/>
        <v>185865086</v>
      </c>
      <c r="AG39" s="95">
        <f>IF(ISERROR(AF39/H39),0,AF39/H39)</f>
        <v>1</v>
      </c>
      <c r="AH39" s="95">
        <f>IF(ISERROR(AF39/$AF$403),0,AF39/$AF$403)</f>
        <v>4.5732999144604956E-2</v>
      </c>
    </row>
    <row r="40" spans="1:42" ht="12.75" customHeight="1" x14ac:dyDescent="0.25">
      <c r="A40" s="233" t="s">
        <v>42</v>
      </c>
      <c r="B40" s="234"/>
      <c r="C40" s="234"/>
      <c r="D40" s="234"/>
      <c r="E40" s="235"/>
      <c r="F40" s="15"/>
      <c r="G40" s="16"/>
      <c r="H40" s="124"/>
      <c r="I40" s="149"/>
      <c r="J40" s="17"/>
      <c r="K40" s="296"/>
      <c r="L40" s="18"/>
      <c r="M40" s="18"/>
      <c r="N40" s="16"/>
      <c r="O40" s="19"/>
      <c r="P40" s="17"/>
      <c r="Q40" s="17"/>
      <c r="R40" s="17"/>
      <c r="S40" s="17"/>
      <c r="T40" s="17"/>
      <c r="U40" s="17"/>
      <c r="V40" s="17"/>
      <c r="W40" s="17"/>
      <c r="X40" s="17"/>
      <c r="Y40" s="17"/>
      <c r="Z40" s="17"/>
      <c r="AA40" s="17"/>
      <c r="AB40" s="17"/>
      <c r="AC40" s="17"/>
      <c r="AD40" s="17"/>
      <c r="AE40" s="17"/>
      <c r="AF40" s="17"/>
      <c r="AG40" s="20"/>
      <c r="AH40" s="20"/>
      <c r="AI40" s="10"/>
      <c r="AJ40" s="10"/>
      <c r="AK40" s="10"/>
      <c r="AL40" s="10"/>
      <c r="AM40" s="10"/>
      <c r="AN40" s="10"/>
      <c r="AO40" s="10"/>
      <c r="AP40" s="85"/>
    </row>
    <row r="41" spans="1:42" ht="12.75" customHeight="1" outlineLevel="1" x14ac:dyDescent="0.25">
      <c r="A41" s="21">
        <v>1</v>
      </c>
      <c r="B41" s="5" t="s">
        <v>109</v>
      </c>
      <c r="C41" s="137">
        <v>435</v>
      </c>
      <c r="D41" s="32">
        <v>44095</v>
      </c>
      <c r="E41" s="33" t="s">
        <v>425</v>
      </c>
      <c r="F41" s="36" t="s">
        <v>118</v>
      </c>
      <c r="G41" s="25" t="s">
        <v>111</v>
      </c>
      <c r="H41" s="124">
        <v>5774898</v>
      </c>
      <c r="I41" s="212">
        <v>5774898</v>
      </c>
      <c r="J41" s="124" t="s">
        <v>838</v>
      </c>
      <c r="K41" s="23" t="s">
        <v>839</v>
      </c>
      <c r="L41" s="27">
        <v>75</v>
      </c>
      <c r="M41" s="181" t="s">
        <v>117</v>
      </c>
      <c r="N41" s="25" t="s">
        <v>106</v>
      </c>
      <c r="O41" s="25"/>
      <c r="P41" s="27"/>
      <c r="Q41" s="27"/>
      <c r="R41" s="27"/>
      <c r="S41" s="28">
        <f t="shared" ref="S41:S50" si="42">SUM(P41:R41)</f>
        <v>0</v>
      </c>
      <c r="T41" s="27"/>
      <c r="U41" s="27"/>
      <c r="V41" s="27"/>
      <c r="W41" s="28">
        <f t="shared" ref="W41:W43" si="43">SUM(T41:V41)</f>
        <v>0</v>
      </c>
      <c r="X41" s="27"/>
      <c r="Y41" s="27"/>
      <c r="Z41" s="27"/>
      <c r="AA41" s="28">
        <f>SUM(X41:Z41)</f>
        <v>0</v>
      </c>
      <c r="AB41" s="27">
        <v>5774898</v>
      </c>
      <c r="AC41" s="27"/>
      <c r="AD41" s="27"/>
      <c r="AE41" s="28">
        <f>SUM(AB41:AD41)</f>
        <v>5774898</v>
      </c>
      <c r="AF41" s="28">
        <f t="shared" ref="AF41:AF42" si="44">SUM(S41,W41,AA41,AE41)</f>
        <v>5774898</v>
      </c>
      <c r="AG41" s="29">
        <f t="shared" ref="AG41:AG54" si="45">IF(ISERROR(AF41/$H$59),0,AF41/$H$59)</f>
        <v>1.909673620101272E-2</v>
      </c>
      <c r="AH41" s="30">
        <f t="shared" ref="AH41:AH58" si="46">IF(ISERROR(AF41/$AF$403),"-",AF41/$AF$403)</f>
        <v>1.4209414526307586E-3</v>
      </c>
      <c r="AI41" s="10"/>
      <c r="AJ41" s="10"/>
      <c r="AK41" s="10"/>
      <c r="AL41" s="10"/>
      <c r="AM41" s="10"/>
      <c r="AN41" s="10"/>
      <c r="AO41" s="10"/>
      <c r="AP41" s="85"/>
    </row>
    <row r="42" spans="1:42" ht="12.75" customHeight="1" outlineLevel="1" x14ac:dyDescent="0.25">
      <c r="A42" s="21">
        <v>2</v>
      </c>
      <c r="B42" s="5" t="s">
        <v>109</v>
      </c>
      <c r="C42" s="137">
        <v>437</v>
      </c>
      <c r="D42" s="32">
        <v>44095</v>
      </c>
      <c r="E42" s="33" t="s">
        <v>426</v>
      </c>
      <c r="F42" s="36" t="s">
        <v>118</v>
      </c>
      <c r="G42" s="25" t="s">
        <v>111</v>
      </c>
      <c r="H42" s="124">
        <v>5892128</v>
      </c>
      <c r="I42" s="212">
        <v>5892128</v>
      </c>
      <c r="J42" s="124" t="s">
        <v>838</v>
      </c>
      <c r="K42" s="23" t="s">
        <v>839</v>
      </c>
      <c r="L42" s="27">
        <v>103</v>
      </c>
      <c r="M42" s="181" t="s">
        <v>117</v>
      </c>
      <c r="N42" s="25" t="s">
        <v>106</v>
      </c>
      <c r="O42" s="33"/>
      <c r="P42" s="27"/>
      <c r="Q42" s="27"/>
      <c r="R42" s="27"/>
      <c r="S42" s="28">
        <f t="shared" si="42"/>
        <v>0</v>
      </c>
      <c r="T42" s="27"/>
      <c r="U42" s="27"/>
      <c r="V42" s="27"/>
      <c r="W42" s="28">
        <f t="shared" si="43"/>
        <v>0</v>
      </c>
      <c r="X42" s="27"/>
      <c r="Y42" s="27"/>
      <c r="Z42" s="27"/>
      <c r="AA42" s="28">
        <f t="shared" ref="AA42" si="47">SUM(X42:Z42)</f>
        <v>0</v>
      </c>
      <c r="AB42" s="27">
        <v>5892128</v>
      </c>
      <c r="AC42" s="27"/>
      <c r="AD42" s="27"/>
      <c r="AE42" s="28">
        <f t="shared" ref="AE42" si="48">SUM(AB42:AD42)</f>
        <v>5892128</v>
      </c>
      <c r="AF42" s="28">
        <f t="shared" si="44"/>
        <v>5892128</v>
      </c>
      <c r="AG42" s="29">
        <f t="shared" si="45"/>
        <v>1.9484398525930792E-2</v>
      </c>
      <c r="AH42" s="30">
        <f t="shared" si="46"/>
        <v>1.4497864584632259E-3</v>
      </c>
      <c r="AI42" s="10"/>
      <c r="AJ42" s="10"/>
      <c r="AK42" s="10"/>
      <c r="AL42" s="10"/>
      <c r="AM42" s="10"/>
      <c r="AN42" s="10"/>
      <c r="AO42" s="10"/>
      <c r="AP42" s="85"/>
    </row>
    <row r="43" spans="1:42" ht="12.75" customHeight="1" outlineLevel="1" x14ac:dyDescent="0.25">
      <c r="A43" s="21">
        <v>3</v>
      </c>
      <c r="B43" s="5" t="s">
        <v>109</v>
      </c>
      <c r="C43" s="137">
        <v>909</v>
      </c>
      <c r="D43" s="32">
        <v>44091</v>
      </c>
      <c r="E43" s="33" t="s">
        <v>427</v>
      </c>
      <c r="F43" s="25" t="s">
        <v>110</v>
      </c>
      <c r="G43" s="25" t="s">
        <v>111</v>
      </c>
      <c r="H43" s="124">
        <v>21295890</v>
      </c>
      <c r="I43" s="212">
        <v>21295890</v>
      </c>
      <c r="J43" s="130" t="s">
        <v>840</v>
      </c>
      <c r="K43" s="130" t="s">
        <v>841</v>
      </c>
      <c r="L43" s="27">
        <v>380</v>
      </c>
      <c r="M43" s="178" t="s">
        <v>428</v>
      </c>
      <c r="N43" s="25" t="s">
        <v>106</v>
      </c>
      <c r="O43" s="33"/>
      <c r="P43" s="27"/>
      <c r="Q43" s="27"/>
      <c r="R43" s="27"/>
      <c r="S43" s="28">
        <f t="shared" si="42"/>
        <v>0</v>
      </c>
      <c r="T43" s="27"/>
      <c r="U43" s="27"/>
      <c r="V43" s="27"/>
      <c r="W43" s="28">
        <f t="shared" si="43"/>
        <v>0</v>
      </c>
      <c r="X43" s="27"/>
      <c r="Y43" s="27"/>
      <c r="Z43" s="27"/>
      <c r="AA43" s="28">
        <f t="shared" ref="AA43:AA53" si="49">SUM(X43:Z43)</f>
        <v>0</v>
      </c>
      <c r="AB43" s="124">
        <v>21295890</v>
      </c>
      <c r="AC43" s="27"/>
      <c r="AD43" s="27"/>
      <c r="AE43" s="28">
        <f t="shared" ref="AE43:AE53" si="50">SUM(AB43:AD43)</f>
        <v>21295890</v>
      </c>
      <c r="AF43" s="28">
        <f t="shared" ref="AF43:AF53" si="51">SUM(S43,W43,AA43,AE43)</f>
        <v>21295890</v>
      </c>
      <c r="AG43" s="29">
        <f t="shared" si="45"/>
        <v>7.0422368238501315E-2</v>
      </c>
      <c r="AH43" s="30">
        <f t="shared" si="46"/>
        <v>5.239956250597819E-3</v>
      </c>
      <c r="AI43" s="10"/>
      <c r="AJ43" s="10"/>
      <c r="AK43" s="10"/>
      <c r="AL43" s="10"/>
      <c r="AM43" s="10"/>
      <c r="AN43" s="10"/>
      <c r="AO43" s="10"/>
      <c r="AP43" s="85"/>
    </row>
    <row r="44" spans="1:42" ht="12.75" customHeight="1" outlineLevel="1" x14ac:dyDescent="0.25">
      <c r="A44" s="21">
        <v>4</v>
      </c>
      <c r="B44" s="5" t="s">
        <v>109</v>
      </c>
      <c r="C44" s="137">
        <v>442</v>
      </c>
      <c r="D44" s="32">
        <v>44095</v>
      </c>
      <c r="E44" s="33" t="s">
        <v>429</v>
      </c>
      <c r="F44" s="36" t="s">
        <v>118</v>
      </c>
      <c r="G44" s="25" t="s">
        <v>111</v>
      </c>
      <c r="H44" s="34">
        <v>5660000</v>
      </c>
      <c r="I44" s="286">
        <v>5660000</v>
      </c>
      <c r="J44" s="124" t="s">
        <v>838</v>
      </c>
      <c r="K44" s="23" t="s">
        <v>839</v>
      </c>
      <c r="L44" s="27">
        <v>28</v>
      </c>
      <c r="M44" s="181" t="s">
        <v>117</v>
      </c>
      <c r="N44" s="25" t="s">
        <v>106</v>
      </c>
      <c r="O44" s="33"/>
      <c r="P44" s="27"/>
      <c r="Q44" s="27"/>
      <c r="R44" s="27"/>
      <c r="S44" s="28">
        <f t="shared" si="42"/>
        <v>0</v>
      </c>
      <c r="T44" s="27"/>
      <c r="U44" s="27"/>
      <c r="V44" s="27"/>
      <c r="W44" s="28">
        <f>SUM(T44:V44)</f>
        <v>0</v>
      </c>
      <c r="X44" s="27"/>
      <c r="Y44" s="27"/>
      <c r="Z44" s="27"/>
      <c r="AA44" s="28">
        <f t="shared" si="49"/>
        <v>0</v>
      </c>
      <c r="AB44" s="27">
        <v>5660000</v>
      </c>
      <c r="AC44" s="27"/>
      <c r="AD44" s="27"/>
      <c r="AE44" s="28">
        <f t="shared" si="50"/>
        <v>5660000</v>
      </c>
      <c r="AF44" s="28">
        <f t="shared" si="51"/>
        <v>5660000</v>
      </c>
      <c r="AG44" s="29">
        <f t="shared" si="45"/>
        <v>1.8716785456250828E-2</v>
      </c>
      <c r="AH44" s="30">
        <f t="shared" si="46"/>
        <v>1.3926702466242856E-3</v>
      </c>
      <c r="AI44" s="10"/>
      <c r="AJ44" s="10"/>
      <c r="AK44" s="10"/>
      <c r="AL44" s="10"/>
      <c r="AM44" s="10"/>
      <c r="AN44" s="10"/>
      <c r="AO44" s="10"/>
      <c r="AP44" s="85"/>
    </row>
    <row r="45" spans="1:42" ht="12.75" customHeight="1" outlineLevel="1" x14ac:dyDescent="0.25">
      <c r="A45" s="21">
        <v>5</v>
      </c>
      <c r="B45" s="5" t="s">
        <v>109</v>
      </c>
      <c r="C45" s="137">
        <v>985</v>
      </c>
      <c r="D45" s="32">
        <v>44113</v>
      </c>
      <c r="E45" s="33" t="s">
        <v>430</v>
      </c>
      <c r="F45" s="25" t="s">
        <v>110</v>
      </c>
      <c r="G45" s="25" t="s">
        <v>111</v>
      </c>
      <c r="H45" s="124">
        <v>83043680</v>
      </c>
      <c r="I45" s="212">
        <v>83043680</v>
      </c>
      <c r="J45" s="130" t="s">
        <v>840</v>
      </c>
      <c r="K45" s="130" t="s">
        <v>841</v>
      </c>
      <c r="L45" s="27">
        <v>1792</v>
      </c>
      <c r="M45" s="178" t="s">
        <v>428</v>
      </c>
      <c r="N45" s="25" t="s">
        <v>106</v>
      </c>
      <c r="O45" s="33"/>
      <c r="P45" s="27"/>
      <c r="Q45" s="27"/>
      <c r="R45" s="27"/>
      <c r="S45" s="28">
        <f t="shared" si="42"/>
        <v>0</v>
      </c>
      <c r="T45" s="27"/>
      <c r="U45" s="27"/>
      <c r="V45" s="27"/>
      <c r="W45" s="28">
        <f t="shared" ref="W45:W53" si="52">SUM(T45:V45)</f>
        <v>0</v>
      </c>
      <c r="X45" s="27"/>
      <c r="Y45" s="27"/>
      <c r="Z45" s="27"/>
      <c r="AA45" s="28">
        <f t="shared" si="49"/>
        <v>0</v>
      </c>
      <c r="AB45" s="27">
        <v>83043680</v>
      </c>
      <c r="AC45" s="27"/>
      <c r="AD45" s="27"/>
      <c r="AE45" s="28">
        <f t="shared" si="50"/>
        <v>83043680</v>
      </c>
      <c r="AF45" s="28">
        <f t="shared" si="51"/>
        <v>83043680</v>
      </c>
      <c r="AG45" s="29">
        <f t="shared" si="45"/>
        <v>0.2746132053105208</v>
      </c>
      <c r="AH45" s="30">
        <f t="shared" si="46"/>
        <v>2.0433297227241742E-2</v>
      </c>
      <c r="AI45" s="10"/>
      <c r="AJ45" s="10"/>
      <c r="AK45" s="10"/>
      <c r="AL45" s="10"/>
      <c r="AM45" s="10"/>
      <c r="AN45" s="10"/>
      <c r="AO45" s="10"/>
      <c r="AP45" s="85"/>
    </row>
    <row r="46" spans="1:42" ht="12.75" customHeight="1" outlineLevel="1" x14ac:dyDescent="0.25">
      <c r="A46" s="21">
        <v>6</v>
      </c>
      <c r="B46" s="5" t="s">
        <v>109</v>
      </c>
      <c r="C46" s="137">
        <v>987</v>
      </c>
      <c r="D46" s="32">
        <v>44113</v>
      </c>
      <c r="E46" s="33" t="s">
        <v>431</v>
      </c>
      <c r="F46" s="25" t="s">
        <v>110</v>
      </c>
      <c r="G46" s="25" t="s">
        <v>111</v>
      </c>
      <c r="H46" s="124">
        <v>67393800</v>
      </c>
      <c r="I46" s="212">
        <v>67393800</v>
      </c>
      <c r="J46" s="130" t="s">
        <v>840</v>
      </c>
      <c r="K46" s="130" t="s">
        <v>841</v>
      </c>
      <c r="L46" s="27">
        <v>1613</v>
      </c>
      <c r="M46" s="178" t="s">
        <v>428</v>
      </c>
      <c r="N46" s="25" t="s">
        <v>106</v>
      </c>
      <c r="O46" s="33"/>
      <c r="P46" s="27"/>
      <c r="Q46" s="27"/>
      <c r="R46" s="27"/>
      <c r="S46" s="28">
        <f t="shared" si="42"/>
        <v>0</v>
      </c>
      <c r="T46" s="27"/>
      <c r="U46" s="27"/>
      <c r="V46" s="27"/>
      <c r="W46" s="28">
        <f t="shared" si="52"/>
        <v>0</v>
      </c>
      <c r="X46" s="27"/>
      <c r="Y46" s="27"/>
      <c r="Z46" s="27"/>
      <c r="AA46" s="28">
        <f t="shared" si="49"/>
        <v>0</v>
      </c>
      <c r="AB46" s="124">
        <v>67393800</v>
      </c>
      <c r="AC46" s="27"/>
      <c r="AD46" s="27"/>
      <c r="AE46" s="28">
        <f t="shared" si="50"/>
        <v>67393800</v>
      </c>
      <c r="AF46" s="28">
        <f t="shared" si="51"/>
        <v>67393800</v>
      </c>
      <c r="AG46" s="29">
        <f t="shared" si="45"/>
        <v>0.22286135966103834</v>
      </c>
      <c r="AH46" s="30">
        <f t="shared" si="46"/>
        <v>1.6582568916421868E-2</v>
      </c>
      <c r="AI46" s="10"/>
      <c r="AJ46" s="10"/>
      <c r="AK46" s="10"/>
      <c r="AL46" s="10"/>
      <c r="AM46" s="10"/>
      <c r="AN46" s="10"/>
      <c r="AO46" s="10"/>
      <c r="AP46" s="85"/>
    </row>
    <row r="47" spans="1:42" ht="12.75" customHeight="1" outlineLevel="1" x14ac:dyDescent="0.25">
      <c r="A47" s="21">
        <v>7</v>
      </c>
      <c r="B47" s="5" t="s">
        <v>109</v>
      </c>
      <c r="C47" s="137">
        <v>971</v>
      </c>
      <c r="D47" s="32">
        <v>44111</v>
      </c>
      <c r="E47" s="33" t="s">
        <v>432</v>
      </c>
      <c r="F47" s="36" t="s">
        <v>118</v>
      </c>
      <c r="G47" s="25" t="s">
        <v>111</v>
      </c>
      <c r="H47" s="124">
        <v>5774898</v>
      </c>
      <c r="I47" s="212">
        <v>5774898</v>
      </c>
      <c r="J47" s="124" t="s">
        <v>838</v>
      </c>
      <c r="K47" s="23" t="s">
        <v>839</v>
      </c>
      <c r="L47" s="27">
        <v>53</v>
      </c>
      <c r="M47" s="181" t="s">
        <v>117</v>
      </c>
      <c r="N47" s="25" t="s">
        <v>106</v>
      </c>
      <c r="O47" s="33"/>
      <c r="P47" s="27"/>
      <c r="Q47" s="27"/>
      <c r="R47" s="27"/>
      <c r="S47" s="28">
        <f t="shared" si="42"/>
        <v>0</v>
      </c>
      <c r="T47" s="27"/>
      <c r="U47" s="27"/>
      <c r="V47" s="27"/>
      <c r="W47" s="28">
        <f t="shared" si="52"/>
        <v>0</v>
      </c>
      <c r="X47" s="27"/>
      <c r="Y47" s="27"/>
      <c r="Z47" s="27"/>
      <c r="AA47" s="28">
        <f t="shared" si="49"/>
        <v>0</v>
      </c>
      <c r="AB47" s="27">
        <v>5774898</v>
      </c>
      <c r="AC47" s="27"/>
      <c r="AD47" s="27"/>
      <c r="AE47" s="28">
        <f t="shared" si="50"/>
        <v>5774898</v>
      </c>
      <c r="AF47" s="28">
        <f t="shared" si="51"/>
        <v>5774898</v>
      </c>
      <c r="AG47" s="29">
        <f t="shared" si="45"/>
        <v>1.909673620101272E-2</v>
      </c>
      <c r="AH47" s="30">
        <f t="shared" si="46"/>
        <v>1.4209414526307586E-3</v>
      </c>
      <c r="AI47" s="10"/>
      <c r="AJ47" s="10"/>
      <c r="AK47" s="10"/>
      <c r="AL47" s="10"/>
      <c r="AM47" s="10"/>
      <c r="AN47" s="10"/>
      <c r="AO47" s="10"/>
      <c r="AP47" s="85"/>
    </row>
    <row r="48" spans="1:42" ht="12.75" customHeight="1" outlineLevel="1" x14ac:dyDescent="0.25">
      <c r="A48" s="21">
        <v>8</v>
      </c>
      <c r="B48" s="5" t="s">
        <v>109</v>
      </c>
      <c r="C48" s="137">
        <v>927</v>
      </c>
      <c r="D48" s="32">
        <v>44129</v>
      </c>
      <c r="E48" s="33" t="s">
        <v>433</v>
      </c>
      <c r="F48" s="36" t="s">
        <v>118</v>
      </c>
      <c r="G48" s="25" t="s">
        <v>111</v>
      </c>
      <c r="H48" s="124">
        <v>5660000</v>
      </c>
      <c r="I48" s="286">
        <v>5660000</v>
      </c>
      <c r="J48" s="124" t="s">
        <v>838</v>
      </c>
      <c r="K48" s="23" t="s">
        <v>839</v>
      </c>
      <c r="L48" s="27">
        <v>48</v>
      </c>
      <c r="M48" s="181" t="s">
        <v>117</v>
      </c>
      <c r="N48" s="25" t="s">
        <v>106</v>
      </c>
      <c r="O48" s="33"/>
      <c r="P48" s="27"/>
      <c r="Q48" s="27"/>
      <c r="R48" s="27"/>
      <c r="S48" s="28">
        <f t="shared" si="42"/>
        <v>0</v>
      </c>
      <c r="T48" s="27"/>
      <c r="U48" s="27"/>
      <c r="V48" s="27"/>
      <c r="W48" s="28">
        <f t="shared" si="52"/>
        <v>0</v>
      </c>
      <c r="X48" s="27"/>
      <c r="Y48" s="27"/>
      <c r="Z48" s="27"/>
      <c r="AA48" s="28">
        <f t="shared" si="49"/>
        <v>0</v>
      </c>
      <c r="AB48" s="27">
        <v>5660000</v>
      </c>
      <c r="AC48" s="27"/>
      <c r="AD48" s="27"/>
      <c r="AE48" s="28">
        <f t="shared" si="50"/>
        <v>5660000</v>
      </c>
      <c r="AF48" s="28">
        <f t="shared" si="51"/>
        <v>5660000</v>
      </c>
      <c r="AG48" s="29">
        <f t="shared" si="45"/>
        <v>1.8716785456250828E-2</v>
      </c>
      <c r="AH48" s="30">
        <f t="shared" si="46"/>
        <v>1.3926702466242856E-3</v>
      </c>
      <c r="AI48" s="10"/>
      <c r="AJ48" s="10"/>
      <c r="AK48" s="10"/>
      <c r="AL48" s="10"/>
      <c r="AM48" s="10"/>
      <c r="AN48" s="10"/>
      <c r="AO48" s="10"/>
      <c r="AP48" s="85"/>
    </row>
    <row r="49" spans="1:42" ht="12.75" customHeight="1" outlineLevel="1" x14ac:dyDescent="0.25">
      <c r="A49" s="21">
        <v>9</v>
      </c>
      <c r="B49" s="5" t="s">
        <v>109</v>
      </c>
      <c r="C49" s="137">
        <v>907</v>
      </c>
      <c r="D49" s="32">
        <v>44081</v>
      </c>
      <c r="E49" s="33" t="s">
        <v>434</v>
      </c>
      <c r="F49" s="36" t="s">
        <v>118</v>
      </c>
      <c r="G49" s="25" t="s">
        <v>111</v>
      </c>
      <c r="H49" s="124">
        <v>5892128</v>
      </c>
      <c r="I49" s="212">
        <v>5892128</v>
      </c>
      <c r="J49" s="124" t="s">
        <v>838</v>
      </c>
      <c r="K49" s="23" t="s">
        <v>839</v>
      </c>
      <c r="L49" s="27">
        <v>132</v>
      </c>
      <c r="M49" s="181" t="s">
        <v>117</v>
      </c>
      <c r="N49" s="25" t="s">
        <v>106</v>
      </c>
      <c r="O49" s="33"/>
      <c r="P49" s="27"/>
      <c r="Q49" s="27"/>
      <c r="R49" s="27"/>
      <c r="S49" s="28">
        <f t="shared" si="42"/>
        <v>0</v>
      </c>
      <c r="T49" s="27"/>
      <c r="U49" s="27"/>
      <c r="V49" s="27"/>
      <c r="W49" s="28">
        <f t="shared" si="52"/>
        <v>0</v>
      </c>
      <c r="X49" s="27"/>
      <c r="Y49" s="27"/>
      <c r="Z49" s="27"/>
      <c r="AA49" s="28">
        <f t="shared" si="49"/>
        <v>0</v>
      </c>
      <c r="AB49" s="124">
        <v>5892128</v>
      </c>
      <c r="AC49" s="27"/>
      <c r="AD49" s="27"/>
      <c r="AE49" s="28">
        <f t="shared" si="50"/>
        <v>5892128</v>
      </c>
      <c r="AF49" s="28">
        <f t="shared" si="51"/>
        <v>5892128</v>
      </c>
      <c r="AG49" s="29">
        <f t="shared" si="45"/>
        <v>1.9484398525930792E-2</v>
      </c>
      <c r="AH49" s="30">
        <f t="shared" si="46"/>
        <v>1.4497864584632259E-3</v>
      </c>
      <c r="AI49" s="10"/>
      <c r="AJ49" s="10"/>
      <c r="AK49" s="10"/>
      <c r="AL49" s="10"/>
      <c r="AM49" s="10"/>
      <c r="AN49" s="10"/>
      <c r="AO49" s="10"/>
      <c r="AP49" s="85"/>
    </row>
    <row r="50" spans="1:42" ht="12.75" customHeight="1" outlineLevel="1" x14ac:dyDescent="0.25">
      <c r="A50" s="21">
        <v>10</v>
      </c>
      <c r="B50" s="5" t="s">
        <v>109</v>
      </c>
      <c r="C50" s="137">
        <v>928</v>
      </c>
      <c r="D50" s="32">
        <v>44099</v>
      </c>
      <c r="E50" s="33" t="s">
        <v>435</v>
      </c>
      <c r="F50" s="36" t="s">
        <v>118</v>
      </c>
      <c r="G50" s="25" t="s">
        <v>111</v>
      </c>
      <c r="H50" s="124">
        <v>5660000</v>
      </c>
      <c r="I50" s="212">
        <v>5660000</v>
      </c>
      <c r="J50" s="124" t="s">
        <v>838</v>
      </c>
      <c r="K50" s="23" t="s">
        <v>839</v>
      </c>
      <c r="L50" s="27">
        <v>20</v>
      </c>
      <c r="M50" s="181" t="s">
        <v>117</v>
      </c>
      <c r="N50" s="25" t="s">
        <v>106</v>
      </c>
      <c r="O50" s="33"/>
      <c r="P50" s="27"/>
      <c r="Q50" s="27"/>
      <c r="R50" s="27"/>
      <c r="S50" s="28">
        <f t="shared" si="42"/>
        <v>0</v>
      </c>
      <c r="T50" s="27"/>
      <c r="U50" s="27"/>
      <c r="V50" s="27"/>
      <c r="W50" s="28">
        <f t="shared" si="52"/>
        <v>0</v>
      </c>
      <c r="X50" s="27"/>
      <c r="Y50" s="27"/>
      <c r="Z50" s="27"/>
      <c r="AA50" s="28">
        <f t="shared" si="49"/>
        <v>0</v>
      </c>
      <c r="AB50" s="124">
        <v>5660000</v>
      </c>
      <c r="AC50" s="27"/>
      <c r="AD50" s="27"/>
      <c r="AE50" s="28">
        <f t="shared" si="50"/>
        <v>5660000</v>
      </c>
      <c r="AF50" s="28">
        <f t="shared" si="51"/>
        <v>5660000</v>
      </c>
      <c r="AG50" s="29">
        <f t="shared" si="45"/>
        <v>1.8716785456250828E-2</v>
      </c>
      <c r="AH50" s="30">
        <f t="shared" si="46"/>
        <v>1.3926702466242856E-3</v>
      </c>
      <c r="AI50" s="10"/>
      <c r="AJ50" s="10"/>
      <c r="AK50" s="10"/>
      <c r="AL50" s="10"/>
      <c r="AM50" s="10"/>
      <c r="AN50" s="10"/>
      <c r="AO50" s="10"/>
      <c r="AP50" s="85"/>
    </row>
    <row r="51" spans="1:42" ht="12.75" customHeight="1" outlineLevel="1" x14ac:dyDescent="0.25">
      <c r="A51" s="21">
        <v>11</v>
      </c>
      <c r="B51" s="5" t="s">
        <v>109</v>
      </c>
      <c r="C51" s="137">
        <v>957</v>
      </c>
      <c r="D51" s="32">
        <v>44110</v>
      </c>
      <c r="E51" s="33" t="s">
        <v>436</v>
      </c>
      <c r="F51" s="36" t="s">
        <v>118</v>
      </c>
      <c r="G51" s="25" t="s">
        <v>111</v>
      </c>
      <c r="H51" s="124">
        <v>5892128</v>
      </c>
      <c r="I51" s="212">
        <v>5892128</v>
      </c>
      <c r="J51" s="124" t="s">
        <v>838</v>
      </c>
      <c r="K51" s="23" t="s">
        <v>839</v>
      </c>
      <c r="L51" s="27">
        <v>108</v>
      </c>
      <c r="M51" s="181" t="s">
        <v>117</v>
      </c>
      <c r="N51" s="25" t="s">
        <v>106</v>
      </c>
      <c r="O51" s="33"/>
      <c r="P51" s="27"/>
      <c r="Q51" s="27"/>
      <c r="R51" s="27"/>
      <c r="S51" s="28">
        <f t="shared" ref="S51:S58" si="53">SUM(P51:R51)</f>
        <v>0</v>
      </c>
      <c r="T51" s="27"/>
      <c r="U51" s="27"/>
      <c r="V51" s="27"/>
      <c r="W51" s="28">
        <f t="shared" si="52"/>
        <v>0</v>
      </c>
      <c r="X51" s="27"/>
      <c r="Y51" s="27"/>
      <c r="Z51" s="27"/>
      <c r="AA51" s="28">
        <f t="shared" si="49"/>
        <v>0</v>
      </c>
      <c r="AB51" s="124">
        <v>5892128</v>
      </c>
      <c r="AC51" s="27"/>
      <c r="AD51" s="27"/>
      <c r="AE51" s="28">
        <f t="shared" si="50"/>
        <v>5892128</v>
      </c>
      <c r="AF51" s="28">
        <f t="shared" si="51"/>
        <v>5892128</v>
      </c>
      <c r="AG51" s="29">
        <f t="shared" si="45"/>
        <v>1.9484398525930792E-2</v>
      </c>
      <c r="AH51" s="30">
        <f t="shared" si="46"/>
        <v>1.4497864584632259E-3</v>
      </c>
      <c r="AI51" s="10"/>
      <c r="AJ51" s="10"/>
      <c r="AK51" s="10"/>
      <c r="AL51" s="10"/>
      <c r="AM51" s="10"/>
      <c r="AN51" s="10"/>
      <c r="AO51" s="10"/>
      <c r="AP51" s="85"/>
    </row>
    <row r="52" spans="1:42" ht="12.75" customHeight="1" outlineLevel="1" x14ac:dyDescent="0.25">
      <c r="A52" s="131">
        <v>12</v>
      </c>
      <c r="B52" s="5" t="s">
        <v>109</v>
      </c>
      <c r="C52" s="137">
        <v>972</v>
      </c>
      <c r="D52" s="128">
        <v>44111</v>
      </c>
      <c r="E52" s="33" t="s">
        <v>431</v>
      </c>
      <c r="F52" s="36" t="s">
        <v>118</v>
      </c>
      <c r="G52" s="25" t="s">
        <v>111</v>
      </c>
      <c r="H52" s="88">
        <v>16283929</v>
      </c>
      <c r="I52" s="287">
        <v>16283929</v>
      </c>
      <c r="J52" s="124" t="s">
        <v>838</v>
      </c>
      <c r="K52" s="23" t="s">
        <v>839</v>
      </c>
      <c r="L52" s="129">
        <v>578</v>
      </c>
      <c r="M52" s="181" t="s">
        <v>117</v>
      </c>
      <c r="N52" s="25" t="s">
        <v>106</v>
      </c>
      <c r="O52" s="127"/>
      <c r="P52" s="129"/>
      <c r="Q52" s="129"/>
      <c r="R52" s="129"/>
      <c r="S52" s="28">
        <f t="shared" si="53"/>
        <v>0</v>
      </c>
      <c r="T52" s="27"/>
      <c r="U52" s="27"/>
      <c r="V52" s="27"/>
      <c r="W52" s="28">
        <f t="shared" si="52"/>
        <v>0</v>
      </c>
      <c r="X52" s="129"/>
      <c r="Y52" s="129"/>
      <c r="Z52" s="129"/>
      <c r="AA52" s="161">
        <f t="shared" si="49"/>
        <v>0</v>
      </c>
      <c r="AB52" s="88">
        <v>16283929</v>
      </c>
      <c r="AC52" s="129"/>
      <c r="AD52" s="129"/>
      <c r="AE52" s="161">
        <f t="shared" si="50"/>
        <v>16283929</v>
      </c>
      <c r="AF52" s="161">
        <f t="shared" si="51"/>
        <v>16283929</v>
      </c>
      <c r="AG52" s="171">
        <f t="shared" si="45"/>
        <v>5.3848552204562028E-2</v>
      </c>
      <c r="AH52" s="172">
        <f t="shared" si="46"/>
        <v>4.0067391195127838E-3</v>
      </c>
    </row>
    <row r="53" spans="1:42" ht="12.75" customHeight="1" outlineLevel="1" x14ac:dyDescent="0.25">
      <c r="A53" s="22">
        <v>13</v>
      </c>
      <c r="B53" s="5" t="s">
        <v>109</v>
      </c>
      <c r="C53" s="137">
        <v>931</v>
      </c>
      <c r="D53" s="32">
        <v>44129</v>
      </c>
      <c r="E53" s="33" t="s">
        <v>430</v>
      </c>
      <c r="F53" s="36" t="s">
        <v>118</v>
      </c>
      <c r="G53" s="25" t="s">
        <v>111</v>
      </c>
      <c r="H53" s="88">
        <v>15807678</v>
      </c>
      <c r="I53" s="287">
        <v>15807678</v>
      </c>
      <c r="J53" s="124" t="s">
        <v>838</v>
      </c>
      <c r="K53" s="23" t="s">
        <v>839</v>
      </c>
      <c r="L53" s="126">
        <v>552</v>
      </c>
      <c r="M53" s="181" t="s">
        <v>117</v>
      </c>
      <c r="N53" s="25" t="s">
        <v>106</v>
      </c>
      <c r="O53" s="36"/>
      <c r="P53" s="126"/>
      <c r="Q53" s="126"/>
      <c r="R53" s="126"/>
      <c r="S53" s="28">
        <f t="shared" si="53"/>
        <v>0</v>
      </c>
      <c r="T53" s="27"/>
      <c r="U53" s="27"/>
      <c r="V53" s="27"/>
      <c r="W53" s="28">
        <f t="shared" si="52"/>
        <v>0</v>
      </c>
      <c r="X53" s="126"/>
      <c r="Y53" s="126"/>
      <c r="Z53" s="126"/>
      <c r="AA53" s="17">
        <f t="shared" si="49"/>
        <v>0</v>
      </c>
      <c r="AB53" s="88">
        <v>15807678</v>
      </c>
      <c r="AC53" s="126"/>
      <c r="AD53" s="126"/>
      <c r="AE53" s="17">
        <f t="shared" si="50"/>
        <v>15807678</v>
      </c>
      <c r="AF53" s="17">
        <f t="shared" si="51"/>
        <v>15807678</v>
      </c>
      <c r="AG53" s="29">
        <f t="shared" si="45"/>
        <v>5.2273660368815582E-2</v>
      </c>
      <c r="AH53" s="30">
        <f t="shared" si="46"/>
        <v>3.8895552683422779E-3</v>
      </c>
    </row>
    <row r="54" spans="1:42" ht="12.75" customHeight="1" outlineLevel="1" x14ac:dyDescent="0.25">
      <c r="A54" s="22">
        <v>14</v>
      </c>
      <c r="B54" s="5" t="s">
        <v>109</v>
      </c>
      <c r="C54" s="137">
        <v>958</v>
      </c>
      <c r="D54" s="32">
        <v>44110</v>
      </c>
      <c r="E54" s="33" t="s">
        <v>427</v>
      </c>
      <c r="F54" s="36" t="s">
        <v>118</v>
      </c>
      <c r="G54" s="25" t="s">
        <v>111</v>
      </c>
      <c r="H54" s="88">
        <v>25774898</v>
      </c>
      <c r="I54" s="287">
        <v>25774898</v>
      </c>
      <c r="J54" s="124" t="s">
        <v>838</v>
      </c>
      <c r="K54" s="23" t="s">
        <v>839</v>
      </c>
      <c r="L54" s="126">
        <v>175</v>
      </c>
      <c r="M54" s="181" t="s">
        <v>117</v>
      </c>
      <c r="N54" s="25" t="s">
        <v>106</v>
      </c>
      <c r="O54" s="36"/>
      <c r="P54" s="126"/>
      <c r="Q54" s="126"/>
      <c r="R54" s="126"/>
      <c r="S54" s="28">
        <f t="shared" si="53"/>
        <v>0</v>
      </c>
      <c r="T54" s="27"/>
      <c r="U54" s="27"/>
      <c r="V54" s="27"/>
      <c r="W54" s="28">
        <f>SUM(T54:V54)</f>
        <v>0</v>
      </c>
      <c r="X54" s="130"/>
      <c r="Y54" s="126"/>
      <c r="Z54" s="126"/>
      <c r="AA54" s="17">
        <f t="shared" ref="AA54:AA58" si="54">SUM(X54:Z54)</f>
        <v>0</v>
      </c>
      <c r="AB54" s="88">
        <v>25774898</v>
      </c>
      <c r="AC54" s="126"/>
      <c r="AD54" s="126"/>
      <c r="AE54" s="17">
        <f t="shared" ref="AE54:AE58" si="55">SUM(AB54:AD54)</f>
        <v>25774898</v>
      </c>
      <c r="AF54" s="17">
        <f>SUM(S54,W54,AA54,AE54)</f>
        <v>25774898</v>
      </c>
      <c r="AG54" s="29">
        <f t="shared" si="45"/>
        <v>8.5233787283171131E-2</v>
      </c>
      <c r="AH54" s="30">
        <f t="shared" si="46"/>
        <v>6.3420377304550897E-3</v>
      </c>
    </row>
    <row r="55" spans="1:42" ht="12.75" customHeight="1" outlineLevel="1" x14ac:dyDescent="0.25">
      <c r="A55" s="22">
        <v>15</v>
      </c>
      <c r="B55" s="5" t="s">
        <v>109</v>
      </c>
      <c r="C55" s="137">
        <v>973</v>
      </c>
      <c r="D55" s="32">
        <v>44111</v>
      </c>
      <c r="E55" s="33" t="s">
        <v>437</v>
      </c>
      <c r="F55" s="36" t="s">
        <v>118</v>
      </c>
      <c r="G55" s="25" t="s">
        <v>111</v>
      </c>
      <c r="H55" s="88">
        <v>5660000</v>
      </c>
      <c r="I55" s="287">
        <v>5660000</v>
      </c>
      <c r="J55" s="124" t="s">
        <v>838</v>
      </c>
      <c r="K55" s="23" t="s">
        <v>839</v>
      </c>
      <c r="L55" s="126">
        <v>41</v>
      </c>
      <c r="M55" s="181" t="s">
        <v>117</v>
      </c>
      <c r="N55" s="25" t="s">
        <v>106</v>
      </c>
      <c r="O55" s="36"/>
      <c r="P55" s="126"/>
      <c r="Q55" s="126"/>
      <c r="R55" s="126"/>
      <c r="S55" s="28">
        <f t="shared" si="53"/>
        <v>0</v>
      </c>
      <c r="T55" s="27"/>
      <c r="U55" s="27"/>
      <c r="V55" s="27"/>
      <c r="W55" s="28">
        <f t="shared" ref="W55:W58" si="56">SUM(T55:V55)</f>
        <v>0</v>
      </c>
      <c r="X55" s="130"/>
      <c r="Y55" s="126"/>
      <c r="Z55" s="126"/>
      <c r="AA55" s="17">
        <f t="shared" si="54"/>
        <v>0</v>
      </c>
      <c r="AB55" s="126">
        <v>5660000</v>
      </c>
      <c r="AC55" s="126"/>
      <c r="AD55" s="126"/>
      <c r="AE55" s="17">
        <f t="shared" si="55"/>
        <v>5660000</v>
      </c>
      <c r="AF55" s="17">
        <f t="shared" ref="AF55:AF57" si="57">SUM(S55,W55,AA55,AE55)</f>
        <v>5660000</v>
      </c>
      <c r="AG55" s="29">
        <f t="shared" ref="AG55:AG56" si="58">IF(ISERROR(AF55/$H$59),0,AF55/$H$59)</f>
        <v>1.8716785456250828E-2</v>
      </c>
      <c r="AH55" s="30">
        <f t="shared" si="46"/>
        <v>1.3926702466242856E-3</v>
      </c>
    </row>
    <row r="56" spans="1:42" ht="12.75" customHeight="1" outlineLevel="1" x14ac:dyDescent="0.25">
      <c r="A56" s="22">
        <v>16</v>
      </c>
      <c r="B56" s="5" t="s">
        <v>109</v>
      </c>
      <c r="C56" s="137">
        <v>929</v>
      </c>
      <c r="D56" s="32">
        <v>44099</v>
      </c>
      <c r="E56" s="33" t="s">
        <v>438</v>
      </c>
      <c r="F56" s="36" t="s">
        <v>118</v>
      </c>
      <c r="G56" s="25" t="s">
        <v>111</v>
      </c>
      <c r="H56" s="88">
        <v>5774898</v>
      </c>
      <c r="I56" s="287">
        <v>5774898</v>
      </c>
      <c r="J56" s="124" t="s">
        <v>838</v>
      </c>
      <c r="K56" s="23" t="s">
        <v>839</v>
      </c>
      <c r="L56" s="126">
        <v>78</v>
      </c>
      <c r="M56" s="181" t="s">
        <v>117</v>
      </c>
      <c r="N56" s="25" t="s">
        <v>106</v>
      </c>
      <c r="O56" s="36"/>
      <c r="P56" s="126"/>
      <c r="Q56" s="126"/>
      <c r="R56" s="126"/>
      <c r="S56" s="28">
        <f t="shared" si="53"/>
        <v>0</v>
      </c>
      <c r="T56" s="27"/>
      <c r="U56" s="27"/>
      <c r="V56" s="27"/>
      <c r="W56" s="28">
        <f t="shared" si="56"/>
        <v>0</v>
      </c>
      <c r="X56" s="130"/>
      <c r="Y56" s="126"/>
      <c r="Z56" s="126"/>
      <c r="AA56" s="17">
        <f t="shared" si="54"/>
        <v>0</v>
      </c>
      <c r="AB56" s="88">
        <v>5774898</v>
      </c>
      <c r="AC56" s="126"/>
      <c r="AD56" s="126"/>
      <c r="AE56" s="17">
        <f t="shared" si="55"/>
        <v>5774898</v>
      </c>
      <c r="AF56" s="17">
        <f t="shared" si="57"/>
        <v>5774898</v>
      </c>
      <c r="AG56" s="29">
        <f t="shared" si="58"/>
        <v>1.909673620101272E-2</v>
      </c>
      <c r="AH56" s="30">
        <f t="shared" si="46"/>
        <v>1.4209414526307586E-3</v>
      </c>
    </row>
    <row r="57" spans="1:42" ht="12.75" customHeight="1" outlineLevel="1" x14ac:dyDescent="0.25">
      <c r="A57" s="22">
        <v>17</v>
      </c>
      <c r="B57" s="5" t="s">
        <v>109</v>
      </c>
      <c r="C57" s="137">
        <v>926</v>
      </c>
      <c r="D57" s="32">
        <v>44099</v>
      </c>
      <c r="E57" s="33" t="s">
        <v>439</v>
      </c>
      <c r="F57" s="36" t="s">
        <v>118</v>
      </c>
      <c r="G57" s="25" t="s">
        <v>111</v>
      </c>
      <c r="H57" s="124">
        <v>5660000</v>
      </c>
      <c r="I57" s="212">
        <v>5660000</v>
      </c>
      <c r="J57" s="124" t="s">
        <v>838</v>
      </c>
      <c r="K57" s="23" t="s">
        <v>839</v>
      </c>
      <c r="L57" s="126">
        <v>10</v>
      </c>
      <c r="M57" s="181" t="s">
        <v>117</v>
      </c>
      <c r="N57" s="25" t="s">
        <v>106</v>
      </c>
      <c r="O57" s="36"/>
      <c r="P57" s="126"/>
      <c r="Q57" s="126"/>
      <c r="R57" s="126"/>
      <c r="S57" s="28">
        <f t="shared" si="53"/>
        <v>0</v>
      </c>
      <c r="T57" s="27"/>
      <c r="U57" s="27"/>
      <c r="V57" s="27"/>
      <c r="W57" s="28">
        <f t="shared" si="56"/>
        <v>0</v>
      </c>
      <c r="X57" s="130"/>
      <c r="Y57" s="126"/>
      <c r="Z57" s="126"/>
      <c r="AA57" s="17">
        <f t="shared" si="54"/>
        <v>0</v>
      </c>
      <c r="AB57" s="126"/>
      <c r="AC57" s="124">
        <v>5660000</v>
      </c>
      <c r="AD57" s="126"/>
      <c r="AE57" s="17">
        <f t="shared" si="55"/>
        <v>5660000</v>
      </c>
      <c r="AF57" s="17">
        <f t="shared" si="57"/>
        <v>5660000</v>
      </c>
      <c r="AG57" s="29">
        <f>IF(ISERROR(AF57/$H$59),0,AF57/$H$59)</f>
        <v>1.8716785456250828E-2</v>
      </c>
      <c r="AH57" s="30">
        <f t="shared" si="46"/>
        <v>1.3926702466242856E-3</v>
      </c>
    </row>
    <row r="58" spans="1:42" ht="12.75" customHeight="1" outlineLevel="1" x14ac:dyDescent="0.25">
      <c r="A58" s="22">
        <v>18</v>
      </c>
      <c r="B58" s="5" t="s">
        <v>109</v>
      </c>
      <c r="C58" s="137">
        <v>930</v>
      </c>
      <c r="D58" s="32">
        <v>44099</v>
      </c>
      <c r="E58" s="33" t="s">
        <v>440</v>
      </c>
      <c r="F58" s="36" t="s">
        <v>118</v>
      </c>
      <c r="G58" s="25" t="s">
        <v>111</v>
      </c>
      <c r="H58" s="124">
        <v>9501402</v>
      </c>
      <c r="I58" s="288">
        <v>9501402</v>
      </c>
      <c r="J58" s="124" t="s">
        <v>838</v>
      </c>
      <c r="K58" s="23" t="s">
        <v>839</v>
      </c>
      <c r="L58" s="126">
        <v>261</v>
      </c>
      <c r="M58" s="181" t="s">
        <v>117</v>
      </c>
      <c r="N58" s="25" t="s">
        <v>106</v>
      </c>
      <c r="O58" s="36"/>
      <c r="P58" s="126"/>
      <c r="Q58" s="126"/>
      <c r="R58" s="126"/>
      <c r="S58" s="28">
        <f t="shared" si="53"/>
        <v>0</v>
      </c>
      <c r="T58" s="27"/>
      <c r="U58" s="27"/>
      <c r="V58" s="27"/>
      <c r="W58" s="28">
        <f t="shared" si="56"/>
        <v>0</v>
      </c>
      <c r="X58" s="130"/>
      <c r="Y58" s="126"/>
      <c r="Z58" s="126"/>
      <c r="AA58" s="17">
        <f t="shared" si="54"/>
        <v>0</v>
      </c>
      <c r="AB58" s="126"/>
      <c r="AC58" s="126">
        <v>9501402</v>
      </c>
      <c r="AD58" s="126"/>
      <c r="AE58" s="17">
        <f t="shared" si="55"/>
        <v>9501402</v>
      </c>
      <c r="AF58" s="17">
        <f t="shared" ref="AF58" si="59">SUM(S58,W58,AA58,AE58)</f>
        <v>9501402</v>
      </c>
      <c r="AG58" s="29">
        <f>IF(ISERROR(AF58/$H$59),0,AF58/$H$59)</f>
        <v>3.1419735471306103E-2</v>
      </c>
      <c r="AH58" s="30">
        <f t="shared" si="46"/>
        <v>2.3378657008156327E-3</v>
      </c>
      <c r="AI58" s="10"/>
      <c r="AJ58" s="10"/>
      <c r="AK58" s="10"/>
      <c r="AL58" s="10"/>
      <c r="AM58" s="10"/>
      <c r="AN58" s="10"/>
      <c r="AO58" s="10"/>
      <c r="AP58" s="85"/>
    </row>
    <row r="59" spans="1:42" ht="12.75" customHeight="1" x14ac:dyDescent="0.25">
      <c r="A59" s="228" t="s">
        <v>43</v>
      </c>
      <c r="B59" s="229"/>
      <c r="C59" s="230"/>
      <c r="D59" s="230"/>
      <c r="E59" s="230"/>
      <c r="F59" s="230"/>
      <c r="G59" s="230"/>
      <c r="H59" s="92">
        <f>SUM(H41:H58)</f>
        <v>302402355</v>
      </c>
      <c r="I59" s="284">
        <f>SUM(I41:I58)</f>
        <v>302402355</v>
      </c>
      <c r="J59" s="92"/>
      <c r="K59" s="101"/>
      <c r="L59" s="92">
        <f>SUM(L41:L53)</f>
        <v>5482</v>
      </c>
      <c r="M59" s="92">
        <f>SUM(M41:M53)</f>
        <v>0</v>
      </c>
      <c r="N59" s="93"/>
      <c r="O59" s="94"/>
      <c r="P59" s="92">
        <f t="shared" ref="P59:AD59" si="60">SUM(P41:P53)</f>
        <v>0</v>
      </c>
      <c r="Q59" s="92">
        <f t="shared" si="60"/>
        <v>0</v>
      </c>
      <c r="R59" s="92">
        <f t="shared" si="60"/>
        <v>0</v>
      </c>
      <c r="S59" s="92">
        <f t="shared" si="60"/>
        <v>0</v>
      </c>
      <c r="T59" s="92">
        <f t="shared" si="60"/>
        <v>0</v>
      </c>
      <c r="U59" s="92">
        <f t="shared" si="60"/>
        <v>0</v>
      </c>
      <c r="V59" s="92">
        <f t="shared" si="60"/>
        <v>0</v>
      </c>
      <c r="W59" s="92">
        <f>SUM(W41:W53)</f>
        <v>0</v>
      </c>
      <c r="X59" s="92">
        <f>SUM(X41:X58)</f>
        <v>0</v>
      </c>
      <c r="Y59" s="92">
        <f>SUM(Y41:Y58)</f>
        <v>0</v>
      </c>
      <c r="Z59" s="92">
        <f>SUM(Z41:Z58)</f>
        <v>0</v>
      </c>
      <c r="AA59" s="92">
        <f>SUM(AA41:AA58)</f>
        <v>0</v>
      </c>
      <c r="AB59" s="92">
        <f>SUM(AB41:AB58)</f>
        <v>287240953</v>
      </c>
      <c r="AC59" s="92">
        <f>SUM(AC41:AC53)</f>
        <v>0</v>
      </c>
      <c r="AD59" s="92">
        <f t="shared" si="60"/>
        <v>0</v>
      </c>
      <c r="AE59" s="92">
        <f>SUM(AE41:AE58)</f>
        <v>302402355</v>
      </c>
      <c r="AF59" s="92">
        <f>SUM(AF41:AF58)</f>
        <v>302402355</v>
      </c>
      <c r="AG59" s="95">
        <f>IF(ISERROR(AF59/H59),0,AF59/H59)</f>
        <v>1</v>
      </c>
      <c r="AH59" s="95">
        <f>IF(ISERROR(AF59/$AF$403),0,AF59/$AF$403)</f>
        <v>7.4407555179790599E-2</v>
      </c>
    </row>
    <row r="60" spans="1:42" ht="16.5" customHeight="1" outlineLevel="1" x14ac:dyDescent="0.25">
      <c r="A60" s="233" t="s">
        <v>44</v>
      </c>
      <c r="B60" s="234"/>
      <c r="C60" s="234"/>
      <c r="D60" s="234"/>
      <c r="E60" s="235"/>
      <c r="F60" s="15"/>
      <c r="G60" s="16"/>
      <c r="H60" s="124"/>
      <c r="I60" s="149"/>
      <c r="J60" s="17"/>
      <c r="K60" s="296"/>
      <c r="L60" s="18"/>
      <c r="M60" s="192"/>
      <c r="N60" s="25"/>
      <c r="O60" s="19"/>
      <c r="P60" s="17"/>
      <c r="Q60" s="17"/>
      <c r="R60" s="17"/>
      <c r="S60" s="17"/>
      <c r="T60" s="17"/>
      <c r="U60" s="17"/>
      <c r="V60" s="17"/>
      <c r="W60" s="17"/>
      <c r="X60" s="17"/>
      <c r="Y60" s="17"/>
      <c r="Z60" s="17"/>
      <c r="AA60" s="17"/>
      <c r="AB60" s="17"/>
      <c r="AC60" s="17"/>
      <c r="AD60" s="17"/>
      <c r="AE60" s="17"/>
      <c r="AF60" s="17"/>
      <c r="AG60" s="20"/>
      <c r="AH60" s="20"/>
      <c r="AI60" s="10"/>
      <c r="AJ60" s="10"/>
      <c r="AK60" s="10"/>
      <c r="AL60" s="10"/>
      <c r="AM60" s="10"/>
      <c r="AN60" s="10"/>
      <c r="AO60" s="10"/>
      <c r="AP60" s="85"/>
    </row>
    <row r="61" spans="1:42" ht="15" customHeight="1" outlineLevel="1" x14ac:dyDescent="0.25">
      <c r="A61" s="21">
        <v>1</v>
      </c>
      <c r="B61" s="5" t="s">
        <v>109</v>
      </c>
      <c r="C61" s="135">
        <v>6648</v>
      </c>
      <c r="D61" s="123">
        <v>44091</v>
      </c>
      <c r="E61" s="33" t="s">
        <v>441</v>
      </c>
      <c r="F61" s="36" t="s">
        <v>118</v>
      </c>
      <c r="G61" s="25" t="s">
        <v>111</v>
      </c>
      <c r="H61" s="124">
        <v>5845730</v>
      </c>
      <c r="I61" s="212">
        <v>5845730</v>
      </c>
      <c r="J61" s="124" t="s">
        <v>838</v>
      </c>
      <c r="K61" s="23" t="s">
        <v>839</v>
      </c>
      <c r="L61" s="214" t="s">
        <v>446</v>
      </c>
      <c r="M61" s="192" t="s">
        <v>117</v>
      </c>
      <c r="N61" s="25" t="s">
        <v>106</v>
      </c>
      <c r="O61" s="44"/>
      <c r="P61" s="27"/>
      <c r="Q61" s="27"/>
      <c r="R61" s="27"/>
      <c r="S61" s="28">
        <f t="shared" ref="S61" si="61">SUM(P61:R61)</f>
        <v>0</v>
      </c>
      <c r="T61" s="27"/>
      <c r="U61" s="27"/>
      <c r="V61" s="27"/>
      <c r="W61" s="28">
        <f t="shared" ref="W61" si="62">SUM(T61:V61)</f>
        <v>0</v>
      </c>
      <c r="X61" s="27"/>
      <c r="Y61" s="27"/>
      <c r="Z61" s="27"/>
      <c r="AA61" s="28">
        <f>SUM(X61:Z61)</f>
        <v>0</v>
      </c>
      <c r="AB61" s="27">
        <v>5845730</v>
      </c>
      <c r="AC61" s="27">
        <v>0</v>
      </c>
      <c r="AD61" s="27">
        <v>0</v>
      </c>
      <c r="AE61" s="28">
        <f>SUM(AB61:AD61)</f>
        <v>5845730</v>
      </c>
      <c r="AF61" s="28">
        <f t="shared" ref="AF61" si="63">SUM(S61,W61,AA61,AE61)</f>
        <v>5845730</v>
      </c>
      <c r="AG61" s="29">
        <f t="shared" ref="AG61:AG66" si="64">IF(ISERROR(AF61/$H$99),0,AF61/$H$99)</f>
        <v>2.0639617973601854E-2</v>
      </c>
      <c r="AH61" s="30">
        <f t="shared" ref="AH61:AH66" si="65">IF(ISERROR(AF61/$AF$403),"-",AF61/$AF$403)</f>
        <v>1.4383700072083012E-3</v>
      </c>
      <c r="AI61" s="10"/>
      <c r="AJ61" s="10"/>
      <c r="AK61" s="10"/>
      <c r="AL61" s="10"/>
      <c r="AM61" s="10"/>
      <c r="AN61" s="10"/>
      <c r="AO61" s="10"/>
      <c r="AP61" s="85"/>
    </row>
    <row r="62" spans="1:42" ht="13.5" customHeight="1" outlineLevel="1" x14ac:dyDescent="0.25">
      <c r="A62" s="21">
        <v>2</v>
      </c>
      <c r="B62" s="5" t="s">
        <v>109</v>
      </c>
      <c r="C62" s="135">
        <v>633</v>
      </c>
      <c r="D62" s="123">
        <v>44104</v>
      </c>
      <c r="E62" s="33" t="s">
        <v>443</v>
      </c>
      <c r="F62" s="36" t="s">
        <v>118</v>
      </c>
      <c r="G62" s="25" t="s">
        <v>111</v>
      </c>
      <c r="H62" s="124">
        <v>6225730</v>
      </c>
      <c r="I62" s="212">
        <v>6225730</v>
      </c>
      <c r="J62" s="124" t="s">
        <v>838</v>
      </c>
      <c r="K62" s="23" t="s">
        <v>839</v>
      </c>
      <c r="L62" s="215">
        <v>65</v>
      </c>
      <c r="M62" s="192" t="s">
        <v>117</v>
      </c>
      <c r="N62" s="25" t="s">
        <v>106</v>
      </c>
      <c r="O62" s="44"/>
      <c r="P62" s="27"/>
      <c r="Q62" s="27"/>
      <c r="R62" s="27"/>
      <c r="S62" s="28">
        <f t="shared" ref="S62:S74" si="66">SUM(P62:R62)</f>
        <v>0</v>
      </c>
      <c r="T62" s="27"/>
      <c r="U62" s="27"/>
      <c r="V62" s="27"/>
      <c r="W62" s="28">
        <f t="shared" ref="W62:W74" si="67">SUM(T62:V62)</f>
        <v>0</v>
      </c>
      <c r="X62" s="27"/>
      <c r="Y62" s="27"/>
      <c r="Z62" s="27"/>
      <c r="AA62" s="28">
        <f t="shared" ref="AA62:AA98" si="68">SUM(X62:Z62)</f>
        <v>0</v>
      </c>
      <c r="AB62" s="27">
        <v>6225730</v>
      </c>
      <c r="AC62" s="27">
        <v>0</v>
      </c>
      <c r="AD62" s="27">
        <v>0</v>
      </c>
      <c r="AE62" s="28">
        <f t="shared" ref="AE62:AE98" si="69">SUM(AB62:AD62)</f>
        <v>6225730</v>
      </c>
      <c r="AF62" s="28">
        <f t="shared" ref="AF62:AF98" si="70">SUM(S62,W62,AA62,AE62)</f>
        <v>6225730</v>
      </c>
      <c r="AG62" s="29">
        <f t="shared" si="64"/>
        <v>2.198129041313784E-2</v>
      </c>
      <c r="AH62" s="30">
        <f t="shared" si="65"/>
        <v>1.5318708364869635E-3</v>
      </c>
      <c r="AI62" s="10"/>
      <c r="AJ62" s="10"/>
      <c r="AK62" s="10"/>
      <c r="AL62" s="10"/>
      <c r="AM62" s="10"/>
      <c r="AN62" s="10"/>
      <c r="AO62" s="10"/>
      <c r="AP62" s="85"/>
    </row>
    <row r="63" spans="1:42" ht="15" customHeight="1" outlineLevel="1" x14ac:dyDescent="0.25">
      <c r="A63" s="21">
        <v>3</v>
      </c>
      <c r="B63" s="5" t="s">
        <v>109</v>
      </c>
      <c r="C63" s="135">
        <v>649</v>
      </c>
      <c r="D63" s="123">
        <v>44104</v>
      </c>
      <c r="E63" s="33" t="s">
        <v>444</v>
      </c>
      <c r="F63" s="36" t="s">
        <v>118</v>
      </c>
      <c r="G63" s="25" t="s">
        <v>111</v>
      </c>
      <c r="H63" s="124">
        <v>6145730</v>
      </c>
      <c r="I63" s="212">
        <v>6145730</v>
      </c>
      <c r="J63" s="124" t="s">
        <v>838</v>
      </c>
      <c r="K63" s="23" t="s">
        <v>839</v>
      </c>
      <c r="L63" s="215">
        <v>80</v>
      </c>
      <c r="M63" s="192" t="s">
        <v>117</v>
      </c>
      <c r="N63" s="25" t="s">
        <v>106</v>
      </c>
      <c r="O63" s="44"/>
      <c r="P63" s="27"/>
      <c r="Q63" s="27"/>
      <c r="R63" s="27"/>
      <c r="S63" s="28">
        <f t="shared" si="66"/>
        <v>0</v>
      </c>
      <c r="T63" s="27"/>
      <c r="U63" s="27"/>
      <c r="V63" s="27"/>
      <c r="W63" s="28">
        <f t="shared" si="67"/>
        <v>0</v>
      </c>
      <c r="X63" s="27"/>
      <c r="Y63" s="27"/>
      <c r="Z63" s="27"/>
      <c r="AA63" s="28">
        <f t="shared" si="68"/>
        <v>0</v>
      </c>
      <c r="AB63" s="27">
        <v>6145730</v>
      </c>
      <c r="AC63" s="27">
        <v>0</v>
      </c>
      <c r="AD63" s="27">
        <v>0</v>
      </c>
      <c r="AE63" s="28">
        <f t="shared" si="69"/>
        <v>6145730</v>
      </c>
      <c r="AF63" s="28">
        <f t="shared" si="70"/>
        <v>6145730</v>
      </c>
      <c r="AG63" s="29">
        <f t="shared" si="64"/>
        <v>2.1698833057446052E-2</v>
      </c>
      <c r="AH63" s="30">
        <f t="shared" si="65"/>
        <v>1.5121864513756662E-3</v>
      </c>
      <c r="AI63" s="10"/>
      <c r="AJ63" s="10"/>
      <c r="AK63" s="10"/>
      <c r="AL63" s="10"/>
      <c r="AM63" s="10"/>
      <c r="AN63" s="10"/>
      <c r="AO63" s="10"/>
      <c r="AP63" s="85"/>
    </row>
    <row r="64" spans="1:42" ht="15.75" customHeight="1" outlineLevel="1" x14ac:dyDescent="0.25">
      <c r="A64" s="21">
        <v>4</v>
      </c>
      <c r="B64" s="5" t="s">
        <v>109</v>
      </c>
      <c r="C64" s="135">
        <v>652</v>
      </c>
      <c r="D64" s="123">
        <v>44091</v>
      </c>
      <c r="E64" s="33" t="s">
        <v>445</v>
      </c>
      <c r="F64" s="36" t="s">
        <v>118</v>
      </c>
      <c r="G64" s="25" t="s">
        <v>111</v>
      </c>
      <c r="H64" s="124">
        <v>6145730</v>
      </c>
      <c r="I64" s="212">
        <v>6145730</v>
      </c>
      <c r="J64" s="124" t="s">
        <v>838</v>
      </c>
      <c r="K64" s="23" t="s">
        <v>839</v>
      </c>
      <c r="L64" s="215">
        <v>70</v>
      </c>
      <c r="M64" s="192" t="s">
        <v>117</v>
      </c>
      <c r="N64" s="25" t="s">
        <v>106</v>
      </c>
      <c r="O64" s="44"/>
      <c r="P64" s="27"/>
      <c r="Q64" s="27"/>
      <c r="R64" s="27"/>
      <c r="S64" s="28">
        <f t="shared" si="66"/>
        <v>0</v>
      </c>
      <c r="T64" s="27"/>
      <c r="U64" s="27"/>
      <c r="V64" s="27"/>
      <c r="W64" s="28">
        <f t="shared" si="67"/>
        <v>0</v>
      </c>
      <c r="X64" s="27"/>
      <c r="Y64" s="27"/>
      <c r="Z64" s="27"/>
      <c r="AA64" s="28">
        <f t="shared" si="68"/>
        <v>0</v>
      </c>
      <c r="AB64" s="27">
        <v>6145730</v>
      </c>
      <c r="AC64" s="27">
        <v>0</v>
      </c>
      <c r="AD64" s="27">
        <v>0</v>
      </c>
      <c r="AE64" s="28">
        <f t="shared" si="69"/>
        <v>6145730</v>
      </c>
      <c r="AF64" s="28">
        <f t="shared" si="70"/>
        <v>6145730</v>
      </c>
      <c r="AG64" s="29">
        <f t="shared" si="64"/>
        <v>2.1698833057446052E-2</v>
      </c>
      <c r="AH64" s="30">
        <f t="shared" si="65"/>
        <v>1.5121864513756662E-3</v>
      </c>
      <c r="AI64" s="10"/>
      <c r="AJ64" s="10"/>
      <c r="AK64" s="10"/>
      <c r="AL64" s="10"/>
      <c r="AM64" s="10"/>
      <c r="AN64" s="10"/>
      <c r="AO64" s="10"/>
      <c r="AP64" s="85"/>
    </row>
    <row r="65" spans="1:42" ht="15.75" customHeight="1" outlineLevel="1" x14ac:dyDescent="0.25">
      <c r="A65" s="21">
        <v>5</v>
      </c>
      <c r="B65" s="5" t="s">
        <v>109</v>
      </c>
      <c r="C65" s="135">
        <v>645</v>
      </c>
      <c r="D65" s="123">
        <v>44091</v>
      </c>
      <c r="E65" s="33" t="s">
        <v>450</v>
      </c>
      <c r="F65" s="36" t="s">
        <v>118</v>
      </c>
      <c r="G65" s="25" t="s">
        <v>111</v>
      </c>
      <c r="H65" s="124">
        <v>5920628</v>
      </c>
      <c r="I65" s="212">
        <v>5920628</v>
      </c>
      <c r="J65" s="124" t="s">
        <v>838</v>
      </c>
      <c r="K65" s="23" t="s">
        <v>839</v>
      </c>
      <c r="L65" s="215">
        <v>90</v>
      </c>
      <c r="M65" s="192" t="s">
        <v>117</v>
      </c>
      <c r="N65" s="25" t="s">
        <v>106</v>
      </c>
      <c r="O65" s="44"/>
      <c r="P65" s="27"/>
      <c r="Q65" s="27"/>
      <c r="R65" s="27"/>
      <c r="S65" s="28">
        <f t="shared" si="66"/>
        <v>0</v>
      </c>
      <c r="T65" s="27"/>
      <c r="U65" s="27"/>
      <c r="V65" s="27"/>
      <c r="W65" s="28">
        <f t="shared" si="67"/>
        <v>0</v>
      </c>
      <c r="X65" s="27"/>
      <c r="Y65" s="27"/>
      <c r="Z65" s="27"/>
      <c r="AA65" s="28">
        <f t="shared" si="68"/>
        <v>0</v>
      </c>
      <c r="AB65" s="27">
        <v>5920628</v>
      </c>
      <c r="AC65" s="27">
        <v>0</v>
      </c>
      <c r="AD65" s="27">
        <v>0</v>
      </c>
      <c r="AE65" s="28">
        <f t="shared" si="69"/>
        <v>5920628</v>
      </c>
      <c r="AF65" s="28">
        <f t="shared" si="70"/>
        <v>5920628</v>
      </c>
      <c r="AG65" s="29">
        <f t="shared" si="64"/>
        <v>2.0904061611434398E-2</v>
      </c>
      <c r="AH65" s="30">
        <f t="shared" si="65"/>
        <v>1.4567990206591256E-3</v>
      </c>
      <c r="AI65" s="10"/>
      <c r="AJ65" s="10"/>
      <c r="AK65" s="10"/>
      <c r="AL65" s="10"/>
      <c r="AM65" s="10"/>
      <c r="AN65" s="10"/>
      <c r="AO65" s="10"/>
      <c r="AP65" s="85"/>
    </row>
    <row r="66" spans="1:42" ht="15.75" customHeight="1" outlineLevel="1" x14ac:dyDescent="0.25">
      <c r="A66" s="21">
        <v>6</v>
      </c>
      <c r="B66" s="5" t="s">
        <v>109</v>
      </c>
      <c r="C66" s="135">
        <v>634</v>
      </c>
      <c r="D66" s="123">
        <v>44091</v>
      </c>
      <c r="E66" s="193" t="s">
        <v>814</v>
      </c>
      <c r="F66" s="36" t="s">
        <v>118</v>
      </c>
      <c r="G66" s="25" t="s">
        <v>111</v>
      </c>
      <c r="H66" s="124">
        <v>5845730</v>
      </c>
      <c r="I66" s="212">
        <v>5845730</v>
      </c>
      <c r="J66" s="124" t="s">
        <v>838</v>
      </c>
      <c r="K66" s="23" t="s">
        <v>839</v>
      </c>
      <c r="L66" s="215">
        <v>70</v>
      </c>
      <c r="M66" s="192" t="s">
        <v>117</v>
      </c>
      <c r="N66" s="25" t="s">
        <v>106</v>
      </c>
      <c r="O66" s="44"/>
      <c r="P66" s="27"/>
      <c r="Q66" s="27"/>
      <c r="R66" s="27"/>
      <c r="S66" s="28">
        <f t="shared" si="66"/>
        <v>0</v>
      </c>
      <c r="T66" s="27"/>
      <c r="U66" s="27"/>
      <c r="V66" s="27"/>
      <c r="W66" s="28">
        <f t="shared" si="67"/>
        <v>0</v>
      </c>
      <c r="X66" s="27"/>
      <c r="Y66" s="27"/>
      <c r="Z66" s="27"/>
      <c r="AA66" s="28">
        <f t="shared" si="68"/>
        <v>0</v>
      </c>
      <c r="AB66" s="27">
        <v>5845730</v>
      </c>
      <c r="AC66" s="27">
        <v>0</v>
      </c>
      <c r="AD66" s="27">
        <v>0</v>
      </c>
      <c r="AE66" s="28">
        <f t="shared" si="69"/>
        <v>5845730</v>
      </c>
      <c r="AF66" s="28">
        <f t="shared" si="70"/>
        <v>5845730</v>
      </c>
      <c r="AG66" s="29">
        <f t="shared" si="64"/>
        <v>2.0639617973601854E-2</v>
      </c>
      <c r="AH66" s="30">
        <f t="shared" si="65"/>
        <v>1.4383700072083012E-3</v>
      </c>
      <c r="AI66" s="10"/>
      <c r="AJ66" s="10"/>
      <c r="AK66" s="10"/>
      <c r="AL66" s="10"/>
      <c r="AM66" s="10"/>
      <c r="AN66" s="10"/>
      <c r="AO66" s="10"/>
      <c r="AP66" s="85"/>
    </row>
    <row r="67" spans="1:42" ht="15.75" customHeight="1" outlineLevel="1" x14ac:dyDescent="0.25">
      <c r="A67" s="21">
        <f>+A66+1</f>
        <v>7</v>
      </c>
      <c r="B67" s="5" t="s">
        <v>109</v>
      </c>
      <c r="C67" s="135">
        <v>6641</v>
      </c>
      <c r="D67" s="123">
        <v>44091</v>
      </c>
      <c r="E67" s="193" t="s">
        <v>815</v>
      </c>
      <c r="F67" s="36" t="s">
        <v>118</v>
      </c>
      <c r="G67" s="25" t="s">
        <v>111</v>
      </c>
      <c r="H67" s="124">
        <v>4000000</v>
      </c>
      <c r="I67" s="212">
        <v>4000000</v>
      </c>
      <c r="J67" s="124" t="s">
        <v>838</v>
      </c>
      <c r="K67" s="23" t="s">
        <v>839</v>
      </c>
      <c r="L67" s="215">
        <v>20</v>
      </c>
      <c r="M67" s="192" t="s">
        <v>117</v>
      </c>
      <c r="N67" s="25" t="s">
        <v>106</v>
      </c>
      <c r="O67" s="44"/>
      <c r="P67" s="27"/>
      <c r="Q67" s="27"/>
      <c r="R67" s="27"/>
      <c r="S67" s="28">
        <f t="shared" si="66"/>
        <v>0</v>
      </c>
      <c r="T67" s="27"/>
      <c r="U67" s="27"/>
      <c r="V67" s="27"/>
      <c r="W67" s="28">
        <f t="shared" si="67"/>
        <v>0</v>
      </c>
      <c r="X67" s="27"/>
      <c r="Y67" s="27"/>
      <c r="Z67" s="27">
        <v>4000000</v>
      </c>
      <c r="AA67" s="28">
        <f t="shared" si="68"/>
        <v>4000000</v>
      </c>
      <c r="AB67" s="27">
        <v>0</v>
      </c>
      <c r="AC67" s="27">
        <v>0</v>
      </c>
      <c r="AD67" s="27">
        <v>0</v>
      </c>
      <c r="AE67" s="28">
        <f t="shared" ref="AE67" si="71">SUM(AB67:AD67)</f>
        <v>0</v>
      </c>
      <c r="AF67" s="28">
        <f t="shared" ref="AF67" si="72">SUM(S67,W67,AA67,AE67)</f>
        <v>4000000</v>
      </c>
      <c r="AG67" s="29">
        <f t="shared" ref="AG67:AG68" si="73">IF(ISERROR(AF67/$H$99),0,AF67/$H$99)</f>
        <v>1.4122867784589335E-2</v>
      </c>
      <c r="AH67" s="30">
        <f t="shared" ref="AH67:AH68" si="74">IF(ISERROR(AF67/$AF$403),"-",AF67/$AF$403)</f>
        <v>9.8421925556486608E-4</v>
      </c>
      <c r="AI67" s="10"/>
      <c r="AJ67" s="10"/>
      <c r="AK67" s="10"/>
      <c r="AL67" s="10"/>
      <c r="AM67" s="10"/>
      <c r="AN67" s="10"/>
      <c r="AO67" s="10"/>
      <c r="AP67" s="85"/>
    </row>
    <row r="68" spans="1:42" ht="15.75" customHeight="1" outlineLevel="1" x14ac:dyDescent="0.25">
      <c r="A68" s="21">
        <f t="shared" ref="A68:A98" si="75">+A67+1</f>
        <v>8</v>
      </c>
      <c r="B68" s="5" t="s">
        <v>109</v>
      </c>
      <c r="C68" s="135">
        <v>639</v>
      </c>
      <c r="D68" s="123">
        <v>44091</v>
      </c>
      <c r="E68" s="193" t="s">
        <v>816</v>
      </c>
      <c r="F68" s="36" t="s">
        <v>118</v>
      </c>
      <c r="G68" s="25" t="s">
        <v>111</v>
      </c>
      <c r="H68" s="124">
        <v>10145730</v>
      </c>
      <c r="I68" s="212">
        <v>10145730</v>
      </c>
      <c r="J68" s="124" t="s">
        <v>838</v>
      </c>
      <c r="K68" s="23" t="s">
        <v>839</v>
      </c>
      <c r="L68" s="215">
        <v>290</v>
      </c>
      <c r="M68" s="192" t="s">
        <v>117</v>
      </c>
      <c r="N68" s="25" t="s">
        <v>106</v>
      </c>
      <c r="O68" s="44"/>
      <c r="P68" s="27"/>
      <c r="Q68" s="27"/>
      <c r="R68" s="27"/>
      <c r="S68" s="28">
        <f t="shared" si="66"/>
        <v>0</v>
      </c>
      <c r="T68" s="27"/>
      <c r="U68" s="27"/>
      <c r="V68" s="27"/>
      <c r="W68" s="28">
        <f t="shared" si="67"/>
        <v>0</v>
      </c>
      <c r="X68" s="27"/>
      <c r="Y68" s="27"/>
      <c r="Z68" s="27"/>
      <c r="AA68" s="28">
        <f t="shared" si="68"/>
        <v>0</v>
      </c>
      <c r="AB68" s="27">
        <v>10145730</v>
      </c>
      <c r="AC68" s="27">
        <v>0</v>
      </c>
      <c r="AD68" s="27">
        <v>0</v>
      </c>
      <c r="AE68" s="28">
        <f t="shared" si="69"/>
        <v>10145730</v>
      </c>
      <c r="AF68" s="28">
        <f t="shared" si="70"/>
        <v>10145730</v>
      </c>
      <c r="AG68" s="29">
        <f t="shared" si="73"/>
        <v>3.5821700842035391E-2</v>
      </c>
      <c r="AH68" s="30">
        <f t="shared" si="74"/>
        <v>2.4964057069405323E-3</v>
      </c>
      <c r="AI68" s="10"/>
      <c r="AJ68" s="10"/>
      <c r="AK68" s="10"/>
      <c r="AL68" s="10"/>
      <c r="AM68" s="10"/>
      <c r="AN68" s="10"/>
      <c r="AO68" s="10"/>
      <c r="AP68" s="85"/>
    </row>
    <row r="69" spans="1:42" ht="15.75" customHeight="1" outlineLevel="1" x14ac:dyDescent="0.25">
      <c r="A69" s="21">
        <f t="shared" si="75"/>
        <v>9</v>
      </c>
      <c r="B69" s="5" t="s">
        <v>109</v>
      </c>
      <c r="C69" s="135">
        <v>6647</v>
      </c>
      <c r="D69" s="123">
        <v>44109</v>
      </c>
      <c r="E69" s="33" t="s">
        <v>817</v>
      </c>
      <c r="F69" s="36" t="s">
        <v>118</v>
      </c>
      <c r="G69" s="25" t="s">
        <v>111</v>
      </c>
      <c r="H69" s="124">
        <v>5845730</v>
      </c>
      <c r="I69" s="212">
        <v>5845730</v>
      </c>
      <c r="J69" s="124" t="s">
        <v>838</v>
      </c>
      <c r="K69" s="23" t="s">
        <v>839</v>
      </c>
      <c r="L69" s="215">
        <v>60</v>
      </c>
      <c r="M69" s="192" t="s">
        <v>117</v>
      </c>
      <c r="N69" s="25" t="s">
        <v>106</v>
      </c>
      <c r="O69" s="44"/>
      <c r="P69" s="27"/>
      <c r="Q69" s="27"/>
      <c r="R69" s="27"/>
      <c r="S69" s="28">
        <f t="shared" si="66"/>
        <v>0</v>
      </c>
      <c r="T69" s="27"/>
      <c r="U69" s="27"/>
      <c r="V69" s="27"/>
      <c r="W69" s="28">
        <f t="shared" si="67"/>
        <v>0</v>
      </c>
      <c r="X69" s="27"/>
      <c r="Y69" s="27"/>
      <c r="Z69" s="27"/>
      <c r="AA69" s="28">
        <f t="shared" si="68"/>
        <v>0</v>
      </c>
      <c r="AB69" s="27">
        <v>5845730</v>
      </c>
      <c r="AC69" s="27">
        <v>0</v>
      </c>
      <c r="AD69" s="27">
        <v>0</v>
      </c>
      <c r="AE69" s="28">
        <f t="shared" si="69"/>
        <v>5845730</v>
      </c>
      <c r="AF69" s="28">
        <f t="shared" si="70"/>
        <v>5845730</v>
      </c>
      <c r="AG69" s="29">
        <f t="shared" ref="AG69:AG93" si="76">IF(ISERROR(AF69/$H$99),0,AF69/$H$99)</f>
        <v>2.0639617973601854E-2</v>
      </c>
      <c r="AH69" s="30">
        <f t="shared" ref="AH69:AH98" si="77">IF(ISERROR(AF69/$AF$403),"-",AF69/$AF$403)</f>
        <v>1.4383700072083012E-3</v>
      </c>
      <c r="AI69" s="10"/>
      <c r="AJ69" s="10"/>
      <c r="AK69" s="10"/>
      <c r="AL69" s="10"/>
      <c r="AM69" s="10"/>
      <c r="AN69" s="10"/>
      <c r="AO69" s="10"/>
      <c r="AP69" s="85"/>
    </row>
    <row r="70" spans="1:42" ht="12" customHeight="1" outlineLevel="1" x14ac:dyDescent="0.25">
      <c r="A70" s="21">
        <f t="shared" si="75"/>
        <v>10</v>
      </c>
      <c r="B70" s="5" t="s">
        <v>109</v>
      </c>
      <c r="C70" s="135">
        <v>6644</v>
      </c>
      <c r="D70" s="123">
        <v>44109</v>
      </c>
      <c r="E70" s="33" t="s">
        <v>818</v>
      </c>
      <c r="F70" s="36" t="s">
        <v>118</v>
      </c>
      <c r="G70" s="25" t="s">
        <v>111</v>
      </c>
      <c r="H70" s="124">
        <v>5000000</v>
      </c>
      <c r="I70" s="212">
        <v>5000000</v>
      </c>
      <c r="J70" s="124" t="s">
        <v>838</v>
      </c>
      <c r="K70" s="23" t="s">
        <v>839</v>
      </c>
      <c r="L70" s="215">
        <v>80</v>
      </c>
      <c r="M70" s="192" t="s">
        <v>117</v>
      </c>
      <c r="N70" s="25" t="s">
        <v>106</v>
      </c>
      <c r="O70" s="44"/>
      <c r="P70" s="27"/>
      <c r="Q70" s="27"/>
      <c r="R70" s="27"/>
      <c r="S70" s="28">
        <f t="shared" si="66"/>
        <v>0</v>
      </c>
      <c r="T70" s="27"/>
      <c r="U70" s="27"/>
      <c r="V70" s="27"/>
      <c r="W70" s="28">
        <f t="shared" si="67"/>
        <v>0</v>
      </c>
      <c r="X70" s="27"/>
      <c r="Y70" s="27"/>
      <c r="Z70" s="27"/>
      <c r="AA70" s="28">
        <f t="shared" si="68"/>
        <v>0</v>
      </c>
      <c r="AB70" s="27">
        <v>5000000</v>
      </c>
      <c r="AC70" s="27">
        <v>0</v>
      </c>
      <c r="AD70" s="27">
        <v>0</v>
      </c>
      <c r="AE70" s="28">
        <f t="shared" si="69"/>
        <v>5000000</v>
      </c>
      <c r="AF70" s="28">
        <f t="shared" si="70"/>
        <v>5000000</v>
      </c>
      <c r="AG70" s="29">
        <f t="shared" si="76"/>
        <v>1.7653584730736669E-2</v>
      </c>
      <c r="AH70" s="30">
        <f t="shared" si="77"/>
        <v>1.2302740694560828E-3</v>
      </c>
      <c r="AI70" s="10"/>
      <c r="AJ70" s="10"/>
      <c r="AK70" s="10"/>
      <c r="AL70" s="10"/>
      <c r="AM70" s="10"/>
      <c r="AN70" s="10"/>
      <c r="AO70" s="10"/>
      <c r="AP70" s="85"/>
    </row>
    <row r="71" spans="1:42" ht="14.25" customHeight="1" outlineLevel="1" x14ac:dyDescent="0.25">
      <c r="A71" s="21">
        <f t="shared" si="75"/>
        <v>11</v>
      </c>
      <c r="B71" s="5" t="s">
        <v>109</v>
      </c>
      <c r="C71" s="135">
        <v>637</v>
      </c>
      <c r="D71" s="123">
        <v>44118</v>
      </c>
      <c r="E71" s="33" t="s">
        <v>819</v>
      </c>
      <c r="F71" s="36" t="s">
        <v>118</v>
      </c>
      <c r="G71" s="25" t="s">
        <v>111</v>
      </c>
      <c r="H71" s="124">
        <v>6645730</v>
      </c>
      <c r="I71" s="212">
        <v>6645730</v>
      </c>
      <c r="J71" s="124" t="s">
        <v>838</v>
      </c>
      <c r="K71" s="23" t="s">
        <v>839</v>
      </c>
      <c r="L71" s="215">
        <v>140</v>
      </c>
      <c r="M71" s="192" t="s">
        <v>117</v>
      </c>
      <c r="N71" s="25" t="s">
        <v>106</v>
      </c>
      <c r="O71" s="44"/>
      <c r="P71" s="27"/>
      <c r="Q71" s="27"/>
      <c r="R71" s="27"/>
      <c r="S71" s="28">
        <f t="shared" si="66"/>
        <v>0</v>
      </c>
      <c r="T71" s="27"/>
      <c r="U71" s="27"/>
      <c r="V71" s="27"/>
      <c r="W71" s="28">
        <f t="shared" si="67"/>
        <v>0</v>
      </c>
      <c r="X71" s="27"/>
      <c r="Y71" s="27"/>
      <c r="Z71" s="27"/>
      <c r="AA71" s="28">
        <f t="shared" si="68"/>
        <v>0</v>
      </c>
      <c r="AB71" s="27">
        <v>6645730</v>
      </c>
      <c r="AC71" s="27">
        <v>0</v>
      </c>
      <c r="AD71" s="27">
        <v>0</v>
      </c>
      <c r="AE71" s="28">
        <f t="shared" si="69"/>
        <v>6645730</v>
      </c>
      <c r="AF71" s="28">
        <f t="shared" si="70"/>
        <v>6645730</v>
      </c>
      <c r="AG71" s="29">
        <f t="shared" si="76"/>
        <v>2.3464191530519721E-2</v>
      </c>
      <c r="AH71" s="30">
        <f t="shared" si="77"/>
        <v>1.6352138583212745E-3</v>
      </c>
      <c r="AI71" s="10"/>
      <c r="AJ71" s="10"/>
      <c r="AK71" s="10"/>
      <c r="AL71" s="10"/>
      <c r="AM71" s="10"/>
      <c r="AN71" s="10"/>
      <c r="AO71" s="10"/>
      <c r="AP71" s="85"/>
    </row>
    <row r="72" spans="1:42" ht="15" customHeight="1" outlineLevel="1" x14ac:dyDescent="0.25">
      <c r="A72" s="21">
        <f t="shared" si="75"/>
        <v>12</v>
      </c>
      <c r="B72" s="5" t="s">
        <v>109</v>
      </c>
      <c r="C72" s="135">
        <v>6648</v>
      </c>
      <c r="D72" s="123">
        <v>44109</v>
      </c>
      <c r="E72" s="33" t="s">
        <v>820</v>
      </c>
      <c r="F72" s="36" t="s">
        <v>118</v>
      </c>
      <c r="G72" s="25" t="s">
        <v>111</v>
      </c>
      <c r="H72" s="124">
        <v>5805730</v>
      </c>
      <c r="I72" s="212">
        <v>5805730</v>
      </c>
      <c r="J72" s="124" t="s">
        <v>838</v>
      </c>
      <c r="K72" s="23" t="s">
        <v>839</v>
      </c>
      <c r="L72" s="215">
        <v>85</v>
      </c>
      <c r="M72" s="192" t="s">
        <v>117</v>
      </c>
      <c r="N72" s="25" t="s">
        <v>106</v>
      </c>
      <c r="O72" s="44"/>
      <c r="P72" s="27"/>
      <c r="Q72" s="27"/>
      <c r="R72" s="27"/>
      <c r="S72" s="28">
        <f t="shared" si="66"/>
        <v>0</v>
      </c>
      <c r="T72" s="27"/>
      <c r="U72" s="27"/>
      <c r="V72" s="27"/>
      <c r="W72" s="28">
        <f t="shared" si="67"/>
        <v>0</v>
      </c>
      <c r="X72" s="27"/>
      <c r="Y72" s="27"/>
      <c r="Z72" s="27"/>
      <c r="AA72" s="28">
        <f t="shared" si="68"/>
        <v>0</v>
      </c>
      <c r="AB72" s="27">
        <v>5805730</v>
      </c>
      <c r="AC72" s="27">
        <v>0</v>
      </c>
      <c r="AD72" s="27">
        <v>0</v>
      </c>
      <c r="AE72" s="28">
        <f t="shared" si="69"/>
        <v>5805730</v>
      </c>
      <c r="AF72" s="28">
        <f t="shared" si="70"/>
        <v>5805730</v>
      </c>
      <c r="AG72" s="29">
        <f t="shared" si="76"/>
        <v>2.049838929575596E-2</v>
      </c>
      <c r="AH72" s="30">
        <f t="shared" si="77"/>
        <v>1.4285278146526526E-3</v>
      </c>
      <c r="AI72" s="10"/>
      <c r="AJ72" s="10"/>
      <c r="AK72" s="10"/>
      <c r="AL72" s="10"/>
      <c r="AM72" s="10"/>
      <c r="AN72" s="10"/>
      <c r="AO72" s="10"/>
      <c r="AP72" s="85"/>
    </row>
    <row r="73" spans="1:42" ht="17.25" customHeight="1" outlineLevel="1" x14ac:dyDescent="0.25">
      <c r="A73" s="21">
        <f t="shared" si="75"/>
        <v>13</v>
      </c>
      <c r="B73" s="5" t="s">
        <v>109</v>
      </c>
      <c r="C73" s="135">
        <v>664</v>
      </c>
      <c r="D73" s="123">
        <v>44113</v>
      </c>
      <c r="E73" s="33" t="s">
        <v>821</v>
      </c>
      <c r="F73" s="36" t="s">
        <v>118</v>
      </c>
      <c r="G73" s="25" t="s">
        <v>111</v>
      </c>
      <c r="H73" s="124">
        <v>8145730</v>
      </c>
      <c r="I73" s="212">
        <v>8145730</v>
      </c>
      <c r="J73" s="124" t="s">
        <v>838</v>
      </c>
      <c r="K73" s="23" t="s">
        <v>839</v>
      </c>
      <c r="L73" s="215">
        <v>250</v>
      </c>
      <c r="M73" s="192" t="s">
        <v>117</v>
      </c>
      <c r="N73" s="25" t="s">
        <v>106</v>
      </c>
      <c r="O73" s="44"/>
      <c r="P73" s="27"/>
      <c r="Q73" s="27"/>
      <c r="R73" s="27"/>
      <c r="S73" s="28">
        <f t="shared" si="66"/>
        <v>0</v>
      </c>
      <c r="T73" s="27"/>
      <c r="U73" s="27"/>
      <c r="V73" s="27"/>
      <c r="W73" s="28">
        <f t="shared" si="67"/>
        <v>0</v>
      </c>
      <c r="X73" s="27"/>
      <c r="Y73" s="27"/>
      <c r="Z73" s="27"/>
      <c r="AA73" s="28">
        <f t="shared" si="68"/>
        <v>0</v>
      </c>
      <c r="AB73" s="27">
        <v>8145730</v>
      </c>
      <c r="AC73" s="27">
        <v>0</v>
      </c>
      <c r="AD73" s="27">
        <v>0</v>
      </c>
      <c r="AE73" s="28">
        <f t="shared" si="69"/>
        <v>8145730</v>
      </c>
      <c r="AF73" s="28">
        <f t="shared" si="70"/>
        <v>8145730</v>
      </c>
      <c r="AG73" s="29">
        <f t="shared" si="76"/>
        <v>2.876026694974072E-2</v>
      </c>
      <c r="AH73" s="30">
        <f t="shared" si="77"/>
        <v>2.0042960791580994E-3</v>
      </c>
      <c r="AI73" s="10"/>
      <c r="AJ73" s="10"/>
      <c r="AK73" s="10"/>
      <c r="AL73" s="10"/>
      <c r="AM73" s="10"/>
      <c r="AN73" s="10"/>
      <c r="AO73" s="10"/>
      <c r="AP73" s="85"/>
    </row>
    <row r="74" spans="1:42" ht="15" customHeight="1" outlineLevel="1" x14ac:dyDescent="0.25">
      <c r="A74" s="21">
        <f t="shared" si="75"/>
        <v>14</v>
      </c>
      <c r="B74" s="5" t="s">
        <v>109</v>
      </c>
      <c r="C74" s="135">
        <v>649</v>
      </c>
      <c r="D74" s="123">
        <v>44113</v>
      </c>
      <c r="E74" s="33" t="s">
        <v>822</v>
      </c>
      <c r="F74" s="36" t="s">
        <v>118</v>
      </c>
      <c r="G74" s="25" t="s">
        <v>111</v>
      </c>
      <c r="H74" s="124">
        <v>8500000</v>
      </c>
      <c r="I74" s="212">
        <v>8500000</v>
      </c>
      <c r="J74" s="124" t="s">
        <v>838</v>
      </c>
      <c r="K74" s="23" t="s">
        <v>839</v>
      </c>
      <c r="L74" s="215">
        <v>315</v>
      </c>
      <c r="M74" s="192" t="s">
        <v>117</v>
      </c>
      <c r="N74" s="25" t="s">
        <v>106</v>
      </c>
      <c r="O74" s="44"/>
      <c r="P74" s="27"/>
      <c r="Q74" s="27"/>
      <c r="R74" s="27"/>
      <c r="S74" s="28">
        <f t="shared" si="66"/>
        <v>0</v>
      </c>
      <c r="T74" s="27"/>
      <c r="U74" s="27"/>
      <c r="V74" s="27"/>
      <c r="W74" s="28">
        <f t="shared" si="67"/>
        <v>0</v>
      </c>
      <c r="X74" s="27"/>
      <c r="Y74" s="27"/>
      <c r="Z74" s="27"/>
      <c r="AA74" s="28">
        <f t="shared" si="68"/>
        <v>0</v>
      </c>
      <c r="AB74" s="27">
        <v>8500000</v>
      </c>
      <c r="AC74" s="27">
        <v>0</v>
      </c>
      <c r="AD74" s="27">
        <v>0</v>
      </c>
      <c r="AE74" s="28">
        <f t="shared" si="69"/>
        <v>8500000</v>
      </c>
      <c r="AF74" s="28">
        <f t="shared" si="70"/>
        <v>8500000</v>
      </c>
      <c r="AG74" s="29">
        <f t="shared" si="76"/>
        <v>3.0011094042252336E-2</v>
      </c>
      <c r="AH74" s="30">
        <f t="shared" si="77"/>
        <v>2.0914659180753404E-3</v>
      </c>
      <c r="AI74" s="10"/>
      <c r="AJ74" s="10"/>
      <c r="AK74" s="10"/>
      <c r="AL74" s="10"/>
      <c r="AM74" s="10"/>
      <c r="AN74" s="10"/>
      <c r="AO74" s="10"/>
      <c r="AP74" s="85"/>
    </row>
    <row r="75" spans="1:42" ht="15.75" customHeight="1" outlineLevel="1" x14ac:dyDescent="0.25">
      <c r="A75" s="21">
        <f t="shared" si="75"/>
        <v>15</v>
      </c>
      <c r="B75" s="5" t="s">
        <v>109</v>
      </c>
      <c r="C75" s="135">
        <v>638</v>
      </c>
      <c r="D75" s="123">
        <v>44110</v>
      </c>
      <c r="E75" s="33" t="s">
        <v>823</v>
      </c>
      <c r="F75" s="36" t="s">
        <v>118</v>
      </c>
      <c r="G75" s="25" t="s">
        <v>111</v>
      </c>
      <c r="H75" s="124">
        <v>5845730</v>
      </c>
      <c r="I75" s="212">
        <v>5845730</v>
      </c>
      <c r="J75" s="124" t="s">
        <v>838</v>
      </c>
      <c r="K75" s="23" t="s">
        <v>839</v>
      </c>
      <c r="L75" s="215">
        <v>50</v>
      </c>
      <c r="M75" s="192" t="s">
        <v>117</v>
      </c>
      <c r="N75" s="25" t="s">
        <v>106</v>
      </c>
      <c r="O75" s="44"/>
      <c r="P75" s="27"/>
      <c r="Q75" s="27"/>
      <c r="R75" s="27"/>
      <c r="S75" s="28">
        <f t="shared" ref="S75:S98" si="78">SUM(P75:R75)</f>
        <v>0</v>
      </c>
      <c r="T75" s="27"/>
      <c r="U75" s="27"/>
      <c r="V75" s="27"/>
      <c r="W75" s="28">
        <f t="shared" ref="W75:W98" si="79">SUM(T75:V75)</f>
        <v>0</v>
      </c>
      <c r="X75" s="27"/>
      <c r="Y75" s="27"/>
      <c r="Z75" s="27"/>
      <c r="AA75" s="28">
        <f t="shared" si="68"/>
        <v>0</v>
      </c>
      <c r="AB75" s="27">
        <v>5845730</v>
      </c>
      <c r="AC75" s="27">
        <v>0</v>
      </c>
      <c r="AD75" s="27">
        <v>0</v>
      </c>
      <c r="AE75" s="28">
        <f t="shared" si="69"/>
        <v>5845730</v>
      </c>
      <c r="AF75" s="28">
        <f t="shared" si="70"/>
        <v>5845730</v>
      </c>
      <c r="AG75" s="29">
        <f t="shared" si="76"/>
        <v>2.0639617973601854E-2</v>
      </c>
      <c r="AH75" s="30">
        <f t="shared" si="77"/>
        <v>1.4383700072083012E-3</v>
      </c>
      <c r="AI75" s="10"/>
      <c r="AJ75" s="10"/>
      <c r="AK75" s="10"/>
      <c r="AL75" s="10"/>
      <c r="AM75" s="10"/>
      <c r="AN75" s="10"/>
      <c r="AO75" s="10"/>
      <c r="AP75" s="85"/>
    </row>
    <row r="76" spans="1:42" ht="16.5" customHeight="1" outlineLevel="1" x14ac:dyDescent="0.25">
      <c r="A76" s="21">
        <f t="shared" si="75"/>
        <v>16</v>
      </c>
      <c r="B76" s="5" t="s">
        <v>109</v>
      </c>
      <c r="C76" s="135">
        <v>635</v>
      </c>
      <c r="D76" s="123">
        <v>44110</v>
      </c>
      <c r="E76" s="33" t="s">
        <v>824</v>
      </c>
      <c r="F76" s="36" t="s">
        <v>118</v>
      </c>
      <c r="G76" s="25" t="s">
        <v>111</v>
      </c>
      <c r="H76" s="124">
        <v>12924022</v>
      </c>
      <c r="I76" s="212">
        <v>12924022</v>
      </c>
      <c r="J76" s="124" t="s">
        <v>838</v>
      </c>
      <c r="K76" s="23" t="s">
        <v>839</v>
      </c>
      <c r="L76" s="215">
        <v>345</v>
      </c>
      <c r="M76" s="192" t="s">
        <v>117</v>
      </c>
      <c r="N76" s="25" t="s">
        <v>106</v>
      </c>
      <c r="O76" s="44"/>
      <c r="P76" s="27"/>
      <c r="Q76" s="27"/>
      <c r="R76" s="27"/>
      <c r="S76" s="28">
        <f t="shared" si="78"/>
        <v>0</v>
      </c>
      <c r="T76" s="27"/>
      <c r="U76" s="27"/>
      <c r="V76" s="27"/>
      <c r="W76" s="28">
        <f t="shared" si="79"/>
        <v>0</v>
      </c>
      <c r="X76" s="27"/>
      <c r="Y76" s="27"/>
      <c r="Z76" s="27"/>
      <c r="AA76" s="28">
        <f t="shared" si="68"/>
        <v>0</v>
      </c>
      <c r="AB76" s="27">
        <v>12924022</v>
      </c>
      <c r="AC76" s="27">
        <v>0</v>
      </c>
      <c r="AD76" s="27">
        <v>0</v>
      </c>
      <c r="AE76" s="28">
        <f t="shared" si="69"/>
        <v>12924022</v>
      </c>
      <c r="AF76" s="28">
        <f t="shared" si="70"/>
        <v>12924022</v>
      </c>
      <c r="AG76" s="29">
        <f t="shared" si="76"/>
        <v>4.5631063487780954E-2</v>
      </c>
      <c r="AH76" s="30">
        <f t="shared" si="77"/>
        <v>3.1800178279359883E-3</v>
      </c>
      <c r="AI76" s="10"/>
      <c r="AJ76" s="10"/>
      <c r="AK76" s="10"/>
      <c r="AL76" s="10"/>
      <c r="AM76" s="10"/>
      <c r="AN76" s="10"/>
      <c r="AO76" s="10"/>
      <c r="AP76" s="85"/>
    </row>
    <row r="77" spans="1:42" ht="16.5" customHeight="1" outlineLevel="1" x14ac:dyDescent="0.25">
      <c r="A77" s="21">
        <f t="shared" si="75"/>
        <v>17</v>
      </c>
      <c r="B77" s="5" t="s">
        <v>109</v>
      </c>
      <c r="C77" s="135">
        <v>665</v>
      </c>
      <c r="D77" s="123">
        <v>44111</v>
      </c>
      <c r="E77" s="33" t="s">
        <v>825</v>
      </c>
      <c r="F77" s="36" t="s">
        <v>118</v>
      </c>
      <c r="G77" s="25" t="s">
        <v>111</v>
      </c>
      <c r="H77" s="124">
        <v>7174022</v>
      </c>
      <c r="I77" s="212">
        <v>7174022</v>
      </c>
      <c r="J77" s="124" t="s">
        <v>838</v>
      </c>
      <c r="K77" s="23" t="s">
        <v>839</v>
      </c>
      <c r="L77" s="215">
        <v>180</v>
      </c>
      <c r="M77" s="192" t="s">
        <v>117</v>
      </c>
      <c r="N77" s="25" t="s">
        <v>106</v>
      </c>
      <c r="O77" s="44"/>
      <c r="P77" s="27"/>
      <c r="Q77" s="27"/>
      <c r="R77" s="27"/>
      <c r="S77" s="28">
        <f t="shared" si="78"/>
        <v>0</v>
      </c>
      <c r="T77" s="27"/>
      <c r="U77" s="27"/>
      <c r="V77" s="27"/>
      <c r="W77" s="28">
        <f t="shared" si="79"/>
        <v>0</v>
      </c>
      <c r="X77" s="27"/>
      <c r="Y77" s="27"/>
      <c r="Z77" s="27"/>
      <c r="AA77" s="28">
        <f t="shared" si="68"/>
        <v>0</v>
      </c>
      <c r="AB77" s="27">
        <v>7174022</v>
      </c>
      <c r="AC77" s="27">
        <v>0</v>
      </c>
      <c r="AD77" s="27">
        <v>0</v>
      </c>
      <c r="AE77" s="28">
        <f t="shared" si="69"/>
        <v>7174022</v>
      </c>
      <c r="AF77" s="28">
        <f t="shared" si="70"/>
        <v>7174022</v>
      </c>
      <c r="AG77" s="29">
        <f t="shared" si="76"/>
        <v>2.5329441047433787E-2</v>
      </c>
      <c r="AH77" s="30">
        <f t="shared" si="77"/>
        <v>1.7652026480614931E-3</v>
      </c>
      <c r="AI77" s="10"/>
      <c r="AJ77" s="10"/>
      <c r="AK77" s="10"/>
      <c r="AL77" s="10"/>
      <c r="AM77" s="10"/>
      <c r="AN77" s="10"/>
      <c r="AO77" s="10"/>
      <c r="AP77" s="85"/>
    </row>
    <row r="78" spans="1:42" ht="13.5" customHeight="1" outlineLevel="1" x14ac:dyDescent="0.25">
      <c r="A78" s="21">
        <f t="shared" si="75"/>
        <v>18</v>
      </c>
      <c r="B78" s="5" t="s">
        <v>109</v>
      </c>
      <c r="C78" s="135">
        <v>639</v>
      </c>
      <c r="D78" s="123">
        <v>44119</v>
      </c>
      <c r="E78" s="33" t="s">
        <v>453</v>
      </c>
      <c r="F78" s="36" t="s">
        <v>118</v>
      </c>
      <c r="G78" s="25" t="s">
        <v>111</v>
      </c>
      <c r="H78" s="124">
        <v>6924022</v>
      </c>
      <c r="I78" s="212">
        <v>6924022</v>
      </c>
      <c r="J78" s="124" t="s">
        <v>838</v>
      </c>
      <c r="K78" s="23" t="s">
        <v>839</v>
      </c>
      <c r="L78" s="215">
        <v>110</v>
      </c>
      <c r="M78" s="192" t="s">
        <v>117</v>
      </c>
      <c r="N78" s="25" t="s">
        <v>106</v>
      </c>
      <c r="O78" s="44"/>
      <c r="P78" s="27"/>
      <c r="Q78" s="27"/>
      <c r="R78" s="27"/>
      <c r="S78" s="28">
        <f t="shared" si="78"/>
        <v>0</v>
      </c>
      <c r="T78" s="27"/>
      <c r="U78" s="27"/>
      <c r="V78" s="27"/>
      <c r="W78" s="28">
        <f t="shared" si="79"/>
        <v>0</v>
      </c>
      <c r="X78" s="27"/>
      <c r="Y78" s="27"/>
      <c r="Z78" s="27"/>
      <c r="AA78" s="28">
        <f t="shared" si="68"/>
        <v>0</v>
      </c>
      <c r="AB78" s="27">
        <v>6924022</v>
      </c>
      <c r="AC78" s="27">
        <v>0</v>
      </c>
      <c r="AD78" s="27">
        <v>0</v>
      </c>
      <c r="AE78" s="28">
        <f t="shared" si="69"/>
        <v>6924022</v>
      </c>
      <c r="AF78" s="28">
        <f t="shared" si="70"/>
        <v>6924022</v>
      </c>
      <c r="AG78" s="29">
        <f t="shared" si="76"/>
        <v>2.4446761810896955E-2</v>
      </c>
      <c r="AH78" s="30">
        <f t="shared" si="77"/>
        <v>1.703688944588689E-3</v>
      </c>
      <c r="AI78" s="10"/>
      <c r="AJ78" s="10"/>
      <c r="AK78" s="10"/>
      <c r="AL78" s="10"/>
      <c r="AM78" s="10"/>
      <c r="AN78" s="10"/>
      <c r="AO78" s="10"/>
      <c r="AP78" s="85"/>
    </row>
    <row r="79" spans="1:42" ht="14.25" customHeight="1" outlineLevel="1" x14ac:dyDescent="0.25">
      <c r="A79" s="21">
        <f t="shared" si="75"/>
        <v>19</v>
      </c>
      <c r="B79" s="5" t="s">
        <v>109</v>
      </c>
      <c r="C79" s="135">
        <v>651</v>
      </c>
      <c r="D79" s="123">
        <v>44126</v>
      </c>
      <c r="E79" s="33" t="s">
        <v>455</v>
      </c>
      <c r="F79" s="36" t="s">
        <v>118</v>
      </c>
      <c r="G79" s="25" t="s">
        <v>111</v>
      </c>
      <c r="H79" s="124">
        <v>6000000</v>
      </c>
      <c r="I79" s="212">
        <v>6000000</v>
      </c>
      <c r="J79" s="124" t="s">
        <v>838</v>
      </c>
      <c r="K79" s="23" t="s">
        <v>839</v>
      </c>
      <c r="L79" s="215">
        <v>90</v>
      </c>
      <c r="M79" s="192" t="s">
        <v>117</v>
      </c>
      <c r="N79" s="25" t="s">
        <v>106</v>
      </c>
      <c r="O79" s="44"/>
      <c r="P79" s="27"/>
      <c r="Q79" s="27"/>
      <c r="R79" s="27"/>
      <c r="S79" s="28">
        <f t="shared" si="78"/>
        <v>0</v>
      </c>
      <c r="T79" s="27"/>
      <c r="U79" s="27"/>
      <c r="V79" s="27"/>
      <c r="W79" s="28">
        <f t="shared" si="79"/>
        <v>0</v>
      </c>
      <c r="X79" s="27"/>
      <c r="Y79" s="27"/>
      <c r="Z79" s="27"/>
      <c r="AA79" s="28">
        <f t="shared" si="68"/>
        <v>0</v>
      </c>
      <c r="AB79" s="27">
        <v>6000000</v>
      </c>
      <c r="AC79" s="27">
        <v>0</v>
      </c>
      <c r="AD79" s="27">
        <v>0</v>
      </c>
      <c r="AE79" s="28">
        <f t="shared" si="69"/>
        <v>6000000</v>
      </c>
      <c r="AF79" s="28">
        <f t="shared" si="70"/>
        <v>6000000</v>
      </c>
      <c r="AG79" s="29">
        <f t="shared" si="76"/>
        <v>2.1184301676884003E-2</v>
      </c>
      <c r="AH79" s="30">
        <f t="shared" si="77"/>
        <v>1.4763288833472992E-3</v>
      </c>
      <c r="AI79" s="10"/>
      <c r="AJ79" s="10"/>
      <c r="AK79" s="10"/>
      <c r="AL79" s="10"/>
      <c r="AM79" s="10"/>
      <c r="AN79" s="10"/>
      <c r="AO79" s="10"/>
      <c r="AP79" s="85"/>
    </row>
    <row r="80" spans="1:42" ht="14.25" customHeight="1" outlineLevel="1" x14ac:dyDescent="0.25">
      <c r="A80" s="21">
        <f t="shared" si="75"/>
        <v>20</v>
      </c>
      <c r="B80" s="5" t="s">
        <v>109</v>
      </c>
      <c r="C80" s="135">
        <v>640</v>
      </c>
      <c r="D80" s="123">
        <v>44131</v>
      </c>
      <c r="E80" s="33" t="s">
        <v>454</v>
      </c>
      <c r="F80" s="36" t="s">
        <v>118</v>
      </c>
      <c r="G80" s="25" t="s">
        <v>111</v>
      </c>
      <c r="H80" s="124">
        <v>7786730</v>
      </c>
      <c r="I80" s="212">
        <v>7786730</v>
      </c>
      <c r="J80" s="124" t="s">
        <v>838</v>
      </c>
      <c r="K80" s="23" t="s">
        <v>839</v>
      </c>
      <c r="L80" s="215">
        <v>20</v>
      </c>
      <c r="M80" s="192" t="s">
        <v>117</v>
      </c>
      <c r="N80" s="25" t="s">
        <v>106</v>
      </c>
      <c r="O80" s="44"/>
      <c r="P80" s="27"/>
      <c r="Q80" s="27"/>
      <c r="R80" s="27"/>
      <c r="S80" s="28">
        <f t="shared" si="78"/>
        <v>0</v>
      </c>
      <c r="T80" s="27"/>
      <c r="U80" s="27"/>
      <c r="V80" s="27"/>
      <c r="W80" s="28">
        <f t="shared" si="79"/>
        <v>0</v>
      </c>
      <c r="X80" s="27"/>
      <c r="Y80" s="27"/>
      <c r="Z80" s="27"/>
      <c r="AA80" s="28">
        <f t="shared" si="68"/>
        <v>0</v>
      </c>
      <c r="AB80" s="27">
        <v>7786730</v>
      </c>
      <c r="AC80" s="27">
        <v>0</v>
      </c>
      <c r="AD80" s="27">
        <v>0</v>
      </c>
      <c r="AE80" s="28">
        <f t="shared" si="69"/>
        <v>7786730</v>
      </c>
      <c r="AF80" s="28">
        <f t="shared" si="70"/>
        <v>7786730</v>
      </c>
      <c r="AG80" s="29">
        <f t="shared" si="76"/>
        <v>2.7492739566073829E-2</v>
      </c>
      <c r="AH80" s="30">
        <f t="shared" si="77"/>
        <v>1.9159624009711526E-3</v>
      </c>
      <c r="AI80" s="10"/>
      <c r="AJ80" s="10"/>
      <c r="AK80" s="10"/>
      <c r="AL80" s="10"/>
      <c r="AM80" s="10"/>
      <c r="AN80" s="10"/>
      <c r="AO80" s="10"/>
      <c r="AP80" s="85"/>
    </row>
    <row r="81" spans="1:42" ht="14.25" customHeight="1" outlineLevel="1" x14ac:dyDescent="0.25">
      <c r="A81" s="21">
        <f t="shared" si="75"/>
        <v>21</v>
      </c>
      <c r="B81" s="5" t="s">
        <v>109</v>
      </c>
      <c r="C81" s="135">
        <v>675</v>
      </c>
      <c r="D81" s="123">
        <v>44126</v>
      </c>
      <c r="E81" s="33" t="s">
        <v>457</v>
      </c>
      <c r="F81" s="36" t="s">
        <v>118</v>
      </c>
      <c r="G81" s="25" t="s">
        <v>111</v>
      </c>
      <c r="H81" s="124">
        <v>5945730</v>
      </c>
      <c r="I81" s="212">
        <v>5945730</v>
      </c>
      <c r="J81" s="124" t="s">
        <v>838</v>
      </c>
      <c r="K81" s="23" t="s">
        <v>839</v>
      </c>
      <c r="L81" s="215">
        <v>130</v>
      </c>
      <c r="M81" s="192" t="s">
        <v>117</v>
      </c>
      <c r="N81" s="25" t="s">
        <v>106</v>
      </c>
      <c r="O81" s="44"/>
      <c r="P81" s="27"/>
      <c r="Q81" s="27"/>
      <c r="R81" s="27"/>
      <c r="S81" s="28">
        <f t="shared" si="78"/>
        <v>0</v>
      </c>
      <c r="T81" s="27"/>
      <c r="U81" s="27"/>
      <c r="V81" s="27"/>
      <c r="W81" s="28">
        <f t="shared" si="79"/>
        <v>0</v>
      </c>
      <c r="X81" s="27"/>
      <c r="Y81" s="27"/>
      <c r="Z81" s="27"/>
      <c r="AA81" s="28">
        <f t="shared" si="68"/>
        <v>0</v>
      </c>
      <c r="AB81" s="27">
        <v>5945730</v>
      </c>
      <c r="AC81" s="27">
        <v>0</v>
      </c>
      <c r="AD81" s="27">
        <v>0</v>
      </c>
      <c r="AE81" s="28">
        <f t="shared" si="69"/>
        <v>5945730</v>
      </c>
      <c r="AF81" s="28">
        <f t="shared" si="70"/>
        <v>5945730</v>
      </c>
      <c r="AG81" s="29">
        <f t="shared" si="76"/>
        <v>2.0992689668216588E-2</v>
      </c>
      <c r="AH81" s="30">
        <f t="shared" si="77"/>
        <v>1.462975488597423E-3</v>
      </c>
      <c r="AI81" s="10"/>
      <c r="AJ81" s="10"/>
      <c r="AK81" s="10"/>
      <c r="AL81" s="10"/>
      <c r="AM81" s="10"/>
      <c r="AN81" s="10"/>
      <c r="AO81" s="10"/>
      <c r="AP81" s="85"/>
    </row>
    <row r="82" spans="1:42" ht="14.25" customHeight="1" outlineLevel="1" x14ac:dyDescent="0.25">
      <c r="A82" s="21">
        <f t="shared" si="75"/>
        <v>22</v>
      </c>
      <c r="B82" s="5" t="s">
        <v>109</v>
      </c>
      <c r="C82" s="135">
        <v>704</v>
      </c>
      <c r="D82" s="123">
        <v>44124</v>
      </c>
      <c r="E82" s="33" t="s">
        <v>458</v>
      </c>
      <c r="F82" s="36" t="s">
        <v>118</v>
      </c>
      <c r="G82" s="25" t="s">
        <v>111</v>
      </c>
      <c r="H82" s="124">
        <v>5500000</v>
      </c>
      <c r="I82" s="212">
        <v>5500000</v>
      </c>
      <c r="J82" s="124" t="s">
        <v>838</v>
      </c>
      <c r="K82" s="23" t="s">
        <v>839</v>
      </c>
      <c r="L82" s="215">
        <v>120</v>
      </c>
      <c r="M82" s="192" t="s">
        <v>117</v>
      </c>
      <c r="N82" s="25" t="s">
        <v>106</v>
      </c>
      <c r="O82" s="44"/>
      <c r="P82" s="27"/>
      <c r="Q82" s="27"/>
      <c r="R82" s="27"/>
      <c r="S82" s="28">
        <f t="shared" si="78"/>
        <v>0</v>
      </c>
      <c r="T82" s="27"/>
      <c r="U82" s="27"/>
      <c r="V82" s="27"/>
      <c r="W82" s="28">
        <f t="shared" si="79"/>
        <v>0</v>
      </c>
      <c r="X82" s="27"/>
      <c r="Y82" s="27"/>
      <c r="Z82" s="27"/>
      <c r="AA82" s="28">
        <f t="shared" si="68"/>
        <v>0</v>
      </c>
      <c r="AB82" s="27">
        <v>5500000</v>
      </c>
      <c r="AC82" s="27">
        <v>0</v>
      </c>
      <c r="AD82" s="27">
        <v>0</v>
      </c>
      <c r="AE82" s="28">
        <f t="shared" si="69"/>
        <v>5500000</v>
      </c>
      <c r="AF82" s="28">
        <f t="shared" si="70"/>
        <v>5500000</v>
      </c>
      <c r="AG82" s="29">
        <f t="shared" si="76"/>
        <v>1.9418943203810334E-2</v>
      </c>
      <c r="AH82" s="30">
        <f t="shared" si="77"/>
        <v>1.353301476401691E-3</v>
      </c>
      <c r="AI82" s="10"/>
      <c r="AJ82" s="10"/>
      <c r="AK82" s="10"/>
      <c r="AL82" s="10"/>
      <c r="AM82" s="10"/>
      <c r="AN82" s="10"/>
      <c r="AO82" s="10"/>
      <c r="AP82" s="85"/>
    </row>
    <row r="83" spans="1:42" ht="14.25" customHeight="1" outlineLevel="1" x14ac:dyDescent="0.25">
      <c r="A83" s="21">
        <f t="shared" si="75"/>
        <v>23</v>
      </c>
      <c r="B83" s="5" t="s">
        <v>109</v>
      </c>
      <c r="C83" s="135">
        <v>650</v>
      </c>
      <c r="D83" s="123">
        <v>44124</v>
      </c>
      <c r="E83" s="33" t="s">
        <v>459</v>
      </c>
      <c r="F83" s="36" t="s">
        <v>118</v>
      </c>
      <c r="G83" s="25" t="s">
        <v>111</v>
      </c>
      <c r="H83" s="124">
        <v>6153698</v>
      </c>
      <c r="I83" s="212">
        <v>6153698</v>
      </c>
      <c r="J83" s="124" t="s">
        <v>838</v>
      </c>
      <c r="K83" s="23" t="s">
        <v>839</v>
      </c>
      <c r="L83" s="215">
        <v>65</v>
      </c>
      <c r="M83" s="192" t="s">
        <v>117</v>
      </c>
      <c r="N83" s="25" t="s">
        <v>106</v>
      </c>
      <c r="O83" s="44"/>
      <c r="P83" s="27"/>
      <c r="Q83" s="27"/>
      <c r="R83" s="27"/>
      <c r="S83" s="28">
        <f t="shared" si="78"/>
        <v>0</v>
      </c>
      <c r="T83" s="27"/>
      <c r="U83" s="27"/>
      <c r="V83" s="27"/>
      <c r="W83" s="28">
        <f t="shared" si="79"/>
        <v>0</v>
      </c>
      <c r="X83" s="27"/>
      <c r="Y83" s="27"/>
      <c r="Z83" s="27"/>
      <c r="AA83" s="28">
        <f t="shared" si="68"/>
        <v>0</v>
      </c>
      <c r="AB83" s="27">
        <v>6153698</v>
      </c>
      <c r="AC83" s="27">
        <v>0</v>
      </c>
      <c r="AD83" s="27">
        <v>0</v>
      </c>
      <c r="AE83" s="28">
        <f t="shared" si="69"/>
        <v>6153698</v>
      </c>
      <c r="AF83" s="28">
        <f t="shared" si="70"/>
        <v>6153698</v>
      </c>
      <c r="AG83" s="29">
        <f t="shared" si="76"/>
        <v>2.1726965810072954E-2</v>
      </c>
      <c r="AH83" s="30">
        <f t="shared" si="77"/>
        <v>1.5141470161327514E-3</v>
      </c>
      <c r="AI83" s="10"/>
      <c r="AJ83" s="10"/>
      <c r="AK83" s="10"/>
      <c r="AL83" s="10"/>
      <c r="AM83" s="10"/>
      <c r="AN83" s="10"/>
      <c r="AO83" s="10"/>
      <c r="AP83" s="85"/>
    </row>
    <row r="84" spans="1:42" ht="14.25" customHeight="1" outlineLevel="1" x14ac:dyDescent="0.25">
      <c r="A84" s="21">
        <f t="shared" si="75"/>
        <v>24</v>
      </c>
      <c r="B84" s="5" t="s">
        <v>109</v>
      </c>
      <c r="C84" s="135">
        <v>705</v>
      </c>
      <c r="D84" s="123">
        <v>44112</v>
      </c>
      <c r="E84" s="33" t="s">
        <v>460</v>
      </c>
      <c r="F84" s="36" t="s">
        <v>118</v>
      </c>
      <c r="G84" s="25" t="s">
        <v>111</v>
      </c>
      <c r="H84" s="124">
        <v>5845730</v>
      </c>
      <c r="I84" s="212">
        <v>5845730</v>
      </c>
      <c r="J84" s="124" t="s">
        <v>838</v>
      </c>
      <c r="K84" s="23" t="s">
        <v>839</v>
      </c>
      <c r="L84" s="214" t="s">
        <v>446</v>
      </c>
      <c r="M84" s="192" t="s">
        <v>117</v>
      </c>
      <c r="N84" s="25" t="s">
        <v>106</v>
      </c>
      <c r="O84" s="44"/>
      <c r="P84" s="27"/>
      <c r="Q84" s="27"/>
      <c r="R84" s="27"/>
      <c r="S84" s="28">
        <f t="shared" si="78"/>
        <v>0</v>
      </c>
      <c r="T84" s="27"/>
      <c r="U84" s="27"/>
      <c r="V84" s="27"/>
      <c r="W84" s="28">
        <f t="shared" si="79"/>
        <v>0</v>
      </c>
      <c r="X84" s="27"/>
      <c r="Y84" s="27"/>
      <c r="Z84" s="27"/>
      <c r="AA84" s="28">
        <f t="shared" si="68"/>
        <v>0</v>
      </c>
      <c r="AB84" s="27">
        <v>5845730</v>
      </c>
      <c r="AC84" s="27">
        <v>0</v>
      </c>
      <c r="AD84" s="27">
        <v>0</v>
      </c>
      <c r="AE84" s="28">
        <f t="shared" si="69"/>
        <v>5845730</v>
      </c>
      <c r="AF84" s="28">
        <f t="shared" si="70"/>
        <v>5845730</v>
      </c>
      <c r="AG84" s="29">
        <f t="shared" si="76"/>
        <v>2.0639617973601854E-2</v>
      </c>
      <c r="AH84" s="30">
        <f t="shared" si="77"/>
        <v>1.4383700072083012E-3</v>
      </c>
      <c r="AI84" s="10"/>
      <c r="AJ84" s="10"/>
      <c r="AK84" s="10"/>
      <c r="AL84" s="10"/>
      <c r="AM84" s="10"/>
      <c r="AN84" s="10"/>
      <c r="AO84" s="10"/>
      <c r="AP84" s="85"/>
    </row>
    <row r="85" spans="1:42" ht="14.25" customHeight="1" outlineLevel="1" x14ac:dyDescent="0.25">
      <c r="A85" s="21">
        <f t="shared" si="75"/>
        <v>25</v>
      </c>
      <c r="B85" s="5" t="s">
        <v>109</v>
      </c>
      <c r="C85" s="135">
        <v>632</v>
      </c>
      <c r="D85" s="123">
        <v>44126</v>
      </c>
      <c r="E85" s="33" t="s">
        <v>461</v>
      </c>
      <c r="F85" s="36" t="s">
        <v>118</v>
      </c>
      <c r="G85" s="25" t="s">
        <v>111</v>
      </c>
      <c r="H85" s="124">
        <v>25000000</v>
      </c>
      <c r="I85" s="212">
        <v>25000000</v>
      </c>
      <c r="J85" s="124" t="s">
        <v>838</v>
      </c>
      <c r="K85" s="23" t="s">
        <v>839</v>
      </c>
      <c r="L85" s="214" t="s">
        <v>467</v>
      </c>
      <c r="M85" s="192" t="s">
        <v>117</v>
      </c>
      <c r="N85" s="25" t="s">
        <v>106</v>
      </c>
      <c r="O85" s="44"/>
      <c r="P85" s="27"/>
      <c r="Q85" s="27"/>
      <c r="R85" s="27"/>
      <c r="S85" s="28">
        <f t="shared" si="78"/>
        <v>0</v>
      </c>
      <c r="T85" s="27"/>
      <c r="U85" s="27"/>
      <c r="V85" s="27"/>
      <c r="W85" s="28">
        <f t="shared" si="79"/>
        <v>0</v>
      </c>
      <c r="X85" s="27"/>
      <c r="Y85" s="27"/>
      <c r="Z85" s="27"/>
      <c r="AA85" s="28">
        <f t="shared" si="68"/>
        <v>0</v>
      </c>
      <c r="AB85" s="27">
        <v>25000000</v>
      </c>
      <c r="AC85" s="27">
        <v>0</v>
      </c>
      <c r="AD85" s="27">
        <v>0</v>
      </c>
      <c r="AE85" s="28">
        <f t="shared" si="69"/>
        <v>25000000</v>
      </c>
      <c r="AF85" s="28">
        <f t="shared" si="70"/>
        <v>25000000</v>
      </c>
      <c r="AG85" s="29">
        <f t="shared" si="76"/>
        <v>8.8267923653683342E-2</v>
      </c>
      <c r="AH85" s="30">
        <f t="shared" si="77"/>
        <v>6.1513703472804134E-3</v>
      </c>
      <c r="AI85" s="10"/>
      <c r="AJ85" s="10"/>
      <c r="AK85" s="10"/>
      <c r="AL85" s="10"/>
      <c r="AM85" s="10"/>
      <c r="AN85" s="10"/>
      <c r="AO85" s="10"/>
      <c r="AP85" s="85"/>
    </row>
    <row r="86" spans="1:42" ht="14.25" customHeight="1" outlineLevel="1" x14ac:dyDescent="0.25">
      <c r="A86" s="21">
        <f t="shared" si="75"/>
        <v>26</v>
      </c>
      <c r="B86" s="5" t="s">
        <v>109</v>
      </c>
      <c r="C86" s="135">
        <v>676</v>
      </c>
      <c r="D86" s="123">
        <v>44138</v>
      </c>
      <c r="E86" s="33" t="s">
        <v>462</v>
      </c>
      <c r="F86" s="36" t="s">
        <v>118</v>
      </c>
      <c r="G86" s="25" t="s">
        <v>111</v>
      </c>
      <c r="H86" s="124">
        <v>5805730</v>
      </c>
      <c r="I86" s="212">
        <v>5805730</v>
      </c>
      <c r="J86" s="124" t="s">
        <v>838</v>
      </c>
      <c r="K86" s="23" t="s">
        <v>839</v>
      </c>
      <c r="L86" s="214" t="s">
        <v>452</v>
      </c>
      <c r="M86" s="192" t="s">
        <v>117</v>
      </c>
      <c r="N86" s="25" t="s">
        <v>106</v>
      </c>
      <c r="O86" s="44"/>
      <c r="P86" s="27"/>
      <c r="Q86" s="27"/>
      <c r="R86" s="27"/>
      <c r="S86" s="28">
        <f t="shared" si="78"/>
        <v>0</v>
      </c>
      <c r="T86" s="27"/>
      <c r="U86" s="27"/>
      <c r="V86" s="27"/>
      <c r="W86" s="28">
        <f t="shared" si="79"/>
        <v>0</v>
      </c>
      <c r="X86" s="27"/>
      <c r="Y86" s="27"/>
      <c r="Z86" s="27"/>
      <c r="AA86" s="28">
        <f t="shared" si="68"/>
        <v>0</v>
      </c>
      <c r="AB86" s="27">
        <v>5805730</v>
      </c>
      <c r="AC86" s="27">
        <v>0</v>
      </c>
      <c r="AD86" s="27">
        <v>0</v>
      </c>
      <c r="AE86" s="28">
        <f t="shared" si="69"/>
        <v>5805730</v>
      </c>
      <c r="AF86" s="28">
        <f t="shared" si="70"/>
        <v>5805730</v>
      </c>
      <c r="AG86" s="29">
        <f t="shared" si="76"/>
        <v>2.049838929575596E-2</v>
      </c>
      <c r="AH86" s="30">
        <f t="shared" si="77"/>
        <v>1.4285278146526526E-3</v>
      </c>
      <c r="AI86" s="10"/>
      <c r="AJ86" s="10"/>
      <c r="AK86" s="10"/>
      <c r="AL86" s="10"/>
      <c r="AM86" s="10"/>
      <c r="AN86" s="10"/>
      <c r="AO86" s="10"/>
      <c r="AP86" s="85"/>
    </row>
    <row r="87" spans="1:42" ht="14.25" customHeight="1" outlineLevel="1" x14ac:dyDescent="0.25">
      <c r="A87" s="21">
        <f t="shared" si="75"/>
        <v>27</v>
      </c>
      <c r="B87" s="5" t="s">
        <v>109</v>
      </c>
      <c r="C87" s="135">
        <v>673</v>
      </c>
      <c r="D87" s="123">
        <v>44124</v>
      </c>
      <c r="E87" s="33" t="s">
        <v>463</v>
      </c>
      <c r="F87" s="36" t="s">
        <v>118</v>
      </c>
      <c r="G87" s="25" t="s">
        <v>111</v>
      </c>
      <c r="H87" s="124">
        <v>7145730</v>
      </c>
      <c r="I87" s="212">
        <v>7145730</v>
      </c>
      <c r="J87" s="124" t="s">
        <v>838</v>
      </c>
      <c r="K87" s="23" t="s">
        <v>839</v>
      </c>
      <c r="L87" s="214" t="s">
        <v>468</v>
      </c>
      <c r="M87" s="192" t="s">
        <v>117</v>
      </c>
      <c r="N87" s="25" t="s">
        <v>106</v>
      </c>
      <c r="O87" s="44"/>
      <c r="P87" s="27"/>
      <c r="Q87" s="27"/>
      <c r="R87" s="27"/>
      <c r="S87" s="28">
        <f t="shared" si="78"/>
        <v>0</v>
      </c>
      <c r="T87" s="27"/>
      <c r="U87" s="27"/>
      <c r="V87" s="27"/>
      <c r="W87" s="28">
        <f t="shared" si="79"/>
        <v>0</v>
      </c>
      <c r="X87" s="27"/>
      <c r="Y87" s="27"/>
      <c r="Z87" s="27"/>
      <c r="AA87" s="28">
        <f t="shared" si="68"/>
        <v>0</v>
      </c>
      <c r="AB87" s="27">
        <v>7145730</v>
      </c>
      <c r="AC87" s="27">
        <v>0</v>
      </c>
      <c r="AD87" s="27">
        <v>0</v>
      </c>
      <c r="AE87" s="28">
        <f t="shared" si="69"/>
        <v>7145730</v>
      </c>
      <c r="AF87" s="28">
        <f t="shared" si="70"/>
        <v>7145730</v>
      </c>
      <c r="AG87" s="29">
        <f t="shared" si="76"/>
        <v>2.5229550003593386E-2</v>
      </c>
      <c r="AH87" s="30">
        <f t="shared" si="77"/>
        <v>1.7582412652668827E-3</v>
      </c>
      <c r="AI87" s="10"/>
      <c r="AJ87" s="10"/>
      <c r="AK87" s="10"/>
      <c r="AL87" s="10"/>
      <c r="AM87" s="10"/>
      <c r="AN87" s="10"/>
      <c r="AO87" s="10"/>
      <c r="AP87" s="85"/>
    </row>
    <row r="88" spans="1:42" ht="14.25" customHeight="1" outlineLevel="1" x14ac:dyDescent="0.25">
      <c r="A88" s="21">
        <f t="shared" si="75"/>
        <v>28</v>
      </c>
      <c r="B88" s="5" t="s">
        <v>109</v>
      </c>
      <c r="C88" s="135">
        <v>662</v>
      </c>
      <c r="D88" s="123">
        <v>44098</v>
      </c>
      <c r="E88" s="33" t="s">
        <v>464</v>
      </c>
      <c r="F88" s="36" t="s">
        <v>118</v>
      </c>
      <c r="G88" s="25" t="s">
        <v>111</v>
      </c>
      <c r="H88" s="124">
        <v>5745730</v>
      </c>
      <c r="I88" s="212">
        <v>5745730</v>
      </c>
      <c r="J88" s="124" t="s">
        <v>838</v>
      </c>
      <c r="K88" s="23" t="s">
        <v>839</v>
      </c>
      <c r="L88" s="214" t="s">
        <v>469</v>
      </c>
      <c r="M88" s="192" t="s">
        <v>117</v>
      </c>
      <c r="N88" s="25" t="s">
        <v>106</v>
      </c>
      <c r="O88" s="44"/>
      <c r="P88" s="27"/>
      <c r="Q88" s="27"/>
      <c r="R88" s="27"/>
      <c r="S88" s="28">
        <f t="shared" si="78"/>
        <v>0</v>
      </c>
      <c r="T88" s="27"/>
      <c r="U88" s="27"/>
      <c r="V88" s="27"/>
      <c r="W88" s="28">
        <f t="shared" si="79"/>
        <v>0</v>
      </c>
      <c r="X88" s="27"/>
      <c r="Y88" s="27"/>
      <c r="Z88" s="27"/>
      <c r="AA88" s="28">
        <f t="shared" si="68"/>
        <v>0</v>
      </c>
      <c r="AB88" s="27">
        <v>5745730</v>
      </c>
      <c r="AC88" s="27">
        <v>0</v>
      </c>
      <c r="AD88" s="27">
        <v>0</v>
      </c>
      <c r="AE88" s="28">
        <f t="shared" si="69"/>
        <v>5745730</v>
      </c>
      <c r="AF88" s="28">
        <f t="shared" si="70"/>
        <v>5745730</v>
      </c>
      <c r="AG88" s="29">
        <f t="shared" si="76"/>
        <v>2.0286546278987121E-2</v>
      </c>
      <c r="AH88" s="30">
        <f t="shared" si="77"/>
        <v>1.4137645258191795E-3</v>
      </c>
      <c r="AI88" s="10"/>
      <c r="AJ88" s="10"/>
      <c r="AK88" s="10"/>
      <c r="AL88" s="10"/>
      <c r="AM88" s="10"/>
      <c r="AN88" s="10"/>
      <c r="AO88" s="10"/>
      <c r="AP88" s="85"/>
    </row>
    <row r="89" spans="1:42" ht="14.25" customHeight="1" outlineLevel="1" x14ac:dyDescent="0.25">
      <c r="A89" s="21">
        <f t="shared" si="75"/>
        <v>29</v>
      </c>
      <c r="B89" s="5" t="s">
        <v>109</v>
      </c>
      <c r="C89" s="135">
        <v>703</v>
      </c>
      <c r="D89" s="123">
        <v>44148</v>
      </c>
      <c r="E89" s="33" t="s">
        <v>465</v>
      </c>
      <c r="F89" s="36" t="s">
        <v>118</v>
      </c>
      <c r="G89" s="25" t="s">
        <v>111</v>
      </c>
      <c r="H89" s="124">
        <v>6698920</v>
      </c>
      <c r="I89" s="212">
        <v>6698920</v>
      </c>
      <c r="J89" s="124" t="s">
        <v>838</v>
      </c>
      <c r="K89" s="23" t="s">
        <v>839</v>
      </c>
      <c r="L89" s="214" t="s">
        <v>449</v>
      </c>
      <c r="M89" s="192" t="s">
        <v>117</v>
      </c>
      <c r="N89" s="25" t="s">
        <v>106</v>
      </c>
      <c r="O89" s="44"/>
      <c r="P89" s="27"/>
      <c r="Q89" s="27"/>
      <c r="R89" s="27"/>
      <c r="S89" s="28">
        <f t="shared" si="78"/>
        <v>0</v>
      </c>
      <c r="T89" s="27"/>
      <c r="U89" s="27"/>
      <c r="V89" s="27"/>
      <c r="W89" s="28">
        <f t="shared" si="79"/>
        <v>0</v>
      </c>
      <c r="X89" s="27"/>
      <c r="Y89" s="27"/>
      <c r="Z89" s="27"/>
      <c r="AA89" s="28">
        <f t="shared" si="68"/>
        <v>0</v>
      </c>
      <c r="AB89" s="27"/>
      <c r="AC89" s="124">
        <v>6698920</v>
      </c>
      <c r="AD89" s="27">
        <v>0</v>
      </c>
      <c r="AE89" s="28">
        <f t="shared" si="69"/>
        <v>6698920</v>
      </c>
      <c r="AF89" s="28">
        <f t="shared" si="70"/>
        <v>6698920</v>
      </c>
      <c r="AG89" s="29">
        <f t="shared" si="76"/>
        <v>2.3651990364885297E-2</v>
      </c>
      <c r="AH89" s="30">
        <f t="shared" si="77"/>
        <v>1.6483015138721482E-3</v>
      </c>
      <c r="AI89" s="10"/>
      <c r="AJ89" s="10"/>
      <c r="AK89" s="10"/>
      <c r="AL89" s="10"/>
      <c r="AM89" s="10"/>
      <c r="AN89" s="10"/>
      <c r="AO89" s="10"/>
      <c r="AP89" s="85"/>
    </row>
    <row r="90" spans="1:42" ht="14.25" customHeight="1" outlineLevel="1" x14ac:dyDescent="0.25">
      <c r="A90" s="21">
        <f t="shared" si="75"/>
        <v>30</v>
      </c>
      <c r="B90" s="5" t="s">
        <v>109</v>
      </c>
      <c r="C90" s="135">
        <v>757</v>
      </c>
      <c r="D90" s="123">
        <v>44148</v>
      </c>
      <c r="E90" s="33" t="s">
        <v>466</v>
      </c>
      <c r="F90" s="36" t="s">
        <v>118</v>
      </c>
      <c r="G90" s="25" t="s">
        <v>111</v>
      </c>
      <c r="H90" s="124">
        <v>5592367</v>
      </c>
      <c r="I90" s="212">
        <v>5592367</v>
      </c>
      <c r="J90" s="124" t="s">
        <v>838</v>
      </c>
      <c r="K90" s="23" t="s">
        <v>839</v>
      </c>
      <c r="L90" s="214" t="s">
        <v>470</v>
      </c>
      <c r="M90" s="192" t="s">
        <v>117</v>
      </c>
      <c r="N90" s="25" t="s">
        <v>106</v>
      </c>
      <c r="O90" s="44"/>
      <c r="P90" s="27"/>
      <c r="Q90" s="27"/>
      <c r="R90" s="27"/>
      <c r="S90" s="28">
        <f t="shared" si="78"/>
        <v>0</v>
      </c>
      <c r="T90" s="27"/>
      <c r="U90" s="27"/>
      <c r="V90" s="27"/>
      <c r="W90" s="28">
        <f t="shared" si="79"/>
        <v>0</v>
      </c>
      <c r="X90" s="27"/>
      <c r="Y90" s="27"/>
      <c r="Z90" s="27"/>
      <c r="AA90" s="28">
        <f t="shared" si="68"/>
        <v>0</v>
      </c>
      <c r="AB90" s="27"/>
      <c r="AC90" s="124">
        <v>5592367</v>
      </c>
      <c r="AD90" s="27">
        <v>0</v>
      </c>
      <c r="AE90" s="28">
        <f t="shared" si="69"/>
        <v>5592367</v>
      </c>
      <c r="AF90" s="28">
        <f t="shared" si="70"/>
        <v>5592367</v>
      </c>
      <c r="AG90" s="29">
        <f t="shared" si="76"/>
        <v>1.9745064935975127E-2</v>
      </c>
      <c r="AH90" s="30">
        <f t="shared" si="77"/>
        <v>1.3760288213963809E-3</v>
      </c>
      <c r="AI90" s="10"/>
      <c r="AJ90" s="10"/>
      <c r="AK90" s="10"/>
      <c r="AL90" s="10"/>
      <c r="AM90" s="10"/>
      <c r="AN90" s="10"/>
      <c r="AO90" s="10"/>
      <c r="AP90" s="85"/>
    </row>
    <row r="91" spans="1:42" ht="14.25" customHeight="1" outlineLevel="1" x14ac:dyDescent="0.25">
      <c r="A91" s="21">
        <f t="shared" si="75"/>
        <v>31</v>
      </c>
      <c r="B91" s="5" t="s">
        <v>109</v>
      </c>
      <c r="C91" s="135">
        <v>674</v>
      </c>
      <c r="D91" s="123">
        <v>44148</v>
      </c>
      <c r="E91" s="33" t="s">
        <v>471</v>
      </c>
      <c r="F91" s="36" t="s">
        <v>118</v>
      </c>
      <c r="G91" s="25" t="s">
        <v>111</v>
      </c>
      <c r="H91" s="124">
        <v>5500000</v>
      </c>
      <c r="I91" s="212">
        <v>5500000</v>
      </c>
      <c r="J91" s="124" t="s">
        <v>838</v>
      </c>
      <c r="K91" s="23" t="s">
        <v>839</v>
      </c>
      <c r="L91" s="214" t="s">
        <v>472</v>
      </c>
      <c r="M91" s="192" t="s">
        <v>117</v>
      </c>
      <c r="N91" s="25" t="s">
        <v>106</v>
      </c>
      <c r="O91" s="44"/>
      <c r="P91" s="27"/>
      <c r="Q91" s="27"/>
      <c r="R91" s="27"/>
      <c r="S91" s="28">
        <f t="shared" si="78"/>
        <v>0</v>
      </c>
      <c r="T91" s="27"/>
      <c r="U91" s="27"/>
      <c r="V91" s="27"/>
      <c r="W91" s="28">
        <f t="shared" si="79"/>
        <v>0</v>
      </c>
      <c r="X91" s="27"/>
      <c r="Y91" s="27"/>
      <c r="Z91" s="27"/>
      <c r="AA91" s="28">
        <f t="shared" si="68"/>
        <v>0</v>
      </c>
      <c r="AB91" s="27"/>
      <c r="AC91" s="124">
        <v>5500000</v>
      </c>
      <c r="AD91" s="27">
        <v>0</v>
      </c>
      <c r="AE91" s="28">
        <f t="shared" si="69"/>
        <v>5500000</v>
      </c>
      <c r="AF91" s="28">
        <f t="shared" si="70"/>
        <v>5500000</v>
      </c>
      <c r="AG91" s="29">
        <f t="shared" si="76"/>
        <v>1.9418943203810334E-2</v>
      </c>
      <c r="AH91" s="30">
        <f t="shared" si="77"/>
        <v>1.353301476401691E-3</v>
      </c>
      <c r="AI91" s="10"/>
      <c r="AJ91" s="10"/>
      <c r="AK91" s="10"/>
      <c r="AL91" s="10"/>
      <c r="AM91" s="10"/>
      <c r="AN91" s="10"/>
      <c r="AO91" s="10"/>
      <c r="AP91" s="85"/>
    </row>
    <row r="92" spans="1:42" ht="14.25" customHeight="1" outlineLevel="1" x14ac:dyDescent="0.25">
      <c r="A92" s="21">
        <f t="shared" si="75"/>
        <v>32</v>
      </c>
      <c r="B92" s="5" t="s">
        <v>109</v>
      </c>
      <c r="C92" s="135">
        <v>782</v>
      </c>
      <c r="D92" s="123">
        <v>44158</v>
      </c>
      <c r="E92" s="33" t="s">
        <v>473</v>
      </c>
      <c r="F92" s="36" t="s">
        <v>118</v>
      </c>
      <c r="G92" s="25" t="s">
        <v>111</v>
      </c>
      <c r="H92" s="124">
        <v>5845730</v>
      </c>
      <c r="I92" s="212">
        <v>5845730</v>
      </c>
      <c r="J92" s="124" t="s">
        <v>838</v>
      </c>
      <c r="K92" s="23" t="s">
        <v>839</v>
      </c>
      <c r="L92" s="216" t="s">
        <v>451</v>
      </c>
      <c r="M92" s="192" t="s">
        <v>117</v>
      </c>
      <c r="N92" s="25" t="s">
        <v>106</v>
      </c>
      <c r="O92" s="44"/>
      <c r="P92" s="27"/>
      <c r="Q92" s="27"/>
      <c r="R92" s="27"/>
      <c r="S92" s="28">
        <f t="shared" si="78"/>
        <v>0</v>
      </c>
      <c r="T92" s="27"/>
      <c r="U92" s="27"/>
      <c r="V92" s="27"/>
      <c r="W92" s="28">
        <f t="shared" si="79"/>
        <v>0</v>
      </c>
      <c r="X92" s="27"/>
      <c r="Y92" s="27"/>
      <c r="Z92" s="49"/>
      <c r="AA92" s="28">
        <f t="shared" ref="AA92:AA97" si="80">SUM(X92:Z92)</f>
        <v>0</v>
      </c>
      <c r="AB92" s="27"/>
      <c r="AC92" s="124">
        <v>5845730</v>
      </c>
      <c r="AD92" s="27">
        <v>0</v>
      </c>
      <c r="AE92" s="28">
        <f t="shared" ref="AE92:AE97" si="81">SUM(AB92:AD92)</f>
        <v>5845730</v>
      </c>
      <c r="AF92" s="28">
        <f t="shared" ref="AF92:AF97" si="82">SUM(S92,W92,AA92,AE92)</f>
        <v>5845730</v>
      </c>
      <c r="AG92" s="29">
        <f t="shared" si="76"/>
        <v>2.0639617973601854E-2</v>
      </c>
      <c r="AH92" s="30">
        <f t="shared" si="77"/>
        <v>1.4383700072083012E-3</v>
      </c>
      <c r="AI92" s="10"/>
      <c r="AJ92" s="10"/>
      <c r="AK92" s="10"/>
      <c r="AL92" s="10"/>
      <c r="AM92" s="10"/>
      <c r="AN92" s="10"/>
      <c r="AO92" s="10"/>
      <c r="AP92" s="85"/>
    </row>
    <row r="93" spans="1:42" ht="12.75" customHeight="1" outlineLevel="1" x14ac:dyDescent="0.25">
      <c r="A93" s="21">
        <f t="shared" si="75"/>
        <v>33</v>
      </c>
      <c r="B93" s="5" t="s">
        <v>109</v>
      </c>
      <c r="C93" s="135">
        <v>736</v>
      </c>
      <c r="D93" s="123">
        <v>44154</v>
      </c>
      <c r="E93" s="33" t="s">
        <v>474</v>
      </c>
      <c r="F93" s="36" t="s">
        <v>118</v>
      </c>
      <c r="G93" s="25" t="s">
        <v>111</v>
      </c>
      <c r="H93" s="124">
        <v>5865768</v>
      </c>
      <c r="I93" s="212">
        <v>5865768</v>
      </c>
      <c r="J93" s="124" t="s">
        <v>838</v>
      </c>
      <c r="K93" s="23" t="s">
        <v>839</v>
      </c>
      <c r="L93" s="216" t="s">
        <v>478</v>
      </c>
      <c r="M93" s="192" t="s">
        <v>117</v>
      </c>
      <c r="N93" s="25" t="s">
        <v>106</v>
      </c>
      <c r="O93" s="44"/>
      <c r="P93" s="27"/>
      <c r="Q93" s="27"/>
      <c r="R93" s="27"/>
      <c r="S93" s="28">
        <f t="shared" si="78"/>
        <v>0</v>
      </c>
      <c r="T93" s="27"/>
      <c r="U93" s="27"/>
      <c r="V93" s="27"/>
      <c r="W93" s="28">
        <f t="shared" si="79"/>
        <v>0</v>
      </c>
      <c r="X93" s="27"/>
      <c r="Y93" s="27"/>
      <c r="Z93" s="49"/>
      <c r="AA93" s="28">
        <f t="shared" si="80"/>
        <v>0</v>
      </c>
      <c r="AB93" s="27"/>
      <c r="AC93" s="124">
        <v>5865768</v>
      </c>
      <c r="AD93" s="27">
        <v>0</v>
      </c>
      <c r="AE93" s="28">
        <f t="shared" si="81"/>
        <v>5865768</v>
      </c>
      <c r="AF93" s="28">
        <f t="shared" si="82"/>
        <v>5865768</v>
      </c>
      <c r="AG93" s="29">
        <f t="shared" si="76"/>
        <v>2.0710366479768753E-2</v>
      </c>
      <c r="AH93" s="30">
        <f t="shared" si="77"/>
        <v>1.4433004535690534E-3</v>
      </c>
    </row>
    <row r="94" spans="1:42" ht="12.75" customHeight="1" outlineLevel="1" x14ac:dyDescent="0.25">
      <c r="A94" s="21">
        <f t="shared" si="75"/>
        <v>34</v>
      </c>
      <c r="B94" s="5" t="s">
        <v>109</v>
      </c>
      <c r="C94" s="135">
        <v>643</v>
      </c>
      <c r="D94" s="123">
        <v>44158</v>
      </c>
      <c r="E94" s="33" t="s">
        <v>442</v>
      </c>
      <c r="F94" s="36" t="s">
        <v>118</v>
      </c>
      <c r="G94" s="25" t="s">
        <v>111</v>
      </c>
      <c r="H94" s="124">
        <v>5920628</v>
      </c>
      <c r="I94" s="212">
        <v>5920628</v>
      </c>
      <c r="J94" s="124" t="s">
        <v>838</v>
      </c>
      <c r="K94" s="23" t="s">
        <v>839</v>
      </c>
      <c r="L94" s="216" t="s">
        <v>448</v>
      </c>
      <c r="M94" s="192" t="s">
        <v>117</v>
      </c>
      <c r="N94" s="25" t="s">
        <v>106</v>
      </c>
      <c r="O94" s="44"/>
      <c r="P94" s="27"/>
      <c r="Q94" s="27"/>
      <c r="R94" s="27"/>
      <c r="S94" s="28">
        <f t="shared" si="78"/>
        <v>0</v>
      </c>
      <c r="T94" s="27"/>
      <c r="U94" s="27"/>
      <c r="V94" s="27"/>
      <c r="W94" s="28">
        <f t="shared" si="79"/>
        <v>0</v>
      </c>
      <c r="X94" s="27"/>
      <c r="Y94" s="27"/>
      <c r="Z94" s="49"/>
      <c r="AA94" s="28">
        <f t="shared" ref="AA94:AA96" si="83">SUM(X94:Z94)</f>
        <v>0</v>
      </c>
      <c r="AB94" s="27"/>
      <c r="AC94" s="124">
        <v>5920628</v>
      </c>
      <c r="AD94" s="27">
        <v>0</v>
      </c>
      <c r="AE94" s="28">
        <f t="shared" ref="AE94:AE96" si="84">SUM(AB94:AD94)</f>
        <v>5920628</v>
      </c>
      <c r="AF94" s="28">
        <f t="shared" ref="AF94:AF96" si="85">SUM(S94,W94,AA94,AE94)</f>
        <v>5920628</v>
      </c>
      <c r="AG94" s="29">
        <f t="shared" ref="AG94:AG96" si="86">IF(ISERROR(AF94/$H$99),0,AF94/$H$99)</f>
        <v>2.0904061611434398E-2</v>
      </c>
      <c r="AH94" s="30">
        <f t="shared" si="77"/>
        <v>1.4567990206591256E-3</v>
      </c>
    </row>
    <row r="95" spans="1:42" ht="14.25" customHeight="1" outlineLevel="1" x14ac:dyDescent="0.25">
      <c r="A95" s="21">
        <f t="shared" si="75"/>
        <v>35</v>
      </c>
      <c r="B95" s="5" t="s">
        <v>109</v>
      </c>
      <c r="C95" s="135">
        <v>663</v>
      </c>
      <c r="D95" s="123">
        <v>44172</v>
      </c>
      <c r="E95" s="194" t="s">
        <v>479</v>
      </c>
      <c r="F95" s="36" t="s">
        <v>118</v>
      </c>
      <c r="G95" s="25" t="s">
        <v>111</v>
      </c>
      <c r="H95" s="124">
        <v>5000000</v>
      </c>
      <c r="I95" s="212">
        <v>5000000</v>
      </c>
      <c r="J95" s="124" t="s">
        <v>838</v>
      </c>
      <c r="K95" s="23" t="s">
        <v>839</v>
      </c>
      <c r="L95" s="216" t="s">
        <v>456</v>
      </c>
      <c r="M95" s="192" t="s">
        <v>117</v>
      </c>
      <c r="N95" s="25" t="s">
        <v>106</v>
      </c>
      <c r="O95" s="44"/>
      <c r="P95" s="27"/>
      <c r="Q95" s="27"/>
      <c r="R95" s="27"/>
      <c r="S95" s="28">
        <f t="shared" si="78"/>
        <v>0</v>
      </c>
      <c r="T95" s="27"/>
      <c r="U95" s="27"/>
      <c r="V95" s="27"/>
      <c r="W95" s="28">
        <f t="shared" si="79"/>
        <v>0</v>
      </c>
      <c r="X95" s="27"/>
      <c r="Y95" s="27"/>
      <c r="Z95" s="49"/>
      <c r="AA95" s="28">
        <f t="shared" si="83"/>
        <v>0</v>
      </c>
      <c r="AB95" s="27"/>
      <c r="AC95" s="27">
        <v>0</v>
      </c>
      <c r="AD95" s="124">
        <v>5000000</v>
      </c>
      <c r="AE95" s="28">
        <f t="shared" si="84"/>
        <v>5000000</v>
      </c>
      <c r="AF95" s="28">
        <f t="shared" si="85"/>
        <v>5000000</v>
      </c>
      <c r="AG95" s="29">
        <f t="shared" si="86"/>
        <v>1.7653584730736669E-2</v>
      </c>
      <c r="AH95" s="30">
        <f t="shared" si="77"/>
        <v>1.2302740694560828E-3</v>
      </c>
    </row>
    <row r="96" spans="1:42" ht="12.75" customHeight="1" outlineLevel="1" x14ac:dyDescent="0.25">
      <c r="A96" s="21">
        <f t="shared" si="75"/>
        <v>36</v>
      </c>
      <c r="B96" s="5" t="s">
        <v>109</v>
      </c>
      <c r="C96" s="135">
        <v>758</v>
      </c>
      <c r="D96" s="123">
        <v>44172</v>
      </c>
      <c r="E96" s="193" t="s">
        <v>477</v>
      </c>
      <c r="F96" s="36" t="s">
        <v>118</v>
      </c>
      <c r="G96" s="25" t="s">
        <v>111</v>
      </c>
      <c r="H96" s="124">
        <v>6698920</v>
      </c>
      <c r="I96" s="212">
        <v>6698920</v>
      </c>
      <c r="J96" s="124" t="s">
        <v>838</v>
      </c>
      <c r="K96" s="23" t="s">
        <v>839</v>
      </c>
      <c r="L96" s="216" t="s">
        <v>447</v>
      </c>
      <c r="M96" s="192" t="s">
        <v>117</v>
      </c>
      <c r="N96" s="25" t="s">
        <v>106</v>
      </c>
      <c r="O96" s="44"/>
      <c r="P96" s="27"/>
      <c r="Q96" s="27"/>
      <c r="R96" s="27"/>
      <c r="S96" s="28">
        <f t="shared" si="78"/>
        <v>0</v>
      </c>
      <c r="T96" s="27"/>
      <c r="U96" s="27"/>
      <c r="V96" s="27"/>
      <c r="W96" s="28">
        <f t="shared" si="79"/>
        <v>0</v>
      </c>
      <c r="X96" s="27"/>
      <c r="Y96" s="27"/>
      <c r="Z96" s="49"/>
      <c r="AA96" s="28">
        <f t="shared" si="83"/>
        <v>0</v>
      </c>
      <c r="AB96" s="27"/>
      <c r="AC96" s="27">
        <v>0</v>
      </c>
      <c r="AD96" s="124">
        <v>6698920</v>
      </c>
      <c r="AE96" s="28">
        <f t="shared" si="84"/>
        <v>6698920</v>
      </c>
      <c r="AF96" s="28">
        <f t="shared" si="85"/>
        <v>6698920</v>
      </c>
      <c r="AG96" s="29">
        <f t="shared" si="86"/>
        <v>2.3651990364885297E-2</v>
      </c>
      <c r="AH96" s="30">
        <f t="shared" si="77"/>
        <v>1.6483015138721482E-3</v>
      </c>
    </row>
    <row r="97" spans="1:42" ht="12.75" customHeight="1" outlineLevel="1" x14ac:dyDescent="0.25">
      <c r="A97" s="21">
        <f t="shared" si="75"/>
        <v>37</v>
      </c>
      <c r="B97" s="5" t="s">
        <v>109</v>
      </c>
      <c r="C97" s="135">
        <v>702</v>
      </c>
      <c r="D97" s="123">
        <v>44155</v>
      </c>
      <c r="E97" s="193" t="s">
        <v>475</v>
      </c>
      <c r="F97" s="36" t="s">
        <v>118</v>
      </c>
      <c r="G97" s="25" t="s">
        <v>111</v>
      </c>
      <c r="H97" s="124">
        <v>5000000</v>
      </c>
      <c r="I97" s="212">
        <v>5000000</v>
      </c>
      <c r="J97" s="124" t="s">
        <v>838</v>
      </c>
      <c r="K97" s="23" t="s">
        <v>839</v>
      </c>
      <c r="L97" s="27">
        <v>160</v>
      </c>
      <c r="M97" s="192" t="s">
        <v>117</v>
      </c>
      <c r="N97" s="25" t="s">
        <v>106</v>
      </c>
      <c r="O97" s="33"/>
      <c r="P97" s="27"/>
      <c r="Q97" s="27"/>
      <c r="R97" s="27"/>
      <c r="S97" s="28">
        <f t="shared" si="78"/>
        <v>0</v>
      </c>
      <c r="T97" s="27"/>
      <c r="U97" s="27"/>
      <c r="V97" s="27"/>
      <c r="W97" s="28">
        <f t="shared" si="79"/>
        <v>0</v>
      </c>
      <c r="X97" s="27"/>
      <c r="Y97" s="27"/>
      <c r="Z97" s="27"/>
      <c r="AA97" s="28">
        <f t="shared" si="80"/>
        <v>0</v>
      </c>
      <c r="AB97" s="27"/>
      <c r="AC97" s="27">
        <v>0</v>
      </c>
      <c r="AD97" s="124">
        <v>5000000</v>
      </c>
      <c r="AE97" s="28">
        <f t="shared" si="81"/>
        <v>5000000</v>
      </c>
      <c r="AF97" s="28">
        <f t="shared" si="82"/>
        <v>5000000</v>
      </c>
      <c r="AG97" s="29">
        <f>IF(ISERROR(AF97/$H$99),0,AF97/$H$99)</f>
        <v>1.7653584730736669E-2</v>
      </c>
      <c r="AH97" s="30">
        <f t="shared" si="77"/>
        <v>1.2302740694560828E-3</v>
      </c>
      <c r="AI97" s="10"/>
      <c r="AJ97" s="10"/>
      <c r="AK97" s="10"/>
      <c r="AL97" s="10"/>
      <c r="AM97" s="10"/>
      <c r="AN97" s="10"/>
      <c r="AO97" s="10"/>
      <c r="AP97" s="85"/>
    </row>
    <row r="98" spans="1:42" ht="12.75" customHeight="1" x14ac:dyDescent="0.25">
      <c r="A98" s="21">
        <f t="shared" si="75"/>
        <v>38</v>
      </c>
      <c r="B98" s="5" t="s">
        <v>109</v>
      </c>
      <c r="C98" s="135">
        <v>737</v>
      </c>
      <c r="D98" s="123">
        <v>44188</v>
      </c>
      <c r="E98" s="193" t="s">
        <v>476</v>
      </c>
      <c r="F98" s="36" t="s">
        <v>118</v>
      </c>
      <c r="G98" s="25" t="s">
        <v>111</v>
      </c>
      <c r="H98" s="124">
        <v>27091460</v>
      </c>
      <c r="I98" s="212">
        <v>27091460</v>
      </c>
      <c r="J98" s="124" t="s">
        <v>838</v>
      </c>
      <c r="K98" s="23" t="s">
        <v>839</v>
      </c>
      <c r="L98" s="27">
        <v>937</v>
      </c>
      <c r="M98" s="192" t="s">
        <v>117</v>
      </c>
      <c r="N98" s="25" t="s">
        <v>106</v>
      </c>
      <c r="O98" s="33"/>
      <c r="P98" s="27"/>
      <c r="Q98" s="27"/>
      <c r="R98" s="27"/>
      <c r="S98" s="28">
        <f t="shared" si="78"/>
        <v>0</v>
      </c>
      <c r="T98" s="27"/>
      <c r="U98" s="27"/>
      <c r="V98" s="27"/>
      <c r="W98" s="28">
        <f t="shared" si="79"/>
        <v>0</v>
      </c>
      <c r="X98" s="27"/>
      <c r="Y98" s="27"/>
      <c r="Z98" s="27"/>
      <c r="AA98" s="28">
        <f t="shared" si="68"/>
        <v>0</v>
      </c>
      <c r="AB98" s="27"/>
      <c r="AC98" s="27">
        <v>0</v>
      </c>
      <c r="AD98" s="124">
        <v>27091460</v>
      </c>
      <c r="AE98" s="28">
        <f t="shared" si="69"/>
        <v>27091460</v>
      </c>
      <c r="AF98" s="28">
        <f t="shared" si="70"/>
        <v>27091460</v>
      </c>
      <c r="AG98" s="29">
        <f>IF(ISERROR(AF98/$H$99),0,AF98/$H$99)</f>
        <v>9.5652276917872647E-2</v>
      </c>
      <c r="AH98" s="30">
        <f t="shared" si="77"/>
        <v>6.6659841483413373E-3</v>
      </c>
      <c r="AI98" s="10"/>
      <c r="AJ98" s="10"/>
      <c r="AK98" s="10"/>
      <c r="AL98" s="10"/>
      <c r="AM98" s="10"/>
      <c r="AN98" s="10"/>
      <c r="AO98" s="10"/>
      <c r="AP98" s="85"/>
    </row>
    <row r="99" spans="1:42" ht="12.75" customHeight="1" x14ac:dyDescent="0.25">
      <c r="A99" s="228" t="s">
        <v>45</v>
      </c>
      <c r="B99" s="229"/>
      <c r="C99" s="230"/>
      <c r="D99" s="230"/>
      <c r="E99" s="230"/>
      <c r="F99" s="230"/>
      <c r="G99" s="230"/>
      <c r="H99" s="92">
        <f>SUM(H61:H98)</f>
        <v>283228595</v>
      </c>
      <c r="I99" s="284">
        <f>SUM(I61:I98)</f>
        <v>283228595</v>
      </c>
      <c r="J99" s="92"/>
      <c r="K99" s="101"/>
      <c r="L99" s="92">
        <f>SUM(L61:L98)</f>
        <v>3822</v>
      </c>
      <c r="M99" s="92">
        <f>SUM(M61:M98)</f>
        <v>0</v>
      </c>
      <c r="N99" s="93"/>
      <c r="O99" s="94"/>
      <c r="P99" s="92">
        <f t="shared" ref="P99:AE99" si="87">SUM(P61:P98)</f>
        <v>0</v>
      </c>
      <c r="Q99" s="92">
        <f t="shared" si="87"/>
        <v>0</v>
      </c>
      <c r="R99" s="92">
        <f t="shared" si="87"/>
        <v>0</v>
      </c>
      <c r="S99" s="92">
        <f t="shared" si="87"/>
        <v>0</v>
      </c>
      <c r="T99" s="92">
        <f t="shared" si="87"/>
        <v>0</v>
      </c>
      <c r="U99" s="92">
        <f t="shared" si="87"/>
        <v>0</v>
      </c>
      <c r="V99" s="92">
        <f t="shared" si="87"/>
        <v>0</v>
      </c>
      <c r="W99" s="92">
        <f t="shared" si="87"/>
        <v>0</v>
      </c>
      <c r="X99" s="92">
        <f t="shared" si="87"/>
        <v>0</v>
      </c>
      <c r="Y99" s="92">
        <f t="shared" si="87"/>
        <v>0</v>
      </c>
      <c r="Z99" s="92">
        <f t="shared" si="87"/>
        <v>4000000</v>
      </c>
      <c r="AA99" s="92">
        <f t="shared" si="87"/>
        <v>4000000</v>
      </c>
      <c r="AB99" s="92">
        <f t="shared" si="87"/>
        <v>200014802</v>
      </c>
      <c r="AC99" s="92">
        <f t="shared" si="87"/>
        <v>35423413</v>
      </c>
      <c r="AD99" s="92">
        <f t="shared" si="87"/>
        <v>43790380</v>
      </c>
      <c r="AE99" s="92">
        <f t="shared" si="87"/>
        <v>279228595</v>
      </c>
      <c r="AF99" s="92">
        <f>SUM(AF61:AF98)</f>
        <v>283228595</v>
      </c>
      <c r="AG99" s="95">
        <f>IF(ISERROR(AF99/H99),0,AF99/H99)</f>
        <v>1</v>
      </c>
      <c r="AH99" s="95">
        <f>IF(ISERROR(AF99/$AF$403),0,AF99/$AF$403)</f>
        <v>6.968975923139574E-2</v>
      </c>
    </row>
    <row r="100" spans="1:42" ht="12.75" customHeight="1" outlineLevel="1" x14ac:dyDescent="0.25">
      <c r="A100" s="233" t="s">
        <v>46</v>
      </c>
      <c r="B100" s="234"/>
      <c r="C100" s="234"/>
      <c r="D100" s="234"/>
      <c r="E100" s="235"/>
      <c r="F100" s="15"/>
      <c r="G100" s="25"/>
      <c r="H100" s="124"/>
      <c r="I100" s="149"/>
      <c r="J100" s="17"/>
      <c r="K100" s="296"/>
      <c r="L100" s="18"/>
      <c r="M100" s="18"/>
      <c r="N100" s="16"/>
      <c r="O100" s="19"/>
      <c r="P100" s="17"/>
      <c r="Q100" s="17"/>
      <c r="R100" s="17"/>
      <c r="S100" s="17"/>
      <c r="T100" s="17"/>
      <c r="U100" s="17"/>
      <c r="V100" s="17"/>
      <c r="W100" s="17"/>
      <c r="X100" s="17"/>
      <c r="Y100" s="17"/>
      <c r="Z100" s="17"/>
      <c r="AA100" s="17"/>
      <c r="AB100" s="17"/>
      <c r="AC100" s="17"/>
      <c r="AD100" s="17"/>
      <c r="AE100" s="17"/>
      <c r="AF100" s="17"/>
      <c r="AG100" s="20"/>
      <c r="AH100" s="20"/>
      <c r="AI100" s="10"/>
      <c r="AJ100" s="10"/>
      <c r="AK100" s="10"/>
      <c r="AL100" s="10"/>
      <c r="AM100" s="10"/>
      <c r="AN100" s="10"/>
      <c r="AO100" s="10"/>
      <c r="AP100" s="85"/>
    </row>
    <row r="101" spans="1:42" ht="12.75" customHeight="1" outlineLevel="1" x14ac:dyDescent="0.25">
      <c r="A101" s="21">
        <v>1</v>
      </c>
      <c r="B101" s="5" t="s">
        <v>109</v>
      </c>
      <c r="C101" s="137">
        <v>731</v>
      </c>
      <c r="D101" s="119">
        <v>44097</v>
      </c>
      <c r="E101" s="25" t="s">
        <v>480</v>
      </c>
      <c r="F101" s="36" t="s">
        <v>118</v>
      </c>
      <c r="G101" s="25" t="s">
        <v>111</v>
      </c>
      <c r="H101" s="124">
        <v>5892128</v>
      </c>
      <c r="I101" s="212">
        <v>5892128</v>
      </c>
      <c r="J101" s="124" t="s">
        <v>838</v>
      </c>
      <c r="K101" s="23" t="s">
        <v>839</v>
      </c>
      <c r="L101" s="27">
        <v>105</v>
      </c>
      <c r="M101" s="192" t="s">
        <v>117</v>
      </c>
      <c r="N101" s="25" t="s">
        <v>106</v>
      </c>
      <c r="O101" s="25"/>
      <c r="P101" s="27"/>
      <c r="Q101" s="27"/>
      <c r="R101" s="27"/>
      <c r="S101" s="28">
        <f t="shared" ref="S101:S103" si="88">SUM(P101:R101)</f>
        <v>0</v>
      </c>
      <c r="T101" s="27"/>
      <c r="U101" s="27"/>
      <c r="V101" s="27"/>
      <c r="W101" s="28">
        <f t="shared" ref="W101:W103" si="89">SUM(T101:V101)</f>
        <v>0</v>
      </c>
      <c r="X101" s="27"/>
      <c r="Y101" s="27"/>
      <c r="Z101" s="27"/>
      <c r="AA101" s="28">
        <f>SUM(X101:Z101)</f>
        <v>0</v>
      </c>
      <c r="AB101" s="124">
        <v>5892128</v>
      </c>
      <c r="AC101" s="27"/>
      <c r="AD101" s="27"/>
      <c r="AE101" s="28">
        <f>SUM(AB101:AD101)</f>
        <v>5892128</v>
      </c>
      <c r="AF101" s="28">
        <f t="shared" ref="AF101" si="90">SUM(S101,W101,AA101,AE101)</f>
        <v>5892128</v>
      </c>
      <c r="AG101" s="29">
        <f t="shared" ref="AG101:AG133" si="91">IF(ISERROR(AF101/$H$134),0,AF101/$H$134)</f>
        <v>2.7735531019192156E-2</v>
      </c>
      <c r="AH101" s="30">
        <f t="shared" ref="AH101:AH133" si="92">IF(ISERROR(AF101/$AF$403),"-",AF101/$AF$403)</f>
        <v>1.4497864584632259E-3</v>
      </c>
      <c r="AI101" s="10"/>
      <c r="AJ101" s="10"/>
      <c r="AK101" s="10"/>
      <c r="AL101" s="10"/>
      <c r="AM101" s="10"/>
      <c r="AN101" s="10"/>
      <c r="AO101" s="10"/>
      <c r="AP101" s="85"/>
    </row>
    <row r="102" spans="1:42" ht="12.75" customHeight="1" outlineLevel="1" x14ac:dyDescent="0.25">
      <c r="A102" s="21">
        <v>2</v>
      </c>
      <c r="B102" s="5" t="s">
        <v>109</v>
      </c>
      <c r="C102" s="137">
        <v>764</v>
      </c>
      <c r="D102" s="119">
        <v>44105</v>
      </c>
      <c r="E102" s="25" t="s">
        <v>481</v>
      </c>
      <c r="F102" s="36" t="s">
        <v>118</v>
      </c>
      <c r="G102" s="25" t="s">
        <v>111</v>
      </c>
      <c r="H102" s="124">
        <v>5660000</v>
      </c>
      <c r="I102" s="212">
        <v>5660000</v>
      </c>
      <c r="J102" s="124" t="s">
        <v>838</v>
      </c>
      <c r="K102" s="23" t="s">
        <v>839</v>
      </c>
      <c r="L102" s="27">
        <v>40</v>
      </c>
      <c r="M102" s="192" t="s">
        <v>117</v>
      </c>
      <c r="N102" s="25" t="s">
        <v>106</v>
      </c>
      <c r="O102" s="25"/>
      <c r="P102" s="27"/>
      <c r="Q102" s="27"/>
      <c r="R102" s="27"/>
      <c r="S102" s="28">
        <f t="shared" si="88"/>
        <v>0</v>
      </c>
      <c r="T102" s="27"/>
      <c r="U102" s="27"/>
      <c r="V102" s="27"/>
      <c r="W102" s="28">
        <f t="shared" si="89"/>
        <v>0</v>
      </c>
      <c r="X102" s="27"/>
      <c r="Y102" s="27"/>
      <c r="Z102" s="27"/>
      <c r="AA102" s="28">
        <f t="shared" ref="AA102:AA133" si="93">SUM(X102:Z102)</f>
        <v>0</v>
      </c>
      <c r="AB102" s="124">
        <v>5660000</v>
      </c>
      <c r="AC102" s="27"/>
      <c r="AD102" s="27"/>
      <c r="AE102" s="28">
        <f t="shared" ref="AE102:AE133" si="94">SUM(AB102:AD102)</f>
        <v>5660000</v>
      </c>
      <c r="AF102" s="28">
        <f t="shared" ref="AF102:AF133" si="95">SUM(S102,W102,AA102,AE102)</f>
        <v>5660000</v>
      </c>
      <c r="AG102" s="29">
        <f t="shared" si="91"/>
        <v>2.664285391774035E-2</v>
      </c>
      <c r="AH102" s="30">
        <f t="shared" si="92"/>
        <v>1.3926702466242856E-3</v>
      </c>
      <c r="AI102" s="10"/>
      <c r="AJ102" s="10"/>
      <c r="AK102" s="10"/>
      <c r="AL102" s="10"/>
      <c r="AM102" s="10"/>
      <c r="AN102" s="10"/>
      <c r="AO102" s="10"/>
      <c r="AP102" s="85"/>
    </row>
    <row r="103" spans="1:42" ht="12.75" customHeight="1" outlineLevel="1" x14ac:dyDescent="0.25">
      <c r="A103" s="21">
        <v>3</v>
      </c>
      <c r="B103" s="5" t="s">
        <v>109</v>
      </c>
      <c r="C103" s="137">
        <v>572</v>
      </c>
      <c r="D103" s="119">
        <v>44077</v>
      </c>
      <c r="E103" s="25" t="s">
        <v>482</v>
      </c>
      <c r="F103" s="36" t="s">
        <v>118</v>
      </c>
      <c r="G103" s="25" t="s">
        <v>111</v>
      </c>
      <c r="H103" s="124">
        <v>5660000</v>
      </c>
      <c r="I103" s="212">
        <v>5660000</v>
      </c>
      <c r="J103" s="124" t="s">
        <v>838</v>
      </c>
      <c r="K103" s="23" t="s">
        <v>839</v>
      </c>
      <c r="L103" s="27">
        <v>43</v>
      </c>
      <c r="M103" s="192" t="s">
        <v>117</v>
      </c>
      <c r="N103" s="25" t="s">
        <v>106</v>
      </c>
      <c r="O103" s="25"/>
      <c r="P103" s="27"/>
      <c r="Q103" s="27"/>
      <c r="R103" s="27"/>
      <c r="S103" s="28">
        <f t="shared" si="88"/>
        <v>0</v>
      </c>
      <c r="T103" s="27"/>
      <c r="U103" s="27"/>
      <c r="V103" s="27"/>
      <c r="W103" s="28">
        <f t="shared" si="89"/>
        <v>0</v>
      </c>
      <c r="X103" s="27"/>
      <c r="Y103" s="27"/>
      <c r="Z103" s="27"/>
      <c r="AA103" s="28">
        <f t="shared" si="93"/>
        <v>0</v>
      </c>
      <c r="AB103" s="124">
        <v>5660000</v>
      </c>
      <c r="AC103" s="27"/>
      <c r="AD103" s="27"/>
      <c r="AE103" s="28">
        <f t="shared" si="94"/>
        <v>5660000</v>
      </c>
      <c r="AF103" s="28">
        <f t="shared" si="95"/>
        <v>5660000</v>
      </c>
      <c r="AG103" s="29">
        <f t="shared" si="91"/>
        <v>2.664285391774035E-2</v>
      </c>
      <c r="AH103" s="30">
        <f t="shared" si="92"/>
        <v>1.3926702466242856E-3</v>
      </c>
      <c r="AI103" s="10"/>
      <c r="AJ103" s="10"/>
      <c r="AK103" s="10"/>
      <c r="AL103" s="10"/>
      <c r="AM103" s="10"/>
      <c r="AN103" s="10"/>
      <c r="AO103" s="10"/>
      <c r="AP103" s="85"/>
    </row>
    <row r="104" spans="1:42" ht="12.75" customHeight="1" outlineLevel="1" x14ac:dyDescent="0.25">
      <c r="A104" s="21">
        <v>4</v>
      </c>
      <c r="B104" s="5" t="s">
        <v>109</v>
      </c>
      <c r="C104" s="137">
        <v>560</v>
      </c>
      <c r="D104" s="119">
        <v>44083</v>
      </c>
      <c r="E104" s="25" t="s">
        <v>483</v>
      </c>
      <c r="F104" s="36" t="s">
        <v>118</v>
      </c>
      <c r="G104" s="25" t="s">
        <v>111</v>
      </c>
      <c r="H104" s="124">
        <v>5774898</v>
      </c>
      <c r="I104" s="212">
        <v>5774898</v>
      </c>
      <c r="J104" s="124" t="s">
        <v>838</v>
      </c>
      <c r="K104" s="23" t="s">
        <v>839</v>
      </c>
      <c r="L104" s="27">
        <v>54</v>
      </c>
      <c r="M104" s="192" t="s">
        <v>117</v>
      </c>
      <c r="N104" s="25" t="s">
        <v>106</v>
      </c>
      <c r="O104" s="25"/>
      <c r="P104" s="27"/>
      <c r="Q104" s="27"/>
      <c r="R104" s="27"/>
      <c r="S104" s="28">
        <f t="shared" ref="S104:S133" si="96">SUM(P104:R104)</f>
        <v>0</v>
      </c>
      <c r="T104" s="27"/>
      <c r="U104" s="27"/>
      <c r="V104" s="27"/>
      <c r="W104" s="28">
        <f t="shared" ref="W104:W133" si="97">SUM(T104:V104)</f>
        <v>0</v>
      </c>
      <c r="X104" s="27"/>
      <c r="Y104" s="27"/>
      <c r="Z104" s="27"/>
      <c r="AA104" s="28">
        <f t="shared" si="93"/>
        <v>0</v>
      </c>
      <c r="AB104" s="124">
        <v>5774898</v>
      </c>
      <c r="AC104" s="27"/>
      <c r="AD104" s="27"/>
      <c r="AE104" s="28">
        <f t="shared" si="94"/>
        <v>5774898</v>
      </c>
      <c r="AF104" s="28">
        <f t="shared" si="95"/>
        <v>5774898</v>
      </c>
      <c r="AG104" s="29">
        <f t="shared" si="91"/>
        <v>2.7183703852270476E-2</v>
      </c>
      <c r="AH104" s="30">
        <f t="shared" si="92"/>
        <v>1.4209414526307586E-3</v>
      </c>
      <c r="AI104" s="10"/>
      <c r="AJ104" s="10"/>
      <c r="AK104" s="10"/>
      <c r="AL104" s="10"/>
      <c r="AM104" s="10"/>
      <c r="AN104" s="10"/>
      <c r="AO104" s="10"/>
      <c r="AP104" s="85"/>
    </row>
    <row r="105" spans="1:42" ht="12.75" customHeight="1" outlineLevel="1" x14ac:dyDescent="0.25">
      <c r="A105" s="21">
        <v>5</v>
      </c>
      <c r="B105" s="5" t="s">
        <v>109</v>
      </c>
      <c r="C105" s="137">
        <v>678</v>
      </c>
      <c r="D105" s="119">
        <v>44088</v>
      </c>
      <c r="E105" s="25" t="s">
        <v>484</v>
      </c>
      <c r="F105" s="36" t="s">
        <v>118</v>
      </c>
      <c r="G105" s="25" t="s">
        <v>111</v>
      </c>
      <c r="H105" s="124">
        <v>5660000</v>
      </c>
      <c r="I105" s="212">
        <v>5660000</v>
      </c>
      <c r="J105" s="124" t="s">
        <v>838</v>
      </c>
      <c r="K105" s="23" t="s">
        <v>839</v>
      </c>
      <c r="L105" s="27">
        <v>10</v>
      </c>
      <c r="M105" s="192" t="s">
        <v>117</v>
      </c>
      <c r="N105" s="25" t="s">
        <v>106</v>
      </c>
      <c r="O105" s="25"/>
      <c r="P105" s="27"/>
      <c r="Q105" s="27"/>
      <c r="R105" s="27"/>
      <c r="S105" s="28">
        <f t="shared" si="96"/>
        <v>0</v>
      </c>
      <c r="T105" s="27"/>
      <c r="U105" s="27"/>
      <c r="V105" s="27"/>
      <c r="W105" s="28">
        <f t="shared" si="97"/>
        <v>0</v>
      </c>
      <c r="X105" s="27"/>
      <c r="Y105" s="27"/>
      <c r="Z105" s="27"/>
      <c r="AA105" s="28">
        <f t="shared" si="93"/>
        <v>0</v>
      </c>
      <c r="AB105" s="124">
        <v>5660000</v>
      </c>
      <c r="AC105" s="27"/>
      <c r="AD105" s="27"/>
      <c r="AE105" s="28">
        <f t="shared" si="94"/>
        <v>5660000</v>
      </c>
      <c r="AF105" s="28">
        <f t="shared" si="95"/>
        <v>5660000</v>
      </c>
      <c r="AG105" s="29">
        <f t="shared" si="91"/>
        <v>2.664285391774035E-2</v>
      </c>
      <c r="AH105" s="30">
        <f t="shared" si="92"/>
        <v>1.3926702466242856E-3</v>
      </c>
      <c r="AI105" s="10"/>
      <c r="AJ105" s="10"/>
      <c r="AK105" s="10"/>
      <c r="AL105" s="10"/>
      <c r="AM105" s="10"/>
      <c r="AN105" s="10"/>
      <c r="AO105" s="10"/>
      <c r="AP105" s="85"/>
    </row>
    <row r="106" spans="1:42" ht="12.75" customHeight="1" outlineLevel="1" x14ac:dyDescent="0.25">
      <c r="A106" s="21">
        <v>6</v>
      </c>
      <c r="B106" s="5" t="s">
        <v>109</v>
      </c>
      <c r="C106" s="137">
        <v>690</v>
      </c>
      <c r="D106" s="119">
        <v>44088</v>
      </c>
      <c r="E106" s="25" t="s">
        <v>485</v>
      </c>
      <c r="F106" s="36" t="s">
        <v>118</v>
      </c>
      <c r="G106" s="25" t="s">
        <v>111</v>
      </c>
      <c r="H106" s="124">
        <v>5892128</v>
      </c>
      <c r="I106" s="212">
        <v>5892128</v>
      </c>
      <c r="J106" s="124" t="s">
        <v>838</v>
      </c>
      <c r="K106" s="23" t="s">
        <v>839</v>
      </c>
      <c r="L106" s="27">
        <v>137</v>
      </c>
      <c r="M106" s="192" t="s">
        <v>117</v>
      </c>
      <c r="N106" s="25" t="s">
        <v>106</v>
      </c>
      <c r="O106" s="25"/>
      <c r="P106" s="27"/>
      <c r="Q106" s="27"/>
      <c r="R106" s="27"/>
      <c r="S106" s="28">
        <f t="shared" si="96"/>
        <v>0</v>
      </c>
      <c r="T106" s="27"/>
      <c r="U106" s="27"/>
      <c r="V106" s="27"/>
      <c r="W106" s="28">
        <f t="shared" si="97"/>
        <v>0</v>
      </c>
      <c r="X106" s="27"/>
      <c r="Y106" s="27"/>
      <c r="Z106" s="27"/>
      <c r="AA106" s="28">
        <f t="shared" si="93"/>
        <v>0</v>
      </c>
      <c r="AB106" s="124">
        <v>5892128</v>
      </c>
      <c r="AC106" s="27"/>
      <c r="AD106" s="27"/>
      <c r="AE106" s="28">
        <f t="shared" si="94"/>
        <v>5892128</v>
      </c>
      <c r="AF106" s="28">
        <f t="shared" si="95"/>
        <v>5892128</v>
      </c>
      <c r="AG106" s="29">
        <f t="shared" si="91"/>
        <v>2.7735531019192156E-2</v>
      </c>
      <c r="AH106" s="30">
        <f t="shared" si="92"/>
        <v>1.4497864584632259E-3</v>
      </c>
      <c r="AI106" s="10"/>
      <c r="AJ106" s="10"/>
      <c r="AK106" s="10"/>
      <c r="AL106" s="10"/>
      <c r="AM106" s="10"/>
      <c r="AN106" s="10"/>
      <c r="AO106" s="10"/>
      <c r="AP106" s="85"/>
    </row>
    <row r="107" spans="1:42" ht="12.75" customHeight="1" outlineLevel="1" x14ac:dyDescent="0.25">
      <c r="A107" s="21">
        <v>7</v>
      </c>
      <c r="B107" s="5" t="s">
        <v>109</v>
      </c>
      <c r="C107" s="137">
        <v>802</v>
      </c>
      <c r="D107" s="119">
        <v>44109</v>
      </c>
      <c r="E107" s="25" t="s">
        <v>486</v>
      </c>
      <c r="F107" s="36" t="s">
        <v>118</v>
      </c>
      <c r="G107" s="25" t="s">
        <v>111</v>
      </c>
      <c r="H107" s="124">
        <v>5660000</v>
      </c>
      <c r="I107" s="212">
        <v>5660000</v>
      </c>
      <c r="J107" s="124" t="s">
        <v>838</v>
      </c>
      <c r="K107" s="23" t="s">
        <v>839</v>
      </c>
      <c r="L107" s="27">
        <v>16</v>
      </c>
      <c r="M107" s="192" t="s">
        <v>117</v>
      </c>
      <c r="N107" s="25" t="s">
        <v>106</v>
      </c>
      <c r="O107" s="25"/>
      <c r="P107" s="27"/>
      <c r="Q107" s="27"/>
      <c r="R107" s="27"/>
      <c r="S107" s="28">
        <f t="shared" si="96"/>
        <v>0</v>
      </c>
      <c r="T107" s="27"/>
      <c r="U107" s="27"/>
      <c r="V107" s="27"/>
      <c r="W107" s="28">
        <f t="shared" si="97"/>
        <v>0</v>
      </c>
      <c r="X107" s="27"/>
      <c r="Y107" s="27"/>
      <c r="Z107" s="27"/>
      <c r="AA107" s="28">
        <f t="shared" si="93"/>
        <v>0</v>
      </c>
      <c r="AB107" s="124">
        <v>5660000</v>
      </c>
      <c r="AC107" s="27"/>
      <c r="AD107" s="27"/>
      <c r="AE107" s="28">
        <f t="shared" si="94"/>
        <v>5660000</v>
      </c>
      <c r="AF107" s="28">
        <f t="shared" si="95"/>
        <v>5660000</v>
      </c>
      <c r="AG107" s="29">
        <f t="shared" si="91"/>
        <v>2.664285391774035E-2</v>
      </c>
      <c r="AH107" s="30">
        <f t="shared" si="92"/>
        <v>1.3926702466242856E-3</v>
      </c>
      <c r="AI107" s="10"/>
      <c r="AJ107" s="10"/>
      <c r="AK107" s="10"/>
      <c r="AL107" s="10"/>
      <c r="AM107" s="10"/>
      <c r="AN107" s="10"/>
      <c r="AO107" s="10"/>
      <c r="AP107" s="85"/>
    </row>
    <row r="108" spans="1:42" ht="12.75" customHeight="1" outlineLevel="1" x14ac:dyDescent="0.25">
      <c r="A108" s="21">
        <v>8</v>
      </c>
      <c r="B108" s="5" t="s">
        <v>109</v>
      </c>
      <c r="C108" s="137">
        <v>692</v>
      </c>
      <c r="D108" s="119">
        <v>44088</v>
      </c>
      <c r="E108" s="25" t="s">
        <v>487</v>
      </c>
      <c r="F108" s="36" t="s">
        <v>118</v>
      </c>
      <c r="G108" s="25" t="s">
        <v>111</v>
      </c>
      <c r="H108" s="124">
        <v>5660000</v>
      </c>
      <c r="I108" s="212">
        <v>5660000</v>
      </c>
      <c r="J108" s="124" t="s">
        <v>838</v>
      </c>
      <c r="K108" s="23" t="s">
        <v>839</v>
      </c>
      <c r="L108" s="27">
        <v>35</v>
      </c>
      <c r="M108" s="192" t="s">
        <v>117</v>
      </c>
      <c r="N108" s="25" t="s">
        <v>106</v>
      </c>
      <c r="O108" s="25"/>
      <c r="P108" s="27"/>
      <c r="Q108" s="27"/>
      <c r="R108" s="27"/>
      <c r="S108" s="28">
        <f t="shared" si="96"/>
        <v>0</v>
      </c>
      <c r="T108" s="27"/>
      <c r="U108" s="27"/>
      <c r="V108" s="27"/>
      <c r="W108" s="28">
        <f t="shared" si="97"/>
        <v>0</v>
      </c>
      <c r="X108" s="27"/>
      <c r="Y108" s="27"/>
      <c r="Z108" s="27"/>
      <c r="AA108" s="28">
        <f t="shared" si="93"/>
        <v>0</v>
      </c>
      <c r="AB108" s="124">
        <v>5660000</v>
      </c>
      <c r="AC108" s="27"/>
      <c r="AD108" s="27"/>
      <c r="AE108" s="28">
        <f t="shared" si="94"/>
        <v>5660000</v>
      </c>
      <c r="AF108" s="28">
        <f t="shared" si="95"/>
        <v>5660000</v>
      </c>
      <c r="AG108" s="29">
        <f t="shared" si="91"/>
        <v>2.664285391774035E-2</v>
      </c>
      <c r="AH108" s="30">
        <f t="shared" si="92"/>
        <v>1.3926702466242856E-3</v>
      </c>
      <c r="AI108" s="10"/>
      <c r="AJ108" s="10"/>
      <c r="AK108" s="10"/>
      <c r="AL108" s="10"/>
      <c r="AM108" s="10"/>
      <c r="AN108" s="10"/>
      <c r="AO108" s="10"/>
      <c r="AP108" s="85"/>
    </row>
    <row r="109" spans="1:42" ht="12.75" customHeight="1" outlineLevel="1" x14ac:dyDescent="0.25">
      <c r="A109" s="21">
        <v>9</v>
      </c>
      <c r="B109" s="5" t="s">
        <v>109</v>
      </c>
      <c r="C109" s="137">
        <v>707</v>
      </c>
      <c r="D109" s="119">
        <v>44095</v>
      </c>
      <c r="E109" s="25" t="s">
        <v>488</v>
      </c>
      <c r="F109" s="36" t="s">
        <v>118</v>
      </c>
      <c r="G109" s="25" t="s">
        <v>111</v>
      </c>
      <c r="H109" s="124">
        <v>5660000</v>
      </c>
      <c r="I109" s="212">
        <v>5660000</v>
      </c>
      <c r="J109" s="124" t="s">
        <v>838</v>
      </c>
      <c r="K109" s="23" t="s">
        <v>839</v>
      </c>
      <c r="L109" s="27">
        <v>47</v>
      </c>
      <c r="M109" s="192" t="s">
        <v>117</v>
      </c>
      <c r="N109" s="25" t="s">
        <v>106</v>
      </c>
      <c r="O109" s="25"/>
      <c r="P109" s="27"/>
      <c r="Q109" s="27"/>
      <c r="R109" s="27"/>
      <c r="S109" s="28">
        <f t="shared" si="96"/>
        <v>0</v>
      </c>
      <c r="T109" s="27"/>
      <c r="U109" s="27"/>
      <c r="V109" s="27"/>
      <c r="W109" s="28">
        <f t="shared" si="97"/>
        <v>0</v>
      </c>
      <c r="X109" s="27"/>
      <c r="Y109" s="27"/>
      <c r="Z109" s="27"/>
      <c r="AA109" s="28">
        <f t="shared" si="93"/>
        <v>0</v>
      </c>
      <c r="AB109" s="124">
        <v>5660000</v>
      </c>
      <c r="AC109" s="27"/>
      <c r="AD109" s="27"/>
      <c r="AE109" s="28">
        <f t="shared" si="94"/>
        <v>5660000</v>
      </c>
      <c r="AF109" s="28">
        <f t="shared" si="95"/>
        <v>5660000</v>
      </c>
      <c r="AG109" s="29">
        <f t="shared" si="91"/>
        <v>2.664285391774035E-2</v>
      </c>
      <c r="AH109" s="30">
        <f t="shared" si="92"/>
        <v>1.3926702466242856E-3</v>
      </c>
      <c r="AI109" s="10"/>
      <c r="AJ109" s="10"/>
      <c r="AK109" s="10"/>
      <c r="AL109" s="10"/>
      <c r="AM109" s="10"/>
      <c r="AN109" s="10"/>
      <c r="AO109" s="10"/>
      <c r="AP109" s="85"/>
    </row>
    <row r="110" spans="1:42" ht="12.75" customHeight="1" outlineLevel="1" x14ac:dyDescent="0.25">
      <c r="A110" s="21">
        <v>10</v>
      </c>
      <c r="B110" s="5" t="s">
        <v>109</v>
      </c>
      <c r="C110" s="137">
        <v>732</v>
      </c>
      <c r="D110" s="119">
        <v>44097</v>
      </c>
      <c r="E110" s="25" t="s">
        <v>489</v>
      </c>
      <c r="F110" s="36" t="s">
        <v>118</v>
      </c>
      <c r="G110" s="25" t="s">
        <v>111</v>
      </c>
      <c r="H110" s="124">
        <v>11632037</v>
      </c>
      <c r="I110" s="212">
        <v>11632037</v>
      </c>
      <c r="J110" s="124" t="s">
        <v>838</v>
      </c>
      <c r="K110" s="23" t="s">
        <v>839</v>
      </c>
      <c r="L110" s="27">
        <v>339</v>
      </c>
      <c r="M110" s="192" t="s">
        <v>117</v>
      </c>
      <c r="N110" s="25" t="s">
        <v>106</v>
      </c>
      <c r="O110" s="25"/>
      <c r="P110" s="27"/>
      <c r="Q110" s="27"/>
      <c r="R110" s="27"/>
      <c r="S110" s="28">
        <f t="shared" si="96"/>
        <v>0</v>
      </c>
      <c r="T110" s="27"/>
      <c r="U110" s="27"/>
      <c r="V110" s="27"/>
      <c r="W110" s="28">
        <f t="shared" si="97"/>
        <v>0</v>
      </c>
      <c r="X110" s="27"/>
      <c r="Y110" s="27"/>
      <c r="Z110" s="27"/>
      <c r="AA110" s="28">
        <f t="shared" si="93"/>
        <v>0</v>
      </c>
      <c r="AB110" s="124">
        <v>11632037</v>
      </c>
      <c r="AC110" s="27"/>
      <c r="AD110" s="27"/>
      <c r="AE110" s="28">
        <f t="shared" si="94"/>
        <v>11632037</v>
      </c>
      <c r="AF110" s="28">
        <f t="shared" si="95"/>
        <v>11632037</v>
      </c>
      <c r="AG110" s="29">
        <f t="shared" si="91"/>
        <v>5.4754534020627334E-2</v>
      </c>
      <c r="AH110" s="30">
        <f t="shared" si="92"/>
        <v>2.8621186992107447E-3</v>
      </c>
      <c r="AI110" s="10"/>
      <c r="AJ110" s="10"/>
      <c r="AK110" s="10"/>
      <c r="AL110" s="10"/>
      <c r="AM110" s="10"/>
      <c r="AN110" s="10"/>
      <c r="AO110" s="10"/>
      <c r="AP110" s="85"/>
    </row>
    <row r="111" spans="1:42" ht="12.75" customHeight="1" outlineLevel="1" x14ac:dyDescent="0.25">
      <c r="A111" s="21">
        <v>11</v>
      </c>
      <c r="B111" s="5" t="s">
        <v>109</v>
      </c>
      <c r="C111" s="137">
        <v>693</v>
      </c>
      <c r="D111" s="119">
        <v>44088</v>
      </c>
      <c r="E111" s="25" t="s">
        <v>490</v>
      </c>
      <c r="F111" s="36" t="s">
        <v>118</v>
      </c>
      <c r="G111" s="25" t="s">
        <v>111</v>
      </c>
      <c r="H111" s="124">
        <v>5660000</v>
      </c>
      <c r="I111" s="212">
        <v>5660000</v>
      </c>
      <c r="J111" s="124" t="s">
        <v>838</v>
      </c>
      <c r="K111" s="23" t="s">
        <v>839</v>
      </c>
      <c r="L111" s="27">
        <v>37</v>
      </c>
      <c r="M111" s="192" t="s">
        <v>117</v>
      </c>
      <c r="N111" s="25" t="s">
        <v>106</v>
      </c>
      <c r="O111" s="25"/>
      <c r="P111" s="27"/>
      <c r="Q111" s="27"/>
      <c r="R111" s="27"/>
      <c r="S111" s="28">
        <f t="shared" si="96"/>
        <v>0</v>
      </c>
      <c r="T111" s="27"/>
      <c r="U111" s="27"/>
      <c r="V111" s="27"/>
      <c r="W111" s="28">
        <f t="shared" si="97"/>
        <v>0</v>
      </c>
      <c r="X111" s="27"/>
      <c r="Y111" s="27"/>
      <c r="Z111" s="27"/>
      <c r="AA111" s="28">
        <f t="shared" si="93"/>
        <v>0</v>
      </c>
      <c r="AB111" s="124">
        <v>5660000</v>
      </c>
      <c r="AC111" s="27"/>
      <c r="AD111" s="27"/>
      <c r="AE111" s="28">
        <f t="shared" si="94"/>
        <v>5660000</v>
      </c>
      <c r="AF111" s="28">
        <f t="shared" si="95"/>
        <v>5660000</v>
      </c>
      <c r="AG111" s="29">
        <f t="shared" si="91"/>
        <v>2.664285391774035E-2</v>
      </c>
      <c r="AH111" s="30">
        <f t="shared" si="92"/>
        <v>1.3926702466242856E-3</v>
      </c>
      <c r="AI111" s="10"/>
      <c r="AJ111" s="10"/>
      <c r="AK111" s="10"/>
      <c r="AL111" s="10"/>
      <c r="AM111" s="10"/>
      <c r="AN111" s="10"/>
      <c r="AO111" s="10"/>
      <c r="AP111" s="85"/>
    </row>
    <row r="112" spans="1:42" ht="12.75" customHeight="1" outlineLevel="1" x14ac:dyDescent="0.25">
      <c r="A112" s="21">
        <v>12</v>
      </c>
      <c r="B112" s="5" t="s">
        <v>109</v>
      </c>
      <c r="C112" s="137">
        <v>705</v>
      </c>
      <c r="D112" s="119">
        <v>44090</v>
      </c>
      <c r="E112" s="25" t="s">
        <v>491</v>
      </c>
      <c r="F112" s="36" t="s">
        <v>118</v>
      </c>
      <c r="G112" s="25" t="s">
        <v>111</v>
      </c>
      <c r="H112" s="124">
        <v>20000000</v>
      </c>
      <c r="I112" s="212">
        <v>20000000</v>
      </c>
      <c r="J112" s="124" t="s">
        <v>838</v>
      </c>
      <c r="K112" s="23" t="s">
        <v>839</v>
      </c>
      <c r="L112" s="27">
        <v>100</v>
      </c>
      <c r="M112" s="192" t="s">
        <v>117</v>
      </c>
      <c r="N112" s="25" t="s">
        <v>106</v>
      </c>
      <c r="O112" s="25"/>
      <c r="P112" s="27"/>
      <c r="Q112" s="27"/>
      <c r="R112" s="27"/>
      <c r="S112" s="28">
        <f t="shared" si="96"/>
        <v>0</v>
      </c>
      <c r="T112" s="27"/>
      <c r="U112" s="27"/>
      <c r="V112" s="27"/>
      <c r="W112" s="28">
        <f t="shared" si="97"/>
        <v>0</v>
      </c>
      <c r="X112" s="27"/>
      <c r="Y112" s="27"/>
      <c r="Z112" s="27"/>
      <c r="AA112" s="28">
        <f t="shared" si="93"/>
        <v>0</v>
      </c>
      <c r="AB112" s="124">
        <v>20000000</v>
      </c>
      <c r="AC112" s="27"/>
      <c r="AD112" s="27"/>
      <c r="AE112" s="28">
        <f t="shared" si="94"/>
        <v>20000000</v>
      </c>
      <c r="AF112" s="28">
        <f t="shared" si="95"/>
        <v>20000000</v>
      </c>
      <c r="AG112" s="29">
        <f t="shared" si="91"/>
        <v>9.4144360133358126E-2</v>
      </c>
      <c r="AH112" s="30">
        <f t="shared" si="92"/>
        <v>4.9210962778243311E-3</v>
      </c>
      <c r="AI112" s="10"/>
      <c r="AJ112" s="10"/>
      <c r="AK112" s="10"/>
      <c r="AL112" s="10"/>
      <c r="AM112" s="10"/>
      <c r="AN112" s="10"/>
      <c r="AO112" s="10"/>
      <c r="AP112" s="85"/>
    </row>
    <row r="113" spans="1:42" ht="12.75" customHeight="1" outlineLevel="1" x14ac:dyDescent="0.25">
      <c r="A113" s="21">
        <v>13</v>
      </c>
      <c r="B113" s="5" t="s">
        <v>109</v>
      </c>
      <c r="C113" s="137">
        <v>685</v>
      </c>
      <c r="D113" s="119">
        <v>44088</v>
      </c>
      <c r="E113" s="25" t="s">
        <v>492</v>
      </c>
      <c r="F113" s="36" t="s">
        <v>118</v>
      </c>
      <c r="G113" s="25" t="s">
        <v>111</v>
      </c>
      <c r="H113" s="124">
        <v>5660000</v>
      </c>
      <c r="I113" s="212">
        <v>5660000</v>
      </c>
      <c r="J113" s="124" t="s">
        <v>838</v>
      </c>
      <c r="K113" s="23" t="s">
        <v>839</v>
      </c>
      <c r="L113" s="27">
        <v>37</v>
      </c>
      <c r="M113" s="192" t="s">
        <v>117</v>
      </c>
      <c r="N113" s="25" t="s">
        <v>106</v>
      </c>
      <c r="O113" s="25"/>
      <c r="P113" s="27"/>
      <c r="Q113" s="27"/>
      <c r="R113" s="27"/>
      <c r="S113" s="28">
        <f t="shared" si="96"/>
        <v>0</v>
      </c>
      <c r="T113" s="27"/>
      <c r="U113" s="27"/>
      <c r="V113" s="27"/>
      <c r="W113" s="28">
        <f t="shared" si="97"/>
        <v>0</v>
      </c>
      <c r="X113" s="27"/>
      <c r="Y113" s="27"/>
      <c r="Z113" s="27"/>
      <c r="AA113" s="28">
        <f t="shared" si="93"/>
        <v>0</v>
      </c>
      <c r="AB113" s="124">
        <v>5660000</v>
      </c>
      <c r="AC113" s="27"/>
      <c r="AD113" s="27"/>
      <c r="AE113" s="28">
        <f t="shared" si="94"/>
        <v>5660000</v>
      </c>
      <c r="AF113" s="28">
        <f t="shared" si="95"/>
        <v>5660000</v>
      </c>
      <c r="AG113" s="29">
        <f t="shared" si="91"/>
        <v>2.664285391774035E-2</v>
      </c>
      <c r="AH113" s="30">
        <f t="shared" si="92"/>
        <v>1.3926702466242856E-3</v>
      </c>
      <c r="AI113" s="10"/>
      <c r="AJ113" s="10"/>
      <c r="AK113" s="10"/>
      <c r="AL113" s="10"/>
      <c r="AM113" s="10"/>
      <c r="AN113" s="10"/>
      <c r="AO113" s="10"/>
      <c r="AP113" s="85"/>
    </row>
    <row r="114" spans="1:42" ht="12.75" customHeight="1" outlineLevel="1" x14ac:dyDescent="0.25">
      <c r="A114" s="21">
        <v>14</v>
      </c>
      <c r="B114" s="5" t="s">
        <v>109</v>
      </c>
      <c r="C114" s="137">
        <v>681</v>
      </c>
      <c r="D114" s="119">
        <v>44088</v>
      </c>
      <c r="E114" s="25" t="s">
        <v>493</v>
      </c>
      <c r="F114" s="36" t="s">
        <v>118</v>
      </c>
      <c r="G114" s="25" t="s">
        <v>111</v>
      </c>
      <c r="H114" s="124">
        <v>5774898</v>
      </c>
      <c r="I114" s="212">
        <v>5774898</v>
      </c>
      <c r="J114" s="124" t="s">
        <v>838</v>
      </c>
      <c r="K114" s="23" t="s">
        <v>839</v>
      </c>
      <c r="L114" s="27">
        <v>55</v>
      </c>
      <c r="M114" s="192" t="s">
        <v>117</v>
      </c>
      <c r="N114" s="25" t="s">
        <v>106</v>
      </c>
      <c r="O114" s="25"/>
      <c r="P114" s="27"/>
      <c r="Q114" s="27"/>
      <c r="R114" s="27"/>
      <c r="S114" s="28">
        <f t="shared" si="96"/>
        <v>0</v>
      </c>
      <c r="T114" s="27"/>
      <c r="U114" s="27"/>
      <c r="V114" s="27"/>
      <c r="W114" s="28">
        <f t="shared" si="97"/>
        <v>0</v>
      </c>
      <c r="X114" s="27"/>
      <c r="Y114" s="27"/>
      <c r="Z114" s="27"/>
      <c r="AA114" s="28">
        <f t="shared" si="93"/>
        <v>0</v>
      </c>
      <c r="AB114" s="124">
        <v>5774898</v>
      </c>
      <c r="AC114" s="27"/>
      <c r="AD114" s="27"/>
      <c r="AE114" s="28">
        <f t="shared" si="94"/>
        <v>5774898</v>
      </c>
      <c r="AF114" s="28">
        <f t="shared" si="95"/>
        <v>5774898</v>
      </c>
      <c r="AG114" s="29">
        <f t="shared" si="91"/>
        <v>2.7183703852270476E-2</v>
      </c>
      <c r="AH114" s="30">
        <f t="shared" si="92"/>
        <v>1.4209414526307586E-3</v>
      </c>
      <c r="AI114" s="10"/>
      <c r="AJ114" s="10"/>
      <c r="AK114" s="10"/>
      <c r="AL114" s="10"/>
      <c r="AM114" s="10"/>
      <c r="AN114" s="10"/>
      <c r="AO114" s="10"/>
      <c r="AP114" s="85"/>
    </row>
    <row r="115" spans="1:42" ht="12.75" customHeight="1" outlineLevel="1" x14ac:dyDescent="0.25">
      <c r="A115" s="21">
        <v>15</v>
      </c>
      <c r="B115" s="5" t="s">
        <v>109</v>
      </c>
      <c r="C115" s="137">
        <v>730</v>
      </c>
      <c r="D115" s="119">
        <v>44097</v>
      </c>
      <c r="E115" s="25" t="s">
        <v>494</v>
      </c>
      <c r="F115" s="36" t="s">
        <v>118</v>
      </c>
      <c r="G115" s="25" t="s">
        <v>111</v>
      </c>
      <c r="H115" s="124">
        <v>5660000</v>
      </c>
      <c r="I115" s="212">
        <v>5660000</v>
      </c>
      <c r="J115" s="124" t="s">
        <v>838</v>
      </c>
      <c r="K115" s="23" t="s">
        <v>839</v>
      </c>
      <c r="L115" s="27"/>
      <c r="M115" s="192" t="s">
        <v>117</v>
      </c>
      <c r="N115" s="25" t="s">
        <v>106</v>
      </c>
      <c r="O115" s="25"/>
      <c r="P115" s="27"/>
      <c r="Q115" s="27"/>
      <c r="R115" s="27"/>
      <c r="S115" s="28">
        <f t="shared" si="96"/>
        <v>0</v>
      </c>
      <c r="T115" s="27"/>
      <c r="U115" s="27"/>
      <c r="V115" s="27"/>
      <c r="W115" s="28">
        <f t="shared" si="97"/>
        <v>0</v>
      </c>
      <c r="X115" s="27"/>
      <c r="Y115" s="27"/>
      <c r="Z115" s="27"/>
      <c r="AA115" s="28">
        <f t="shared" si="93"/>
        <v>0</v>
      </c>
      <c r="AB115" s="124">
        <v>5660000</v>
      </c>
      <c r="AC115" s="27"/>
      <c r="AD115" s="27"/>
      <c r="AE115" s="28">
        <f t="shared" si="94"/>
        <v>5660000</v>
      </c>
      <c r="AF115" s="28">
        <f t="shared" si="95"/>
        <v>5660000</v>
      </c>
      <c r="AG115" s="29">
        <f t="shared" si="91"/>
        <v>2.664285391774035E-2</v>
      </c>
      <c r="AH115" s="30">
        <f t="shared" si="92"/>
        <v>1.3926702466242856E-3</v>
      </c>
      <c r="AI115" s="10"/>
      <c r="AJ115" s="10"/>
      <c r="AK115" s="10"/>
      <c r="AL115" s="10"/>
      <c r="AM115" s="10"/>
      <c r="AN115" s="10"/>
      <c r="AO115" s="10"/>
      <c r="AP115" s="85"/>
    </row>
    <row r="116" spans="1:42" ht="12.75" customHeight="1" outlineLevel="1" x14ac:dyDescent="0.25">
      <c r="A116" s="21">
        <v>16</v>
      </c>
      <c r="B116" s="5" t="s">
        <v>109</v>
      </c>
      <c r="C116" s="137">
        <v>701</v>
      </c>
      <c r="D116" s="119">
        <v>44090</v>
      </c>
      <c r="E116" s="25" t="s">
        <v>495</v>
      </c>
      <c r="F116" s="36" t="s">
        <v>118</v>
      </c>
      <c r="G116" s="25" t="s">
        <v>111</v>
      </c>
      <c r="H116" s="124">
        <v>5774898</v>
      </c>
      <c r="I116" s="212">
        <v>5774898</v>
      </c>
      <c r="J116" s="124" t="s">
        <v>838</v>
      </c>
      <c r="K116" s="23" t="s">
        <v>839</v>
      </c>
      <c r="L116" s="27">
        <v>53</v>
      </c>
      <c r="M116" s="192" t="s">
        <v>117</v>
      </c>
      <c r="N116" s="25" t="s">
        <v>106</v>
      </c>
      <c r="O116" s="25"/>
      <c r="P116" s="27"/>
      <c r="Q116" s="27"/>
      <c r="R116" s="27"/>
      <c r="S116" s="28">
        <f t="shared" si="96"/>
        <v>0</v>
      </c>
      <c r="T116" s="27"/>
      <c r="U116" s="27"/>
      <c r="V116" s="27"/>
      <c r="W116" s="28">
        <f t="shared" si="97"/>
        <v>0</v>
      </c>
      <c r="X116" s="27"/>
      <c r="Y116" s="27"/>
      <c r="Z116" s="27"/>
      <c r="AA116" s="28">
        <f t="shared" si="93"/>
        <v>0</v>
      </c>
      <c r="AB116" s="124">
        <v>5774898</v>
      </c>
      <c r="AC116" s="27"/>
      <c r="AD116" s="27"/>
      <c r="AE116" s="28">
        <f t="shared" si="94"/>
        <v>5774898</v>
      </c>
      <c r="AF116" s="28">
        <f t="shared" si="95"/>
        <v>5774898</v>
      </c>
      <c r="AG116" s="29">
        <f t="shared" si="91"/>
        <v>2.7183703852270476E-2</v>
      </c>
      <c r="AH116" s="30">
        <f t="shared" si="92"/>
        <v>1.4209414526307586E-3</v>
      </c>
      <c r="AI116" s="10"/>
      <c r="AJ116" s="10"/>
      <c r="AK116" s="10"/>
      <c r="AL116" s="10"/>
      <c r="AM116" s="10"/>
      <c r="AN116" s="10"/>
      <c r="AO116" s="10"/>
      <c r="AP116" s="85"/>
    </row>
    <row r="117" spans="1:42" ht="12.75" customHeight="1" outlineLevel="1" x14ac:dyDescent="0.25">
      <c r="A117" s="21">
        <v>17</v>
      </c>
      <c r="B117" s="5" t="s">
        <v>109</v>
      </c>
      <c r="C117" s="137">
        <v>691</v>
      </c>
      <c r="D117" s="119">
        <v>44088</v>
      </c>
      <c r="E117" s="25" t="s">
        <v>496</v>
      </c>
      <c r="F117" s="36" t="s">
        <v>118</v>
      </c>
      <c r="G117" s="25" t="s">
        <v>111</v>
      </c>
      <c r="H117" s="124">
        <v>5660000</v>
      </c>
      <c r="I117" s="212">
        <v>5660000</v>
      </c>
      <c r="J117" s="124" t="s">
        <v>838</v>
      </c>
      <c r="K117" s="23" t="s">
        <v>839</v>
      </c>
      <c r="L117" s="27">
        <v>28</v>
      </c>
      <c r="M117" s="192" t="s">
        <v>117</v>
      </c>
      <c r="N117" s="25" t="s">
        <v>106</v>
      </c>
      <c r="O117" s="25"/>
      <c r="P117" s="27"/>
      <c r="Q117" s="27"/>
      <c r="R117" s="27"/>
      <c r="S117" s="28">
        <f t="shared" si="96"/>
        <v>0</v>
      </c>
      <c r="T117" s="27"/>
      <c r="U117" s="27"/>
      <c r="V117" s="27"/>
      <c r="W117" s="28">
        <f t="shared" si="97"/>
        <v>0</v>
      </c>
      <c r="X117" s="27"/>
      <c r="Y117" s="27"/>
      <c r="Z117" s="27"/>
      <c r="AA117" s="28">
        <f t="shared" si="93"/>
        <v>0</v>
      </c>
      <c r="AB117" s="124">
        <v>5660000</v>
      </c>
      <c r="AC117" s="27"/>
      <c r="AD117" s="27"/>
      <c r="AE117" s="28">
        <f t="shared" si="94"/>
        <v>5660000</v>
      </c>
      <c r="AF117" s="28">
        <f t="shared" si="95"/>
        <v>5660000</v>
      </c>
      <c r="AG117" s="29">
        <f t="shared" si="91"/>
        <v>2.664285391774035E-2</v>
      </c>
      <c r="AH117" s="30">
        <f t="shared" si="92"/>
        <v>1.3926702466242856E-3</v>
      </c>
      <c r="AI117" s="10"/>
      <c r="AJ117" s="10"/>
      <c r="AK117" s="10"/>
      <c r="AL117" s="10"/>
      <c r="AM117" s="10"/>
      <c r="AN117" s="10"/>
      <c r="AO117" s="10"/>
      <c r="AP117" s="85"/>
    </row>
    <row r="118" spans="1:42" ht="12.75" customHeight="1" outlineLevel="1" x14ac:dyDescent="0.25">
      <c r="A118" s="21">
        <v>18</v>
      </c>
      <c r="B118" s="5" t="s">
        <v>109</v>
      </c>
      <c r="C118" s="137">
        <v>677</v>
      </c>
      <c r="D118" s="119">
        <v>44088</v>
      </c>
      <c r="E118" s="25" t="s">
        <v>497</v>
      </c>
      <c r="F118" s="36" t="s">
        <v>118</v>
      </c>
      <c r="G118" s="25" t="s">
        <v>111</v>
      </c>
      <c r="H118" s="124">
        <v>5774898</v>
      </c>
      <c r="I118" s="212">
        <v>5774898</v>
      </c>
      <c r="J118" s="124" t="s">
        <v>838</v>
      </c>
      <c r="K118" s="23" t="s">
        <v>839</v>
      </c>
      <c r="L118" s="27">
        <v>73</v>
      </c>
      <c r="M118" s="192" t="s">
        <v>117</v>
      </c>
      <c r="N118" s="25" t="s">
        <v>106</v>
      </c>
      <c r="O118" s="25"/>
      <c r="P118" s="27"/>
      <c r="Q118" s="27"/>
      <c r="R118" s="27"/>
      <c r="S118" s="28">
        <f t="shared" si="96"/>
        <v>0</v>
      </c>
      <c r="T118" s="27"/>
      <c r="U118" s="27"/>
      <c r="V118" s="27"/>
      <c r="W118" s="28">
        <f t="shared" si="97"/>
        <v>0</v>
      </c>
      <c r="X118" s="27"/>
      <c r="Y118" s="27"/>
      <c r="Z118" s="27"/>
      <c r="AA118" s="28">
        <f t="shared" si="93"/>
        <v>0</v>
      </c>
      <c r="AB118" s="124">
        <v>5774898</v>
      </c>
      <c r="AC118" s="27"/>
      <c r="AD118" s="27"/>
      <c r="AE118" s="28">
        <f t="shared" si="94"/>
        <v>5774898</v>
      </c>
      <c r="AF118" s="28">
        <f t="shared" si="95"/>
        <v>5774898</v>
      </c>
      <c r="AG118" s="29">
        <f t="shared" si="91"/>
        <v>2.7183703852270476E-2</v>
      </c>
      <c r="AH118" s="30">
        <f t="shared" si="92"/>
        <v>1.4209414526307586E-3</v>
      </c>
      <c r="AI118" s="10"/>
      <c r="AJ118" s="10"/>
      <c r="AK118" s="10"/>
      <c r="AL118" s="10"/>
      <c r="AM118" s="10"/>
      <c r="AN118" s="10"/>
      <c r="AO118" s="10"/>
      <c r="AP118" s="85"/>
    </row>
    <row r="119" spans="1:42" ht="12.75" customHeight="1" outlineLevel="1" x14ac:dyDescent="0.25">
      <c r="A119" s="21">
        <v>19</v>
      </c>
      <c r="B119" s="5" t="s">
        <v>109</v>
      </c>
      <c r="C119" s="137">
        <v>689</v>
      </c>
      <c r="D119" s="119">
        <v>44088</v>
      </c>
      <c r="E119" s="25" t="s">
        <v>498</v>
      </c>
      <c r="F119" s="36" t="s">
        <v>118</v>
      </c>
      <c r="G119" s="25" t="s">
        <v>111</v>
      </c>
      <c r="H119" s="124">
        <v>5660000</v>
      </c>
      <c r="I119" s="212">
        <v>5660000</v>
      </c>
      <c r="J119" s="124" t="s">
        <v>838</v>
      </c>
      <c r="K119" s="23" t="s">
        <v>839</v>
      </c>
      <c r="L119" s="27">
        <v>40</v>
      </c>
      <c r="M119" s="192" t="s">
        <v>117</v>
      </c>
      <c r="N119" s="25" t="s">
        <v>106</v>
      </c>
      <c r="O119" s="25"/>
      <c r="P119" s="27"/>
      <c r="Q119" s="27"/>
      <c r="R119" s="27"/>
      <c r="S119" s="28">
        <f t="shared" si="96"/>
        <v>0</v>
      </c>
      <c r="T119" s="27"/>
      <c r="U119" s="27"/>
      <c r="V119" s="27"/>
      <c r="W119" s="28">
        <f t="shared" si="97"/>
        <v>0</v>
      </c>
      <c r="X119" s="27"/>
      <c r="Y119" s="27"/>
      <c r="Z119" s="27"/>
      <c r="AA119" s="28">
        <f t="shared" si="93"/>
        <v>0</v>
      </c>
      <c r="AB119" s="124">
        <v>5660000</v>
      </c>
      <c r="AC119" s="27"/>
      <c r="AD119" s="27"/>
      <c r="AE119" s="28">
        <f t="shared" si="94"/>
        <v>5660000</v>
      </c>
      <c r="AF119" s="28">
        <f t="shared" si="95"/>
        <v>5660000</v>
      </c>
      <c r="AG119" s="29">
        <f t="shared" si="91"/>
        <v>2.664285391774035E-2</v>
      </c>
      <c r="AH119" s="30">
        <f t="shared" si="92"/>
        <v>1.3926702466242856E-3</v>
      </c>
      <c r="AI119" s="10"/>
      <c r="AJ119" s="10"/>
      <c r="AK119" s="10"/>
      <c r="AL119" s="10"/>
      <c r="AM119" s="10"/>
      <c r="AN119" s="10"/>
      <c r="AO119" s="10"/>
      <c r="AP119" s="85"/>
    </row>
    <row r="120" spans="1:42" ht="12.75" customHeight="1" outlineLevel="1" x14ac:dyDescent="0.25">
      <c r="A120" s="21">
        <v>20</v>
      </c>
      <c r="B120" s="5" t="s">
        <v>109</v>
      </c>
      <c r="C120" s="137">
        <v>676</v>
      </c>
      <c r="D120" s="119">
        <v>44088</v>
      </c>
      <c r="E120" s="25" t="s">
        <v>499</v>
      </c>
      <c r="F120" s="36" t="s">
        <v>118</v>
      </c>
      <c r="G120" s="25" t="s">
        <v>111</v>
      </c>
      <c r="H120" s="124">
        <v>5660000</v>
      </c>
      <c r="I120" s="212">
        <v>5660000</v>
      </c>
      <c r="J120" s="124" t="s">
        <v>838</v>
      </c>
      <c r="K120" s="23" t="s">
        <v>839</v>
      </c>
      <c r="L120" s="27">
        <v>47</v>
      </c>
      <c r="M120" s="192" t="s">
        <v>117</v>
      </c>
      <c r="N120" s="25" t="s">
        <v>106</v>
      </c>
      <c r="O120" s="25"/>
      <c r="P120" s="27"/>
      <c r="Q120" s="27"/>
      <c r="R120" s="27"/>
      <c r="S120" s="28">
        <f t="shared" si="96"/>
        <v>0</v>
      </c>
      <c r="T120" s="27"/>
      <c r="U120" s="27"/>
      <c r="V120" s="27"/>
      <c r="W120" s="28">
        <f t="shared" si="97"/>
        <v>0</v>
      </c>
      <c r="X120" s="27"/>
      <c r="Y120" s="27"/>
      <c r="Z120" s="27"/>
      <c r="AA120" s="28">
        <f t="shared" si="93"/>
        <v>0</v>
      </c>
      <c r="AB120" s="124">
        <v>5660000</v>
      </c>
      <c r="AC120" s="27"/>
      <c r="AD120" s="27"/>
      <c r="AE120" s="28">
        <f t="shared" si="94"/>
        <v>5660000</v>
      </c>
      <c r="AF120" s="28">
        <f t="shared" si="95"/>
        <v>5660000</v>
      </c>
      <c r="AG120" s="29">
        <f t="shared" si="91"/>
        <v>2.664285391774035E-2</v>
      </c>
      <c r="AH120" s="30">
        <f t="shared" si="92"/>
        <v>1.3926702466242856E-3</v>
      </c>
      <c r="AI120" s="10"/>
      <c r="AJ120" s="10"/>
      <c r="AK120" s="10"/>
      <c r="AL120" s="10"/>
      <c r="AM120" s="10"/>
      <c r="AN120" s="10"/>
      <c r="AO120" s="10"/>
      <c r="AP120" s="85"/>
    </row>
    <row r="121" spans="1:42" ht="12.75" customHeight="1" outlineLevel="1" x14ac:dyDescent="0.25">
      <c r="A121" s="21">
        <v>21</v>
      </c>
      <c r="B121" s="5" t="s">
        <v>109</v>
      </c>
      <c r="C121" s="137">
        <v>680</v>
      </c>
      <c r="D121" s="119">
        <v>44088</v>
      </c>
      <c r="E121" s="25" t="s">
        <v>500</v>
      </c>
      <c r="F121" s="36" t="s">
        <v>118</v>
      </c>
      <c r="G121" s="25" t="s">
        <v>111</v>
      </c>
      <c r="H121" s="124">
        <v>5660000</v>
      </c>
      <c r="I121" s="212">
        <v>5660000</v>
      </c>
      <c r="J121" s="124" t="s">
        <v>838</v>
      </c>
      <c r="K121" s="23" t="s">
        <v>839</v>
      </c>
      <c r="L121" s="27">
        <v>28</v>
      </c>
      <c r="M121" s="192" t="s">
        <v>117</v>
      </c>
      <c r="N121" s="25" t="s">
        <v>106</v>
      </c>
      <c r="O121" s="25"/>
      <c r="P121" s="27"/>
      <c r="Q121" s="27"/>
      <c r="R121" s="27"/>
      <c r="S121" s="28">
        <f t="shared" si="96"/>
        <v>0</v>
      </c>
      <c r="T121" s="27"/>
      <c r="U121" s="27"/>
      <c r="V121" s="27"/>
      <c r="W121" s="28">
        <f t="shared" si="97"/>
        <v>0</v>
      </c>
      <c r="X121" s="27"/>
      <c r="Y121" s="27"/>
      <c r="Z121" s="27"/>
      <c r="AA121" s="28">
        <f t="shared" si="93"/>
        <v>0</v>
      </c>
      <c r="AB121" s="124">
        <v>5660000</v>
      </c>
      <c r="AC121" s="27"/>
      <c r="AD121" s="27"/>
      <c r="AE121" s="28">
        <f t="shared" si="94"/>
        <v>5660000</v>
      </c>
      <c r="AF121" s="28">
        <f t="shared" si="95"/>
        <v>5660000</v>
      </c>
      <c r="AG121" s="29">
        <f t="shared" si="91"/>
        <v>2.664285391774035E-2</v>
      </c>
      <c r="AH121" s="30">
        <f t="shared" si="92"/>
        <v>1.3926702466242856E-3</v>
      </c>
      <c r="AI121" s="10"/>
      <c r="AJ121" s="10"/>
      <c r="AK121" s="10"/>
      <c r="AL121" s="10"/>
      <c r="AM121" s="10"/>
      <c r="AN121" s="10"/>
      <c r="AO121" s="10"/>
      <c r="AP121" s="85"/>
    </row>
    <row r="122" spans="1:42" ht="12.75" customHeight="1" outlineLevel="1" x14ac:dyDescent="0.25">
      <c r="A122" s="21">
        <v>22</v>
      </c>
      <c r="B122" s="5" t="s">
        <v>109</v>
      </c>
      <c r="C122" s="137">
        <v>688</v>
      </c>
      <c r="D122" s="119">
        <v>44088</v>
      </c>
      <c r="E122" s="25" t="s">
        <v>501</v>
      </c>
      <c r="F122" s="36" t="s">
        <v>118</v>
      </c>
      <c r="G122" s="25" t="s">
        <v>111</v>
      </c>
      <c r="H122" s="124">
        <v>5774898</v>
      </c>
      <c r="I122" s="212">
        <v>5774898</v>
      </c>
      <c r="J122" s="124" t="s">
        <v>838</v>
      </c>
      <c r="K122" s="23" t="s">
        <v>839</v>
      </c>
      <c r="L122" s="27">
        <v>55</v>
      </c>
      <c r="M122" s="192" t="s">
        <v>117</v>
      </c>
      <c r="N122" s="25" t="s">
        <v>106</v>
      </c>
      <c r="O122" s="25"/>
      <c r="P122" s="27"/>
      <c r="Q122" s="27"/>
      <c r="R122" s="27"/>
      <c r="S122" s="28">
        <f t="shared" si="96"/>
        <v>0</v>
      </c>
      <c r="T122" s="27"/>
      <c r="U122" s="27"/>
      <c r="V122" s="27"/>
      <c r="W122" s="28">
        <f t="shared" si="97"/>
        <v>0</v>
      </c>
      <c r="X122" s="27"/>
      <c r="Y122" s="27"/>
      <c r="Z122" s="27"/>
      <c r="AA122" s="28">
        <f t="shared" si="93"/>
        <v>0</v>
      </c>
      <c r="AB122" s="124">
        <v>5774898</v>
      </c>
      <c r="AC122" s="27"/>
      <c r="AD122" s="27"/>
      <c r="AE122" s="28">
        <f t="shared" si="94"/>
        <v>5774898</v>
      </c>
      <c r="AF122" s="28">
        <f t="shared" si="95"/>
        <v>5774898</v>
      </c>
      <c r="AG122" s="29">
        <f t="shared" si="91"/>
        <v>2.7183703852270476E-2</v>
      </c>
      <c r="AH122" s="30">
        <f t="shared" si="92"/>
        <v>1.4209414526307586E-3</v>
      </c>
      <c r="AI122" s="10"/>
      <c r="AJ122" s="10"/>
      <c r="AK122" s="10"/>
      <c r="AL122" s="10"/>
      <c r="AM122" s="10"/>
      <c r="AN122" s="10"/>
      <c r="AO122" s="10"/>
      <c r="AP122" s="85"/>
    </row>
    <row r="123" spans="1:42" ht="12.75" customHeight="1" outlineLevel="1" x14ac:dyDescent="0.25">
      <c r="A123" s="21">
        <v>23</v>
      </c>
      <c r="B123" s="5" t="s">
        <v>109</v>
      </c>
      <c r="C123" s="137">
        <v>687</v>
      </c>
      <c r="D123" s="119">
        <v>44088</v>
      </c>
      <c r="E123" s="25" t="s">
        <v>502</v>
      </c>
      <c r="F123" s="36" t="s">
        <v>118</v>
      </c>
      <c r="G123" s="25" t="s">
        <v>111</v>
      </c>
      <c r="H123" s="124">
        <v>5660000</v>
      </c>
      <c r="I123" s="212">
        <v>5660000</v>
      </c>
      <c r="J123" s="124" t="s">
        <v>838</v>
      </c>
      <c r="K123" s="23" t="s">
        <v>839</v>
      </c>
      <c r="L123" s="27">
        <v>49</v>
      </c>
      <c r="M123" s="192" t="s">
        <v>117</v>
      </c>
      <c r="N123" s="25" t="s">
        <v>106</v>
      </c>
      <c r="O123" s="33"/>
      <c r="P123" s="27"/>
      <c r="Q123" s="27"/>
      <c r="R123" s="27"/>
      <c r="S123" s="28">
        <f t="shared" si="96"/>
        <v>0</v>
      </c>
      <c r="T123" s="27"/>
      <c r="U123" s="27"/>
      <c r="V123" s="27"/>
      <c r="W123" s="28">
        <f t="shared" si="97"/>
        <v>0</v>
      </c>
      <c r="X123" s="27"/>
      <c r="Y123" s="27"/>
      <c r="Z123" s="27"/>
      <c r="AA123" s="28">
        <f t="shared" si="93"/>
        <v>0</v>
      </c>
      <c r="AB123" s="124">
        <v>5660000</v>
      </c>
      <c r="AC123" s="27"/>
      <c r="AD123" s="27"/>
      <c r="AE123" s="28">
        <f t="shared" si="94"/>
        <v>5660000</v>
      </c>
      <c r="AF123" s="28">
        <f t="shared" si="95"/>
        <v>5660000</v>
      </c>
      <c r="AG123" s="29">
        <f t="shared" si="91"/>
        <v>2.664285391774035E-2</v>
      </c>
      <c r="AH123" s="30">
        <f t="shared" si="92"/>
        <v>1.3926702466242856E-3</v>
      </c>
    </row>
    <row r="124" spans="1:42" ht="12.75" customHeight="1" outlineLevel="1" x14ac:dyDescent="0.25">
      <c r="A124" s="21">
        <v>24</v>
      </c>
      <c r="B124" s="5" t="s">
        <v>109</v>
      </c>
      <c r="C124" s="137">
        <v>702</v>
      </c>
      <c r="D124" s="119">
        <v>44090</v>
      </c>
      <c r="E124" s="25" t="s">
        <v>503</v>
      </c>
      <c r="F124" s="36" t="s">
        <v>118</v>
      </c>
      <c r="G124" s="25" t="s">
        <v>111</v>
      </c>
      <c r="H124" s="124">
        <v>5774898</v>
      </c>
      <c r="I124" s="212">
        <v>5774898</v>
      </c>
      <c r="J124" s="124" t="s">
        <v>838</v>
      </c>
      <c r="K124" s="23" t="s">
        <v>839</v>
      </c>
      <c r="L124" s="27">
        <v>55</v>
      </c>
      <c r="M124" s="192" t="s">
        <v>117</v>
      </c>
      <c r="N124" s="25" t="s">
        <v>106</v>
      </c>
      <c r="O124" s="33"/>
      <c r="P124" s="27"/>
      <c r="Q124" s="27"/>
      <c r="R124" s="27"/>
      <c r="S124" s="28">
        <f t="shared" si="96"/>
        <v>0</v>
      </c>
      <c r="T124" s="27"/>
      <c r="U124" s="27"/>
      <c r="V124" s="27"/>
      <c r="W124" s="28">
        <f t="shared" si="97"/>
        <v>0</v>
      </c>
      <c r="X124" s="27"/>
      <c r="Y124" s="27"/>
      <c r="Z124" s="27"/>
      <c r="AA124" s="28">
        <f t="shared" si="93"/>
        <v>0</v>
      </c>
      <c r="AB124" s="124">
        <v>5774898</v>
      </c>
      <c r="AC124" s="27"/>
      <c r="AD124" s="27"/>
      <c r="AE124" s="28">
        <f t="shared" si="94"/>
        <v>5774898</v>
      </c>
      <c r="AF124" s="28">
        <f t="shared" si="95"/>
        <v>5774898</v>
      </c>
      <c r="AG124" s="29">
        <f t="shared" si="91"/>
        <v>2.7183703852270476E-2</v>
      </c>
      <c r="AH124" s="30">
        <f t="shared" si="92"/>
        <v>1.4209414526307586E-3</v>
      </c>
      <c r="AI124" s="10"/>
      <c r="AJ124" s="10"/>
      <c r="AK124" s="10"/>
      <c r="AL124" s="10"/>
      <c r="AM124" s="10"/>
      <c r="AN124" s="10"/>
      <c r="AO124" s="10"/>
      <c r="AP124" s="85"/>
    </row>
    <row r="125" spans="1:42" ht="12.75" customHeight="1" outlineLevel="1" x14ac:dyDescent="0.25">
      <c r="A125" s="21">
        <v>25</v>
      </c>
      <c r="B125" s="5" t="s">
        <v>109</v>
      </c>
      <c r="C125" s="137">
        <v>708</v>
      </c>
      <c r="D125" s="119">
        <v>44095</v>
      </c>
      <c r="E125" s="25" t="s">
        <v>504</v>
      </c>
      <c r="F125" s="36" t="s">
        <v>118</v>
      </c>
      <c r="G125" s="25" t="s">
        <v>111</v>
      </c>
      <c r="H125" s="124">
        <v>5774898</v>
      </c>
      <c r="I125" s="212">
        <v>5774898</v>
      </c>
      <c r="J125" s="124" t="s">
        <v>838</v>
      </c>
      <c r="K125" s="23" t="s">
        <v>839</v>
      </c>
      <c r="L125" s="27">
        <v>70</v>
      </c>
      <c r="M125" s="192" t="s">
        <v>117</v>
      </c>
      <c r="N125" s="25" t="s">
        <v>106</v>
      </c>
      <c r="O125" s="33"/>
      <c r="P125" s="27"/>
      <c r="Q125" s="27"/>
      <c r="R125" s="27"/>
      <c r="S125" s="28">
        <f t="shared" si="96"/>
        <v>0</v>
      </c>
      <c r="T125" s="27"/>
      <c r="U125" s="27"/>
      <c r="V125" s="27"/>
      <c r="W125" s="28">
        <f t="shared" si="97"/>
        <v>0</v>
      </c>
      <c r="X125" s="27"/>
      <c r="Y125" s="27"/>
      <c r="Z125" s="27"/>
      <c r="AA125" s="28">
        <f t="shared" si="93"/>
        <v>0</v>
      </c>
      <c r="AB125" s="124">
        <v>5774898</v>
      </c>
      <c r="AC125" s="27"/>
      <c r="AD125" s="27"/>
      <c r="AE125" s="28">
        <f t="shared" si="94"/>
        <v>5774898</v>
      </c>
      <c r="AF125" s="28">
        <f t="shared" si="95"/>
        <v>5774898</v>
      </c>
      <c r="AG125" s="29">
        <f t="shared" si="91"/>
        <v>2.7183703852270476E-2</v>
      </c>
      <c r="AH125" s="30">
        <f t="shared" si="92"/>
        <v>1.4209414526307586E-3</v>
      </c>
      <c r="AI125" s="10"/>
      <c r="AJ125" s="10"/>
      <c r="AK125" s="10"/>
      <c r="AL125" s="10"/>
      <c r="AM125" s="10"/>
      <c r="AN125" s="10"/>
      <c r="AO125" s="10"/>
      <c r="AP125" s="85"/>
    </row>
    <row r="126" spans="1:42" ht="12.75" customHeight="1" outlineLevel="1" x14ac:dyDescent="0.25">
      <c r="A126" s="21">
        <v>26</v>
      </c>
      <c r="B126" s="5" t="s">
        <v>109</v>
      </c>
      <c r="C126" s="137">
        <v>686</v>
      </c>
      <c r="D126" s="119">
        <v>44088</v>
      </c>
      <c r="E126" s="25" t="s">
        <v>505</v>
      </c>
      <c r="F126" s="36" t="s">
        <v>118</v>
      </c>
      <c r="G126" s="25" t="s">
        <v>111</v>
      </c>
      <c r="H126" s="124">
        <v>5660000</v>
      </c>
      <c r="I126" s="212">
        <v>5660000</v>
      </c>
      <c r="J126" s="124" t="s">
        <v>838</v>
      </c>
      <c r="K126" s="23" t="s">
        <v>839</v>
      </c>
      <c r="L126" s="27">
        <v>30</v>
      </c>
      <c r="M126" s="192" t="s">
        <v>117</v>
      </c>
      <c r="N126" s="25" t="s">
        <v>106</v>
      </c>
      <c r="O126" s="33"/>
      <c r="P126" s="27"/>
      <c r="Q126" s="27"/>
      <c r="R126" s="27"/>
      <c r="S126" s="28">
        <f t="shared" si="96"/>
        <v>0</v>
      </c>
      <c r="T126" s="27"/>
      <c r="U126" s="27"/>
      <c r="V126" s="27"/>
      <c r="W126" s="28">
        <f t="shared" si="97"/>
        <v>0</v>
      </c>
      <c r="X126" s="27"/>
      <c r="Y126" s="27"/>
      <c r="Z126" s="27"/>
      <c r="AA126" s="28">
        <f t="shared" si="93"/>
        <v>0</v>
      </c>
      <c r="AB126" s="124">
        <v>5660000</v>
      </c>
      <c r="AC126" s="27"/>
      <c r="AD126" s="27"/>
      <c r="AE126" s="28">
        <f t="shared" si="94"/>
        <v>5660000</v>
      </c>
      <c r="AF126" s="28">
        <f t="shared" si="95"/>
        <v>5660000</v>
      </c>
      <c r="AG126" s="29">
        <f t="shared" si="91"/>
        <v>2.664285391774035E-2</v>
      </c>
      <c r="AH126" s="30">
        <f t="shared" si="92"/>
        <v>1.3926702466242856E-3</v>
      </c>
    </row>
    <row r="127" spans="1:42" ht="12.75" customHeight="1" outlineLevel="1" x14ac:dyDescent="0.25">
      <c r="A127" s="21">
        <v>27</v>
      </c>
      <c r="B127" s="5" t="s">
        <v>109</v>
      </c>
      <c r="C127" s="137">
        <v>683</v>
      </c>
      <c r="D127" s="119">
        <v>44088</v>
      </c>
      <c r="E127" s="25" t="s">
        <v>506</v>
      </c>
      <c r="F127" s="36" t="s">
        <v>118</v>
      </c>
      <c r="G127" s="25" t="s">
        <v>111</v>
      </c>
      <c r="H127" s="124">
        <v>5660000</v>
      </c>
      <c r="I127" s="212">
        <v>5660000</v>
      </c>
      <c r="J127" s="124" t="s">
        <v>838</v>
      </c>
      <c r="K127" s="23" t="s">
        <v>839</v>
      </c>
      <c r="L127" s="27">
        <v>45</v>
      </c>
      <c r="M127" s="192" t="s">
        <v>117</v>
      </c>
      <c r="N127" s="25" t="s">
        <v>106</v>
      </c>
      <c r="O127" s="33"/>
      <c r="P127" s="27"/>
      <c r="Q127" s="27"/>
      <c r="R127" s="27"/>
      <c r="S127" s="28">
        <f t="shared" si="96"/>
        <v>0</v>
      </c>
      <c r="T127" s="27"/>
      <c r="U127" s="27"/>
      <c r="V127" s="27"/>
      <c r="W127" s="28">
        <f t="shared" si="97"/>
        <v>0</v>
      </c>
      <c r="X127" s="27"/>
      <c r="Y127" s="27"/>
      <c r="Z127" s="27"/>
      <c r="AA127" s="28">
        <f t="shared" si="93"/>
        <v>0</v>
      </c>
      <c r="AB127" s="124">
        <v>5660000</v>
      </c>
      <c r="AC127" s="27"/>
      <c r="AD127" s="27"/>
      <c r="AE127" s="28">
        <f t="shared" si="94"/>
        <v>5660000</v>
      </c>
      <c r="AF127" s="28">
        <f t="shared" si="95"/>
        <v>5660000</v>
      </c>
      <c r="AG127" s="29">
        <f t="shared" si="91"/>
        <v>2.664285391774035E-2</v>
      </c>
      <c r="AH127" s="30">
        <f t="shared" si="92"/>
        <v>1.3926702466242856E-3</v>
      </c>
      <c r="AI127" s="10"/>
      <c r="AJ127" s="10"/>
      <c r="AK127" s="10"/>
      <c r="AL127" s="10"/>
      <c r="AM127" s="10"/>
      <c r="AN127" s="10"/>
      <c r="AO127" s="10"/>
      <c r="AP127" s="85"/>
    </row>
    <row r="128" spans="1:42" ht="12.75" customHeight="1" outlineLevel="1" x14ac:dyDescent="0.25">
      <c r="A128" s="21">
        <v>28</v>
      </c>
      <c r="B128" s="5" t="s">
        <v>109</v>
      </c>
      <c r="C128" s="137">
        <v>700</v>
      </c>
      <c r="D128" s="32">
        <v>44090</v>
      </c>
      <c r="E128" s="25" t="s">
        <v>507</v>
      </c>
      <c r="F128" s="36" t="s">
        <v>118</v>
      </c>
      <c r="G128" s="25" t="s">
        <v>111</v>
      </c>
      <c r="H128" s="124">
        <v>5660000</v>
      </c>
      <c r="I128" s="212">
        <v>5660000</v>
      </c>
      <c r="J128" s="124" t="s">
        <v>838</v>
      </c>
      <c r="K128" s="23" t="s">
        <v>839</v>
      </c>
      <c r="L128" s="27">
        <v>18</v>
      </c>
      <c r="M128" s="192" t="s">
        <v>117</v>
      </c>
      <c r="N128" s="25" t="s">
        <v>106</v>
      </c>
      <c r="O128" s="33"/>
      <c r="P128" s="27"/>
      <c r="Q128" s="27"/>
      <c r="R128" s="27"/>
      <c r="S128" s="28">
        <f t="shared" si="96"/>
        <v>0</v>
      </c>
      <c r="T128" s="27"/>
      <c r="U128" s="27"/>
      <c r="V128" s="27"/>
      <c r="W128" s="28">
        <f t="shared" si="97"/>
        <v>0</v>
      </c>
      <c r="X128" s="27"/>
      <c r="Y128" s="27"/>
      <c r="Z128" s="27"/>
      <c r="AA128" s="28">
        <f t="shared" si="93"/>
        <v>0</v>
      </c>
      <c r="AB128" s="124">
        <v>5660000</v>
      </c>
      <c r="AC128" s="27"/>
      <c r="AD128" s="27"/>
      <c r="AE128" s="28">
        <f t="shared" si="94"/>
        <v>5660000</v>
      </c>
      <c r="AF128" s="28">
        <f t="shared" si="95"/>
        <v>5660000</v>
      </c>
      <c r="AG128" s="29">
        <f t="shared" si="91"/>
        <v>2.664285391774035E-2</v>
      </c>
      <c r="AH128" s="30">
        <f t="shared" si="92"/>
        <v>1.3926702466242856E-3</v>
      </c>
      <c r="AI128" s="10"/>
      <c r="AJ128" s="10"/>
      <c r="AK128" s="10"/>
      <c r="AL128" s="10"/>
      <c r="AM128" s="10"/>
      <c r="AN128" s="10"/>
      <c r="AO128" s="10"/>
      <c r="AP128" s="85"/>
    </row>
    <row r="129" spans="1:42" ht="12.75" customHeight="1" outlineLevel="1" x14ac:dyDescent="0.25">
      <c r="A129" s="21">
        <v>29</v>
      </c>
      <c r="B129" s="5" t="s">
        <v>109</v>
      </c>
      <c r="C129" s="137">
        <v>679</v>
      </c>
      <c r="D129" s="119">
        <v>44088</v>
      </c>
      <c r="E129" s="25" t="s">
        <v>508</v>
      </c>
      <c r="F129" s="36" t="s">
        <v>118</v>
      </c>
      <c r="G129" s="25" t="s">
        <v>111</v>
      </c>
      <c r="H129" s="124">
        <v>5660000</v>
      </c>
      <c r="I129" s="212">
        <v>5660000</v>
      </c>
      <c r="J129" s="124" t="s">
        <v>838</v>
      </c>
      <c r="K129" s="23" t="s">
        <v>839</v>
      </c>
      <c r="L129" s="27">
        <v>38</v>
      </c>
      <c r="M129" s="192" t="s">
        <v>117</v>
      </c>
      <c r="N129" s="25" t="s">
        <v>106</v>
      </c>
      <c r="O129" s="33"/>
      <c r="P129" s="27"/>
      <c r="Q129" s="27"/>
      <c r="R129" s="27"/>
      <c r="S129" s="28">
        <f t="shared" si="96"/>
        <v>0</v>
      </c>
      <c r="T129" s="27"/>
      <c r="U129" s="27"/>
      <c r="V129" s="27"/>
      <c r="W129" s="28">
        <f t="shared" si="97"/>
        <v>0</v>
      </c>
      <c r="X129" s="27"/>
      <c r="Y129" s="27"/>
      <c r="Z129" s="27"/>
      <c r="AA129" s="28">
        <f t="shared" si="93"/>
        <v>0</v>
      </c>
      <c r="AB129" s="124">
        <v>5660000</v>
      </c>
      <c r="AC129" s="27"/>
      <c r="AD129" s="27"/>
      <c r="AE129" s="28">
        <f t="shared" si="94"/>
        <v>5660000</v>
      </c>
      <c r="AF129" s="28">
        <f t="shared" si="95"/>
        <v>5660000</v>
      </c>
      <c r="AG129" s="29">
        <f t="shared" si="91"/>
        <v>2.664285391774035E-2</v>
      </c>
      <c r="AH129" s="30">
        <f t="shared" si="92"/>
        <v>1.3926702466242856E-3</v>
      </c>
    </row>
    <row r="130" spans="1:42" ht="12.75" customHeight="1" outlineLevel="1" x14ac:dyDescent="0.25">
      <c r="A130" s="21">
        <v>30</v>
      </c>
      <c r="B130" s="5" t="s">
        <v>109</v>
      </c>
      <c r="C130" s="137">
        <v>801</v>
      </c>
      <c r="D130" s="119">
        <v>44109</v>
      </c>
      <c r="E130" s="25" t="s">
        <v>509</v>
      </c>
      <c r="F130" s="36" t="s">
        <v>118</v>
      </c>
      <c r="G130" s="25" t="s">
        <v>111</v>
      </c>
      <c r="H130" s="124">
        <v>5774898</v>
      </c>
      <c r="I130" s="212">
        <v>5774898</v>
      </c>
      <c r="J130" s="124" t="s">
        <v>838</v>
      </c>
      <c r="K130" s="23" t="s">
        <v>839</v>
      </c>
      <c r="L130" s="27">
        <v>94</v>
      </c>
      <c r="M130" s="192" t="s">
        <v>117</v>
      </c>
      <c r="N130" s="25" t="s">
        <v>106</v>
      </c>
      <c r="O130" s="33"/>
      <c r="P130" s="27"/>
      <c r="Q130" s="27"/>
      <c r="R130" s="27"/>
      <c r="S130" s="28">
        <f t="shared" si="96"/>
        <v>0</v>
      </c>
      <c r="T130" s="27"/>
      <c r="U130" s="27"/>
      <c r="V130" s="27"/>
      <c r="W130" s="28">
        <f t="shared" si="97"/>
        <v>0</v>
      </c>
      <c r="X130" s="27"/>
      <c r="Y130" s="27"/>
      <c r="Z130" s="27"/>
      <c r="AA130" s="28">
        <f t="shared" si="93"/>
        <v>0</v>
      </c>
      <c r="AB130" s="124">
        <v>5774898</v>
      </c>
      <c r="AC130" s="27"/>
      <c r="AD130" s="27"/>
      <c r="AE130" s="28">
        <f t="shared" si="94"/>
        <v>5774898</v>
      </c>
      <c r="AF130" s="28">
        <f t="shared" si="95"/>
        <v>5774898</v>
      </c>
      <c r="AG130" s="29">
        <f t="shared" si="91"/>
        <v>2.7183703852270476E-2</v>
      </c>
      <c r="AH130" s="30">
        <f t="shared" si="92"/>
        <v>1.4209414526307586E-3</v>
      </c>
    </row>
    <row r="131" spans="1:42" ht="12.75" customHeight="1" outlineLevel="1" x14ac:dyDescent="0.25">
      <c r="A131" s="21">
        <v>31</v>
      </c>
      <c r="B131" s="5" t="s">
        <v>109</v>
      </c>
      <c r="C131" s="137">
        <v>803</v>
      </c>
      <c r="D131" s="119">
        <v>44109</v>
      </c>
      <c r="E131" s="25" t="s">
        <v>510</v>
      </c>
      <c r="F131" s="36" t="s">
        <v>118</v>
      </c>
      <c r="G131" s="25" t="s">
        <v>111</v>
      </c>
      <c r="H131" s="124">
        <v>5774898</v>
      </c>
      <c r="I131" s="212">
        <v>5774898</v>
      </c>
      <c r="J131" s="124" t="s">
        <v>838</v>
      </c>
      <c r="K131" s="23" t="s">
        <v>839</v>
      </c>
      <c r="L131" s="27">
        <v>70</v>
      </c>
      <c r="M131" s="192" t="s">
        <v>117</v>
      </c>
      <c r="N131" s="25" t="s">
        <v>106</v>
      </c>
      <c r="O131" s="33"/>
      <c r="P131" s="27"/>
      <c r="Q131" s="27"/>
      <c r="R131" s="27"/>
      <c r="S131" s="28">
        <f t="shared" si="96"/>
        <v>0</v>
      </c>
      <c r="T131" s="27"/>
      <c r="U131" s="27"/>
      <c r="V131" s="27"/>
      <c r="W131" s="28">
        <f t="shared" si="97"/>
        <v>0</v>
      </c>
      <c r="X131" s="27"/>
      <c r="Y131" s="27"/>
      <c r="Z131" s="27"/>
      <c r="AA131" s="28">
        <f t="shared" ref="AA131" si="98">SUM(X131:Z131)</f>
        <v>0</v>
      </c>
      <c r="AB131" s="124">
        <v>5774898</v>
      </c>
      <c r="AC131" s="27"/>
      <c r="AD131" s="27"/>
      <c r="AE131" s="28">
        <f t="shared" ref="AE131" si="99">SUM(AB131:AD131)</f>
        <v>5774898</v>
      </c>
      <c r="AF131" s="28">
        <f t="shared" ref="AF131" si="100">SUM(S131,W131,AA131,AE131)</f>
        <v>5774898</v>
      </c>
      <c r="AG131" s="29">
        <f t="shared" si="91"/>
        <v>2.7183703852270476E-2</v>
      </c>
      <c r="AH131" s="30">
        <f t="shared" si="92"/>
        <v>1.4209414526307586E-3</v>
      </c>
    </row>
    <row r="132" spans="1:42" ht="12.75" customHeight="1" outlineLevel="1" x14ac:dyDescent="0.25">
      <c r="A132" s="21">
        <v>32</v>
      </c>
      <c r="B132" s="5" t="s">
        <v>109</v>
      </c>
      <c r="C132" s="137">
        <v>758</v>
      </c>
      <c r="D132" s="119">
        <v>44102</v>
      </c>
      <c r="E132" s="25" t="s">
        <v>511</v>
      </c>
      <c r="F132" s="36" t="s">
        <v>118</v>
      </c>
      <c r="G132" s="25" t="s">
        <v>111</v>
      </c>
      <c r="H132" s="124">
        <v>5660000</v>
      </c>
      <c r="I132" s="212">
        <v>5660000</v>
      </c>
      <c r="J132" s="124" t="s">
        <v>838</v>
      </c>
      <c r="K132" s="23" t="s">
        <v>839</v>
      </c>
      <c r="L132" s="27">
        <v>43</v>
      </c>
      <c r="M132" s="192" t="s">
        <v>117</v>
      </c>
      <c r="N132" s="25" t="s">
        <v>106</v>
      </c>
      <c r="O132" s="33"/>
      <c r="P132" s="27"/>
      <c r="Q132" s="27"/>
      <c r="R132" s="27"/>
      <c r="S132" s="28">
        <f t="shared" si="96"/>
        <v>0</v>
      </c>
      <c r="T132" s="27"/>
      <c r="U132" s="27"/>
      <c r="V132" s="27"/>
      <c r="W132" s="28">
        <f t="shared" si="97"/>
        <v>0</v>
      </c>
      <c r="X132" s="27"/>
      <c r="Y132" s="27"/>
      <c r="Z132" s="27"/>
      <c r="AA132" s="28">
        <f t="shared" si="93"/>
        <v>0</v>
      </c>
      <c r="AB132" s="27"/>
      <c r="AC132" s="124">
        <v>5660000</v>
      </c>
      <c r="AD132" s="27"/>
      <c r="AE132" s="28">
        <f t="shared" si="94"/>
        <v>5660000</v>
      </c>
      <c r="AF132" s="28">
        <f t="shared" si="95"/>
        <v>5660000</v>
      </c>
      <c r="AG132" s="29">
        <f t="shared" si="91"/>
        <v>2.664285391774035E-2</v>
      </c>
      <c r="AH132" s="30">
        <f t="shared" si="92"/>
        <v>1.3926702466242856E-3</v>
      </c>
      <c r="AI132" s="10"/>
      <c r="AJ132" s="10"/>
      <c r="AK132" s="10"/>
      <c r="AL132" s="10"/>
      <c r="AM132" s="10"/>
      <c r="AN132" s="10"/>
      <c r="AO132" s="10"/>
      <c r="AP132" s="85"/>
    </row>
    <row r="133" spans="1:42" ht="12.75" customHeight="1" x14ac:dyDescent="0.25">
      <c r="A133" s="21">
        <v>33</v>
      </c>
      <c r="B133" s="5" t="s">
        <v>109</v>
      </c>
      <c r="C133" s="137">
        <v>763</v>
      </c>
      <c r="D133" s="119">
        <v>44105</v>
      </c>
      <c r="E133" s="25" t="s">
        <v>512</v>
      </c>
      <c r="F133" s="36" t="s">
        <v>118</v>
      </c>
      <c r="G133" s="25" t="s">
        <v>111</v>
      </c>
      <c r="H133" s="124">
        <v>9509329</v>
      </c>
      <c r="I133" s="212">
        <v>9509329</v>
      </c>
      <c r="J133" s="124" t="s">
        <v>838</v>
      </c>
      <c r="K133" s="23" t="s">
        <v>839</v>
      </c>
      <c r="L133" s="27">
        <v>257</v>
      </c>
      <c r="M133" s="192" t="s">
        <v>117</v>
      </c>
      <c r="N133" s="25" t="s">
        <v>106</v>
      </c>
      <c r="O133" s="33"/>
      <c r="P133" s="27"/>
      <c r="Q133" s="27"/>
      <c r="R133" s="27"/>
      <c r="S133" s="28">
        <f t="shared" si="96"/>
        <v>0</v>
      </c>
      <c r="T133" s="27"/>
      <c r="U133" s="27"/>
      <c r="V133" s="27"/>
      <c r="W133" s="28">
        <f t="shared" si="97"/>
        <v>0</v>
      </c>
      <c r="X133" s="27"/>
      <c r="Y133" s="27"/>
      <c r="Z133" s="27"/>
      <c r="AA133" s="28">
        <f t="shared" si="93"/>
        <v>0</v>
      </c>
      <c r="AB133" s="27"/>
      <c r="AC133" s="124">
        <v>9509329</v>
      </c>
      <c r="AD133" s="27"/>
      <c r="AE133" s="28">
        <f t="shared" si="94"/>
        <v>9509329</v>
      </c>
      <c r="AF133" s="28">
        <f t="shared" si="95"/>
        <v>9509329</v>
      </c>
      <c r="AG133" s="29">
        <f t="shared" si="91"/>
        <v>4.4762484700129314E-2</v>
      </c>
      <c r="AH133" s="30">
        <f t="shared" si="92"/>
        <v>2.3398161773253482E-3</v>
      </c>
      <c r="AI133" s="10"/>
      <c r="AJ133" s="10"/>
      <c r="AK133" s="10"/>
      <c r="AL133" s="10"/>
      <c r="AM133" s="10"/>
      <c r="AN133" s="10"/>
      <c r="AO133" s="10"/>
      <c r="AP133" s="85"/>
    </row>
    <row r="134" spans="1:42" ht="12.75" customHeight="1" x14ac:dyDescent="0.25">
      <c r="A134" s="228" t="s">
        <v>47</v>
      </c>
      <c r="B134" s="229"/>
      <c r="C134" s="230"/>
      <c r="D134" s="230"/>
      <c r="E134" s="230"/>
      <c r="F134" s="230"/>
      <c r="G134" s="230"/>
      <c r="H134" s="92">
        <f>SUM(H101:H133)</f>
        <v>212439704</v>
      </c>
      <c r="I134" s="284">
        <f>SUM(I101:I133)</f>
        <v>212439704</v>
      </c>
      <c r="J134" s="92"/>
      <c r="K134" s="101"/>
      <c r="L134" s="92">
        <f>SUM(L101:L133)</f>
        <v>2148</v>
      </c>
      <c r="M134" s="92">
        <f>SUM(M101:M133)</f>
        <v>0</v>
      </c>
      <c r="N134" s="93"/>
      <c r="O134" s="94"/>
      <c r="P134" s="92">
        <f t="shared" ref="P134:AF134" si="101">SUM(P101:P133)</f>
        <v>0</v>
      </c>
      <c r="Q134" s="92">
        <f t="shared" si="101"/>
        <v>0</v>
      </c>
      <c r="R134" s="92">
        <f t="shared" si="101"/>
        <v>0</v>
      </c>
      <c r="S134" s="92">
        <f t="shared" si="101"/>
        <v>0</v>
      </c>
      <c r="T134" s="92">
        <f t="shared" si="101"/>
        <v>0</v>
      </c>
      <c r="U134" s="92">
        <f t="shared" si="101"/>
        <v>0</v>
      </c>
      <c r="V134" s="92">
        <f t="shared" si="101"/>
        <v>0</v>
      </c>
      <c r="W134" s="92">
        <f t="shared" si="101"/>
        <v>0</v>
      </c>
      <c r="X134" s="92">
        <f t="shared" si="101"/>
        <v>0</v>
      </c>
      <c r="Y134" s="92">
        <f>SUM(Y101:Y133)</f>
        <v>0</v>
      </c>
      <c r="Z134" s="92">
        <f t="shared" si="101"/>
        <v>0</v>
      </c>
      <c r="AA134" s="92">
        <f t="shared" si="101"/>
        <v>0</v>
      </c>
      <c r="AB134" s="92">
        <f t="shared" si="101"/>
        <v>197270375</v>
      </c>
      <c r="AC134" s="92">
        <f t="shared" si="101"/>
        <v>15169329</v>
      </c>
      <c r="AD134" s="92">
        <f t="shared" si="101"/>
        <v>0</v>
      </c>
      <c r="AE134" s="92">
        <f t="shared" si="101"/>
        <v>212439704</v>
      </c>
      <c r="AF134" s="92">
        <f t="shared" si="101"/>
        <v>212439704</v>
      </c>
      <c r="AG134" s="95">
        <f>IF(ISERROR(AF134/H134),0,AF134/H134)</f>
        <v>1</v>
      </c>
      <c r="AH134" s="95">
        <f>IF(ISERROR(AF134/$AF$403),0,AF134/$AF$403)</f>
        <v>5.2271811830825132E-2</v>
      </c>
    </row>
    <row r="135" spans="1:42" ht="12.75" customHeight="1" x14ac:dyDescent="0.25">
      <c r="A135" s="233" t="s">
        <v>48</v>
      </c>
      <c r="B135" s="234"/>
      <c r="C135" s="234"/>
      <c r="D135" s="234"/>
      <c r="E135" s="235"/>
      <c r="F135" s="15"/>
      <c r="G135" s="16"/>
      <c r="H135" s="124"/>
      <c r="I135" s="149"/>
      <c r="J135" s="17"/>
      <c r="K135" s="296"/>
      <c r="L135" s="18"/>
      <c r="M135" s="18"/>
      <c r="N135" s="16"/>
      <c r="O135" s="19"/>
      <c r="P135" s="17"/>
      <c r="Q135" s="17"/>
      <c r="R135" s="17"/>
      <c r="S135" s="17"/>
      <c r="T135" s="17"/>
      <c r="U135" s="17"/>
      <c r="V135" s="17"/>
      <c r="W135" s="17"/>
      <c r="X135" s="17"/>
      <c r="Y135" s="17"/>
      <c r="Z135" s="17"/>
      <c r="AA135" s="17"/>
      <c r="AB135" s="17"/>
      <c r="AC135" s="17"/>
      <c r="AD135" s="17"/>
      <c r="AE135" s="17"/>
      <c r="AF135" s="17"/>
      <c r="AG135" s="20"/>
      <c r="AH135" s="20"/>
      <c r="AI135" s="10"/>
      <c r="AJ135" s="10"/>
      <c r="AK135" s="10"/>
      <c r="AL135" s="10"/>
      <c r="AM135" s="10"/>
      <c r="AN135" s="10"/>
      <c r="AO135" s="10"/>
      <c r="AP135" s="85"/>
    </row>
    <row r="136" spans="1:42" ht="12.75" customHeight="1" outlineLevel="1" x14ac:dyDescent="0.25">
      <c r="A136" s="21">
        <v>1</v>
      </c>
      <c r="B136" s="5" t="s">
        <v>109</v>
      </c>
      <c r="C136" s="150">
        <v>818</v>
      </c>
      <c r="D136" s="119">
        <v>44049</v>
      </c>
      <c r="E136" s="25" t="s">
        <v>102</v>
      </c>
      <c r="F136" s="25" t="s">
        <v>110</v>
      </c>
      <c r="G136" s="25" t="s">
        <v>111</v>
      </c>
      <c r="H136" s="27">
        <v>21295890</v>
      </c>
      <c r="I136" s="289">
        <v>21295890</v>
      </c>
      <c r="J136" s="130" t="s">
        <v>840</v>
      </c>
      <c r="K136" s="130" t="s">
        <v>841</v>
      </c>
      <c r="L136" s="27">
        <v>380</v>
      </c>
      <c r="M136" s="178" t="s">
        <v>112</v>
      </c>
      <c r="N136" s="25" t="s">
        <v>106</v>
      </c>
      <c r="O136" s="25"/>
      <c r="P136" s="27"/>
      <c r="Q136" s="27"/>
      <c r="R136" s="27"/>
      <c r="S136" s="28">
        <f>SUM(P136:R136)</f>
        <v>0</v>
      </c>
      <c r="T136" s="27"/>
      <c r="U136" s="27"/>
      <c r="V136" s="27"/>
      <c r="W136" s="28">
        <f>SUM(T136:V136)</f>
        <v>0</v>
      </c>
      <c r="X136" s="27">
        <v>0</v>
      </c>
      <c r="Y136" s="27">
        <v>21295890</v>
      </c>
      <c r="Z136" s="27">
        <v>0</v>
      </c>
      <c r="AA136" s="28">
        <f>SUM(X136:Z136)</f>
        <v>21295890</v>
      </c>
      <c r="AB136" s="27"/>
      <c r="AC136" s="27"/>
      <c r="AD136" s="27"/>
      <c r="AE136" s="28">
        <f>SUM(AB136:AD136)</f>
        <v>0</v>
      </c>
      <c r="AF136" s="28">
        <f t="shared" ref="AF136:AF169" si="102">SUM(S136,W136,AA136,AE136)</f>
        <v>21295890</v>
      </c>
      <c r="AG136" s="29">
        <f t="shared" ref="AG136:AG169" si="103">IF(ISERROR(AF136/$H$170),0,AF136/$H$170)</f>
        <v>5.713926453213939E-2</v>
      </c>
      <c r="AH136" s="30">
        <f t="shared" ref="AH136:AH169" si="104">IF(ISERROR(AF136/$AF$403),"-",AF136/$AF$403)</f>
        <v>5.239956250597819E-3</v>
      </c>
      <c r="AI136" s="10"/>
      <c r="AJ136" s="10"/>
      <c r="AK136" s="10"/>
      <c r="AL136" s="10"/>
      <c r="AM136" s="10"/>
      <c r="AN136" s="10"/>
      <c r="AO136" s="10"/>
      <c r="AP136" s="85"/>
    </row>
    <row r="137" spans="1:42" ht="12.75" customHeight="1" outlineLevel="1" x14ac:dyDescent="0.25">
      <c r="A137" s="21">
        <v>2</v>
      </c>
      <c r="B137" s="5" t="s">
        <v>109</v>
      </c>
      <c r="C137" s="150">
        <v>820</v>
      </c>
      <c r="D137" s="120">
        <v>44049</v>
      </c>
      <c r="E137" s="33" t="s">
        <v>103</v>
      </c>
      <c r="F137" s="25" t="s">
        <v>110</v>
      </c>
      <c r="G137" s="25" t="s">
        <v>111</v>
      </c>
      <c r="H137" s="27">
        <v>67393800</v>
      </c>
      <c r="I137" s="289">
        <v>67393800</v>
      </c>
      <c r="J137" s="130" t="s">
        <v>840</v>
      </c>
      <c r="K137" s="130" t="s">
        <v>841</v>
      </c>
      <c r="L137" s="27">
        <v>1613</v>
      </c>
      <c r="M137" s="178" t="s">
        <v>112</v>
      </c>
      <c r="N137" s="25" t="s">
        <v>106</v>
      </c>
      <c r="O137" s="33"/>
      <c r="P137" s="27"/>
      <c r="Q137" s="27"/>
      <c r="R137" s="27"/>
      <c r="S137" s="28">
        <f t="shared" ref="S137:S138" si="105">SUM(P137:R137)</f>
        <v>0</v>
      </c>
      <c r="T137" s="27"/>
      <c r="U137" s="27"/>
      <c r="V137" s="27"/>
      <c r="W137" s="28">
        <f t="shared" ref="W137:W138" si="106">SUM(T137:V137)</f>
        <v>0</v>
      </c>
      <c r="X137" s="27">
        <v>0</v>
      </c>
      <c r="Y137" s="27">
        <v>67393800</v>
      </c>
      <c r="Z137" s="27">
        <v>0</v>
      </c>
      <c r="AA137" s="28">
        <f t="shared" ref="AA137:AA169" si="107">SUM(X137:Z137)</f>
        <v>67393800</v>
      </c>
      <c r="AB137" s="27"/>
      <c r="AC137" s="27"/>
      <c r="AD137" s="27"/>
      <c r="AE137" s="28">
        <f t="shared" ref="AE137:AE169" si="108">SUM(AB137:AD137)</f>
        <v>0</v>
      </c>
      <c r="AF137" s="28">
        <f t="shared" si="102"/>
        <v>67393800</v>
      </c>
      <c r="AG137" s="29">
        <f t="shared" si="103"/>
        <v>0.18082513414682813</v>
      </c>
      <c r="AH137" s="30">
        <f t="shared" si="104"/>
        <v>1.6582568916421868E-2</v>
      </c>
    </row>
    <row r="138" spans="1:42" ht="12.75" customHeight="1" outlineLevel="1" x14ac:dyDescent="0.25">
      <c r="A138" s="21">
        <v>3</v>
      </c>
      <c r="B138" s="5" t="s">
        <v>109</v>
      </c>
      <c r="C138" s="150">
        <v>819</v>
      </c>
      <c r="D138" s="120">
        <v>44049</v>
      </c>
      <c r="E138" s="33" t="s">
        <v>104</v>
      </c>
      <c r="F138" s="25" t="s">
        <v>110</v>
      </c>
      <c r="G138" s="25" t="s">
        <v>111</v>
      </c>
      <c r="H138" s="27">
        <v>21295890</v>
      </c>
      <c r="I138" s="289">
        <v>21295890</v>
      </c>
      <c r="J138" s="130" t="s">
        <v>840</v>
      </c>
      <c r="K138" s="130" t="s">
        <v>841</v>
      </c>
      <c r="L138" s="27">
        <v>380</v>
      </c>
      <c r="M138" s="178" t="s">
        <v>112</v>
      </c>
      <c r="N138" s="25" t="s">
        <v>106</v>
      </c>
      <c r="O138" s="33"/>
      <c r="P138" s="27"/>
      <c r="Q138" s="27"/>
      <c r="R138" s="27"/>
      <c r="S138" s="28">
        <f t="shared" si="105"/>
        <v>0</v>
      </c>
      <c r="T138" s="27"/>
      <c r="U138" s="27"/>
      <c r="V138" s="27"/>
      <c r="W138" s="28">
        <f t="shared" si="106"/>
        <v>0</v>
      </c>
      <c r="X138" s="27">
        <v>0</v>
      </c>
      <c r="Y138" s="27">
        <v>21295890</v>
      </c>
      <c r="Z138" s="27">
        <v>0</v>
      </c>
      <c r="AA138" s="28">
        <f t="shared" si="107"/>
        <v>21295890</v>
      </c>
      <c r="AB138" s="27"/>
      <c r="AC138" s="27"/>
      <c r="AD138" s="27"/>
      <c r="AE138" s="28">
        <f t="shared" si="108"/>
        <v>0</v>
      </c>
      <c r="AF138" s="28">
        <f t="shared" si="102"/>
        <v>21295890</v>
      </c>
      <c r="AG138" s="29">
        <f t="shared" si="103"/>
        <v>5.713926453213939E-2</v>
      </c>
      <c r="AH138" s="30">
        <f t="shared" si="104"/>
        <v>5.239956250597819E-3</v>
      </c>
    </row>
    <row r="139" spans="1:42" ht="12.75" customHeight="1" outlineLevel="1" x14ac:dyDescent="0.25">
      <c r="A139" s="21">
        <v>4</v>
      </c>
      <c r="B139" s="5" t="s">
        <v>109</v>
      </c>
      <c r="C139" s="137">
        <v>985</v>
      </c>
      <c r="D139" s="120">
        <v>44083</v>
      </c>
      <c r="E139" s="25" t="s">
        <v>127</v>
      </c>
      <c r="F139" s="36" t="s">
        <v>118</v>
      </c>
      <c r="G139" s="180" t="s">
        <v>111</v>
      </c>
      <c r="H139" s="124">
        <v>5660000</v>
      </c>
      <c r="I139" s="212">
        <v>5660000</v>
      </c>
      <c r="J139" s="124" t="s">
        <v>838</v>
      </c>
      <c r="K139" s="23" t="s">
        <v>839</v>
      </c>
      <c r="L139" s="27">
        <v>11</v>
      </c>
      <c r="M139" s="181" t="s">
        <v>117</v>
      </c>
      <c r="N139" s="25" t="s">
        <v>106</v>
      </c>
      <c r="O139" s="25"/>
      <c r="P139" s="27"/>
      <c r="Q139" s="27"/>
      <c r="R139" s="27"/>
      <c r="S139" s="28">
        <f>SUM(P139:R139)</f>
        <v>0</v>
      </c>
      <c r="T139" s="27"/>
      <c r="U139" s="27"/>
      <c r="V139" s="27"/>
      <c r="W139" s="28">
        <f>SUM(T139:V139)</f>
        <v>0</v>
      </c>
      <c r="X139" s="27">
        <v>0</v>
      </c>
      <c r="Y139" s="27">
        <v>0</v>
      </c>
      <c r="Z139" s="124">
        <v>5660000</v>
      </c>
      <c r="AA139" s="28">
        <f t="shared" ref="AA139:AA144" si="109">SUM(X139:Z139)</f>
        <v>5660000</v>
      </c>
      <c r="AB139" s="27"/>
      <c r="AC139" s="27"/>
      <c r="AD139" s="27"/>
      <c r="AE139" s="28">
        <f t="shared" ref="AE139:AE144" si="110">SUM(AB139:AD139)</f>
        <v>0</v>
      </c>
      <c r="AF139" s="28">
        <f t="shared" si="102"/>
        <v>5660000</v>
      </c>
      <c r="AG139" s="29">
        <f t="shared" si="103"/>
        <v>1.5186415653532627E-2</v>
      </c>
      <c r="AH139" s="30">
        <f t="shared" si="104"/>
        <v>1.3926702466242856E-3</v>
      </c>
    </row>
    <row r="140" spans="1:42" ht="12.75" customHeight="1" outlineLevel="1" x14ac:dyDescent="0.25">
      <c r="A140" s="21">
        <v>5</v>
      </c>
      <c r="B140" s="5" t="s">
        <v>109</v>
      </c>
      <c r="C140" s="137">
        <v>988</v>
      </c>
      <c r="D140" s="120">
        <v>44083</v>
      </c>
      <c r="E140" s="33" t="s">
        <v>128</v>
      </c>
      <c r="F140" s="36" t="s">
        <v>118</v>
      </c>
      <c r="G140" s="180" t="s">
        <v>111</v>
      </c>
      <c r="H140" s="124">
        <v>5660000</v>
      </c>
      <c r="I140" s="212">
        <v>5660000</v>
      </c>
      <c r="J140" s="124" t="s">
        <v>838</v>
      </c>
      <c r="K140" s="23" t="s">
        <v>839</v>
      </c>
      <c r="L140" s="27">
        <v>23</v>
      </c>
      <c r="M140" s="181" t="s">
        <v>117</v>
      </c>
      <c r="N140" s="25" t="s">
        <v>106</v>
      </c>
      <c r="O140" s="25"/>
      <c r="P140" s="27"/>
      <c r="Q140" s="27"/>
      <c r="R140" s="27"/>
      <c r="S140" s="28">
        <f>SUM(P140:R140)</f>
        <v>0</v>
      </c>
      <c r="T140" s="27"/>
      <c r="U140" s="27"/>
      <c r="V140" s="27"/>
      <c r="W140" s="28">
        <f>SUM(T140:V140)</f>
        <v>0</v>
      </c>
      <c r="X140" s="27">
        <v>0</v>
      </c>
      <c r="Y140" s="27">
        <v>0</v>
      </c>
      <c r="Z140" s="124">
        <v>5660000</v>
      </c>
      <c r="AA140" s="28">
        <f t="shared" si="109"/>
        <v>5660000</v>
      </c>
      <c r="AB140" s="27"/>
      <c r="AC140" s="27"/>
      <c r="AD140" s="27"/>
      <c r="AE140" s="28">
        <f t="shared" si="110"/>
        <v>0</v>
      </c>
      <c r="AF140" s="28">
        <f t="shared" si="102"/>
        <v>5660000</v>
      </c>
      <c r="AG140" s="29">
        <f t="shared" si="103"/>
        <v>1.5186415653532627E-2</v>
      </c>
      <c r="AH140" s="30">
        <f t="shared" si="104"/>
        <v>1.3926702466242856E-3</v>
      </c>
    </row>
    <row r="141" spans="1:42" ht="12.75" customHeight="1" outlineLevel="1" x14ac:dyDescent="0.25">
      <c r="A141" s="21">
        <v>6</v>
      </c>
      <c r="B141" s="5" t="s">
        <v>109</v>
      </c>
      <c r="C141" s="137">
        <v>994</v>
      </c>
      <c r="D141" s="120">
        <v>44083</v>
      </c>
      <c r="E141" s="33" t="s">
        <v>129</v>
      </c>
      <c r="F141" s="36" t="s">
        <v>118</v>
      </c>
      <c r="G141" s="180" t="s">
        <v>111</v>
      </c>
      <c r="H141" s="124">
        <v>5774898</v>
      </c>
      <c r="I141" s="212">
        <v>5774898</v>
      </c>
      <c r="J141" s="124" t="s">
        <v>838</v>
      </c>
      <c r="K141" s="23" t="s">
        <v>839</v>
      </c>
      <c r="L141" s="27">
        <v>80</v>
      </c>
      <c r="M141" s="181" t="s">
        <v>117</v>
      </c>
      <c r="N141" s="25" t="s">
        <v>106</v>
      </c>
      <c r="O141" s="33"/>
      <c r="P141" s="27"/>
      <c r="Q141" s="27"/>
      <c r="R141" s="27"/>
      <c r="S141" s="28">
        <f t="shared" ref="S141:S142" si="111">SUM(P141:R141)</f>
        <v>0</v>
      </c>
      <c r="T141" s="27"/>
      <c r="U141" s="27"/>
      <c r="V141" s="27"/>
      <c r="W141" s="28">
        <f t="shared" ref="W141:W142" si="112">SUM(T141:V141)</f>
        <v>0</v>
      </c>
      <c r="X141" s="27">
        <v>0</v>
      </c>
      <c r="Y141" s="27">
        <v>0</v>
      </c>
      <c r="Z141" s="124">
        <v>5774898</v>
      </c>
      <c r="AA141" s="28">
        <f t="shared" si="109"/>
        <v>5774898</v>
      </c>
      <c r="AB141" s="27"/>
      <c r="AC141" s="27"/>
      <c r="AD141" s="27"/>
      <c r="AE141" s="28">
        <f t="shared" si="110"/>
        <v>0</v>
      </c>
      <c r="AF141" s="28">
        <f t="shared" si="102"/>
        <v>5774898</v>
      </c>
      <c r="AG141" s="29">
        <f t="shared" si="103"/>
        <v>1.5494699891299339E-2</v>
      </c>
      <c r="AH141" s="30">
        <f t="shared" si="104"/>
        <v>1.4209414526307586E-3</v>
      </c>
      <c r="AI141" s="10"/>
      <c r="AJ141" s="10"/>
      <c r="AK141" s="10"/>
      <c r="AL141" s="10"/>
      <c r="AM141" s="10"/>
      <c r="AN141" s="10"/>
      <c r="AO141" s="10"/>
      <c r="AP141" s="85"/>
    </row>
    <row r="142" spans="1:42" ht="12.75" customHeight="1" outlineLevel="1" x14ac:dyDescent="0.25">
      <c r="A142" s="21">
        <v>7</v>
      </c>
      <c r="B142" s="5" t="s">
        <v>109</v>
      </c>
      <c r="C142" s="150">
        <v>991</v>
      </c>
      <c r="D142" s="120">
        <v>44083</v>
      </c>
      <c r="E142" s="33" t="s">
        <v>130</v>
      </c>
      <c r="F142" s="36" t="s">
        <v>118</v>
      </c>
      <c r="G142" s="180" t="s">
        <v>111</v>
      </c>
      <c r="H142" s="124">
        <v>5892128</v>
      </c>
      <c r="I142" s="212">
        <v>5892128</v>
      </c>
      <c r="J142" s="124" t="s">
        <v>838</v>
      </c>
      <c r="K142" s="23" t="s">
        <v>839</v>
      </c>
      <c r="L142" s="27">
        <v>115</v>
      </c>
      <c r="M142" s="181" t="s">
        <v>117</v>
      </c>
      <c r="N142" s="25" t="s">
        <v>106</v>
      </c>
      <c r="O142" s="33"/>
      <c r="P142" s="27"/>
      <c r="Q142" s="27"/>
      <c r="R142" s="27"/>
      <c r="S142" s="28">
        <f t="shared" si="111"/>
        <v>0</v>
      </c>
      <c r="T142" s="27"/>
      <c r="U142" s="27"/>
      <c r="V142" s="27"/>
      <c r="W142" s="28">
        <f t="shared" si="112"/>
        <v>0</v>
      </c>
      <c r="X142" s="27">
        <v>0</v>
      </c>
      <c r="Y142" s="27">
        <v>0</v>
      </c>
      <c r="Z142" s="124">
        <v>5892128</v>
      </c>
      <c r="AA142" s="28">
        <f t="shared" si="109"/>
        <v>5892128</v>
      </c>
      <c r="AB142" s="27"/>
      <c r="AC142" s="27"/>
      <c r="AD142" s="27"/>
      <c r="AE142" s="28">
        <f t="shared" si="110"/>
        <v>0</v>
      </c>
      <c r="AF142" s="28">
        <f>SUM(S142,W142,AA142,AE142)</f>
        <v>5892128</v>
      </c>
      <c r="AG142" s="29">
        <f t="shared" si="103"/>
        <v>1.5809241146964293E-2</v>
      </c>
      <c r="AH142" s="30">
        <f t="shared" si="104"/>
        <v>1.4497864584632259E-3</v>
      </c>
      <c r="AI142" s="10"/>
      <c r="AJ142" s="10"/>
      <c r="AK142" s="10"/>
      <c r="AL142" s="10"/>
      <c r="AM142" s="10"/>
      <c r="AN142" s="10"/>
      <c r="AO142" s="10"/>
      <c r="AP142" s="85"/>
    </row>
    <row r="143" spans="1:42" ht="12.75" customHeight="1" outlineLevel="1" x14ac:dyDescent="0.25">
      <c r="A143" s="21">
        <v>8</v>
      </c>
      <c r="B143" s="5" t="s">
        <v>109</v>
      </c>
      <c r="C143" s="137">
        <v>986</v>
      </c>
      <c r="D143" s="120">
        <v>44083</v>
      </c>
      <c r="E143" s="33" t="s">
        <v>782</v>
      </c>
      <c r="F143" s="36" t="s">
        <v>118</v>
      </c>
      <c r="G143" s="180" t="s">
        <v>111</v>
      </c>
      <c r="H143" s="124">
        <v>5774898</v>
      </c>
      <c r="I143" s="212">
        <v>5774898</v>
      </c>
      <c r="J143" s="124" t="s">
        <v>838</v>
      </c>
      <c r="K143" s="23" t="s">
        <v>839</v>
      </c>
      <c r="L143" s="27">
        <v>61</v>
      </c>
      <c r="M143" s="181" t="s">
        <v>117</v>
      </c>
      <c r="N143" s="25" t="s">
        <v>106</v>
      </c>
      <c r="O143" s="25"/>
      <c r="P143" s="27"/>
      <c r="Q143" s="27"/>
      <c r="R143" s="27"/>
      <c r="S143" s="28">
        <f>SUM(P143:R143)</f>
        <v>0</v>
      </c>
      <c r="T143" s="27"/>
      <c r="U143" s="27"/>
      <c r="V143" s="27"/>
      <c r="W143" s="28">
        <f>SUM(T143:V143)</f>
        <v>0</v>
      </c>
      <c r="X143" s="27">
        <v>0</v>
      </c>
      <c r="Y143" s="27">
        <v>0</v>
      </c>
      <c r="Z143" s="124">
        <v>5774898</v>
      </c>
      <c r="AA143" s="28">
        <f t="shared" si="109"/>
        <v>5774898</v>
      </c>
      <c r="AB143" s="27"/>
      <c r="AC143" s="27"/>
      <c r="AD143" s="27"/>
      <c r="AE143" s="28">
        <f t="shared" si="110"/>
        <v>0</v>
      </c>
      <c r="AF143" s="28">
        <f t="shared" ref="AF143:AF144" si="113">SUM(S143,W143,AA143,AE143)</f>
        <v>5774898</v>
      </c>
      <c r="AG143" s="29">
        <f t="shared" si="103"/>
        <v>1.5494699891299339E-2</v>
      </c>
      <c r="AH143" s="30">
        <f t="shared" si="104"/>
        <v>1.4209414526307586E-3</v>
      </c>
    </row>
    <row r="144" spans="1:42" ht="12.75" customHeight="1" outlineLevel="1" x14ac:dyDescent="0.25">
      <c r="A144" s="21">
        <v>9</v>
      </c>
      <c r="B144" s="5" t="s">
        <v>109</v>
      </c>
      <c r="C144" s="137">
        <v>990</v>
      </c>
      <c r="D144" s="120">
        <v>44083</v>
      </c>
      <c r="E144" s="33" t="s">
        <v>783</v>
      </c>
      <c r="F144" s="36" t="s">
        <v>118</v>
      </c>
      <c r="G144" s="180" t="s">
        <v>111</v>
      </c>
      <c r="H144" s="124">
        <v>5660000</v>
      </c>
      <c r="I144" s="212">
        <v>5660000</v>
      </c>
      <c r="J144" s="124" t="s">
        <v>838</v>
      </c>
      <c r="K144" s="23" t="s">
        <v>839</v>
      </c>
      <c r="L144" s="27">
        <v>29</v>
      </c>
      <c r="M144" s="181" t="s">
        <v>117</v>
      </c>
      <c r="N144" s="25" t="s">
        <v>106</v>
      </c>
      <c r="O144" s="25"/>
      <c r="P144" s="27"/>
      <c r="Q144" s="27"/>
      <c r="R144" s="27"/>
      <c r="S144" s="28">
        <f>SUM(P144:R144)</f>
        <v>0</v>
      </c>
      <c r="T144" s="27"/>
      <c r="U144" s="27"/>
      <c r="V144" s="27"/>
      <c r="W144" s="28">
        <f>SUM(T144:V144)</f>
        <v>0</v>
      </c>
      <c r="X144" s="27">
        <v>0</v>
      </c>
      <c r="Y144" s="27">
        <v>0</v>
      </c>
      <c r="Z144" s="124">
        <v>5660000</v>
      </c>
      <c r="AA144" s="28">
        <f t="shared" si="109"/>
        <v>5660000</v>
      </c>
      <c r="AB144" s="27"/>
      <c r="AC144" s="27"/>
      <c r="AD144" s="27"/>
      <c r="AE144" s="28">
        <f t="shared" si="110"/>
        <v>0</v>
      </c>
      <c r="AF144" s="28">
        <f t="shared" si="113"/>
        <v>5660000</v>
      </c>
      <c r="AG144" s="29">
        <f t="shared" si="103"/>
        <v>1.5186415653532627E-2</v>
      </c>
      <c r="AH144" s="30">
        <f t="shared" si="104"/>
        <v>1.3926702466242856E-3</v>
      </c>
    </row>
    <row r="145" spans="1:42" ht="12.75" customHeight="1" outlineLevel="1" x14ac:dyDescent="0.25">
      <c r="A145" s="21">
        <v>10</v>
      </c>
      <c r="B145" s="5" t="s">
        <v>109</v>
      </c>
      <c r="C145" s="137">
        <v>1056</v>
      </c>
      <c r="D145" s="120">
        <v>44083</v>
      </c>
      <c r="E145" s="33" t="s">
        <v>784</v>
      </c>
      <c r="F145" s="36" t="s">
        <v>118</v>
      </c>
      <c r="G145" s="180" t="s">
        <v>111</v>
      </c>
      <c r="H145" s="124">
        <v>5660000</v>
      </c>
      <c r="I145" s="212">
        <v>5660000</v>
      </c>
      <c r="J145" s="124" t="s">
        <v>838</v>
      </c>
      <c r="K145" s="23" t="s">
        <v>839</v>
      </c>
      <c r="L145" s="27">
        <v>30</v>
      </c>
      <c r="M145" s="181" t="s">
        <v>117</v>
      </c>
      <c r="N145" s="25" t="s">
        <v>106</v>
      </c>
      <c r="O145" s="25"/>
      <c r="P145" s="27"/>
      <c r="Q145" s="27"/>
      <c r="R145" s="27"/>
      <c r="S145" s="28">
        <f>SUM(P145:R145)</f>
        <v>0</v>
      </c>
      <c r="T145" s="27"/>
      <c r="U145" s="27"/>
      <c r="V145" s="27"/>
      <c r="W145" s="28">
        <f>SUM(T145:V145)</f>
        <v>0</v>
      </c>
      <c r="X145" s="27">
        <v>0</v>
      </c>
      <c r="Y145" s="27">
        <v>0</v>
      </c>
      <c r="Z145" s="124">
        <v>5660000</v>
      </c>
      <c r="AA145" s="28">
        <f t="shared" si="107"/>
        <v>5660000</v>
      </c>
      <c r="AB145" s="27"/>
      <c r="AC145" s="27"/>
      <c r="AD145" s="27"/>
      <c r="AE145" s="28">
        <f t="shared" si="108"/>
        <v>0</v>
      </c>
      <c r="AF145" s="28">
        <f t="shared" ref="AF145:AF147" si="114">SUM(S145,W145,AA145,AE145)</f>
        <v>5660000</v>
      </c>
      <c r="AG145" s="29">
        <f t="shared" si="103"/>
        <v>1.5186415653532627E-2</v>
      </c>
      <c r="AH145" s="30">
        <f t="shared" si="104"/>
        <v>1.3926702466242856E-3</v>
      </c>
    </row>
    <row r="146" spans="1:42" ht="12.75" customHeight="1" outlineLevel="1" x14ac:dyDescent="0.25">
      <c r="A146" s="21">
        <v>11</v>
      </c>
      <c r="B146" s="5" t="s">
        <v>109</v>
      </c>
      <c r="C146" s="137">
        <v>992</v>
      </c>
      <c r="D146" s="120">
        <v>44083</v>
      </c>
      <c r="E146" s="33" t="s">
        <v>785</v>
      </c>
      <c r="F146" s="36" t="s">
        <v>118</v>
      </c>
      <c r="G146" s="180" t="s">
        <v>111</v>
      </c>
      <c r="H146" s="124">
        <v>5774898</v>
      </c>
      <c r="I146" s="212">
        <v>5774898</v>
      </c>
      <c r="J146" s="124" t="s">
        <v>838</v>
      </c>
      <c r="K146" s="23" t="s">
        <v>839</v>
      </c>
      <c r="L146" s="27">
        <v>79</v>
      </c>
      <c r="M146" s="181" t="s">
        <v>117</v>
      </c>
      <c r="N146" s="25" t="s">
        <v>106</v>
      </c>
      <c r="O146" s="25"/>
      <c r="P146" s="27"/>
      <c r="Q146" s="27"/>
      <c r="R146" s="27"/>
      <c r="S146" s="28">
        <f>SUM(P146:R146)</f>
        <v>0</v>
      </c>
      <c r="T146" s="27"/>
      <c r="U146" s="27"/>
      <c r="V146" s="27"/>
      <c r="W146" s="28">
        <f>SUM(T146:V146)</f>
        <v>0</v>
      </c>
      <c r="X146" s="27">
        <v>0</v>
      </c>
      <c r="Y146" s="27">
        <v>0</v>
      </c>
      <c r="Z146" s="124">
        <v>5774898</v>
      </c>
      <c r="AA146" s="28">
        <f t="shared" si="107"/>
        <v>5774898</v>
      </c>
      <c r="AB146" s="27"/>
      <c r="AC146" s="27"/>
      <c r="AD146" s="27"/>
      <c r="AE146" s="28">
        <f t="shared" si="108"/>
        <v>0</v>
      </c>
      <c r="AF146" s="28">
        <f t="shared" si="114"/>
        <v>5774898</v>
      </c>
      <c r="AG146" s="29">
        <f t="shared" si="103"/>
        <v>1.5494699891299339E-2</v>
      </c>
      <c r="AH146" s="30">
        <f t="shared" si="104"/>
        <v>1.4209414526307586E-3</v>
      </c>
    </row>
    <row r="147" spans="1:42" ht="12.75" customHeight="1" outlineLevel="1" x14ac:dyDescent="0.25">
      <c r="A147" s="21">
        <v>12</v>
      </c>
      <c r="B147" s="5" t="s">
        <v>109</v>
      </c>
      <c r="C147" s="137">
        <v>996</v>
      </c>
      <c r="D147" s="120">
        <v>44083</v>
      </c>
      <c r="E147" s="33" t="s">
        <v>786</v>
      </c>
      <c r="F147" s="36" t="s">
        <v>118</v>
      </c>
      <c r="G147" s="180" t="s">
        <v>111</v>
      </c>
      <c r="H147" s="124">
        <v>6863200</v>
      </c>
      <c r="I147" s="212">
        <v>6863200</v>
      </c>
      <c r="J147" s="124" t="s">
        <v>838</v>
      </c>
      <c r="K147" s="23" t="s">
        <v>839</v>
      </c>
      <c r="L147" s="27">
        <v>184</v>
      </c>
      <c r="M147" s="181" t="s">
        <v>117</v>
      </c>
      <c r="N147" s="25" t="s">
        <v>106</v>
      </c>
      <c r="O147" s="33"/>
      <c r="P147" s="27"/>
      <c r="Q147" s="27"/>
      <c r="R147" s="27"/>
      <c r="S147" s="28">
        <f t="shared" ref="S147:S148" si="115">SUM(P147:R147)</f>
        <v>0</v>
      </c>
      <c r="T147" s="27"/>
      <c r="U147" s="27"/>
      <c r="V147" s="27"/>
      <c r="W147" s="28">
        <f t="shared" ref="W147:W148" si="116">SUM(T147:V147)</f>
        <v>0</v>
      </c>
      <c r="X147" s="27">
        <v>0</v>
      </c>
      <c r="Y147" s="27">
        <v>0</v>
      </c>
      <c r="Z147" s="124">
        <v>6863200</v>
      </c>
      <c r="AA147" s="28">
        <f t="shared" si="107"/>
        <v>6863200</v>
      </c>
      <c r="AB147" s="27"/>
      <c r="AC147" s="27"/>
      <c r="AD147" s="27"/>
      <c r="AE147" s="28">
        <f t="shared" si="108"/>
        <v>0</v>
      </c>
      <c r="AF147" s="28">
        <f t="shared" si="114"/>
        <v>6863200</v>
      </c>
      <c r="AG147" s="29">
        <f t="shared" si="103"/>
        <v>1.8414736380446134E-2</v>
      </c>
      <c r="AH147" s="30">
        <f t="shared" si="104"/>
        <v>1.6887233986981973E-3</v>
      </c>
      <c r="AI147" s="10"/>
      <c r="AJ147" s="10"/>
      <c r="AK147" s="10"/>
      <c r="AL147" s="10"/>
      <c r="AM147" s="10"/>
      <c r="AN147" s="10"/>
      <c r="AO147" s="10"/>
      <c r="AP147" s="85"/>
    </row>
    <row r="148" spans="1:42" ht="12.75" customHeight="1" outlineLevel="1" x14ac:dyDescent="0.25">
      <c r="A148" s="21">
        <v>13</v>
      </c>
      <c r="B148" s="5" t="s">
        <v>109</v>
      </c>
      <c r="C148" s="150">
        <v>1003</v>
      </c>
      <c r="D148" s="120">
        <v>44083</v>
      </c>
      <c r="E148" s="33" t="s">
        <v>787</v>
      </c>
      <c r="F148" s="36" t="s">
        <v>118</v>
      </c>
      <c r="G148" s="180" t="s">
        <v>111</v>
      </c>
      <c r="H148" s="124">
        <v>5660000</v>
      </c>
      <c r="I148" s="212">
        <v>5660000</v>
      </c>
      <c r="J148" s="124" t="s">
        <v>838</v>
      </c>
      <c r="K148" s="23" t="s">
        <v>839</v>
      </c>
      <c r="L148" s="27">
        <v>31</v>
      </c>
      <c r="M148" s="181" t="s">
        <v>117</v>
      </c>
      <c r="N148" s="25" t="s">
        <v>106</v>
      </c>
      <c r="O148" s="33"/>
      <c r="P148" s="27"/>
      <c r="Q148" s="27"/>
      <c r="R148" s="27"/>
      <c r="S148" s="28">
        <f t="shared" si="115"/>
        <v>0</v>
      </c>
      <c r="T148" s="27"/>
      <c r="U148" s="27"/>
      <c r="V148" s="27"/>
      <c r="W148" s="28">
        <f t="shared" si="116"/>
        <v>0</v>
      </c>
      <c r="X148" s="27">
        <v>0</v>
      </c>
      <c r="Y148" s="27">
        <v>0</v>
      </c>
      <c r="Z148" s="124">
        <v>5660000</v>
      </c>
      <c r="AA148" s="28">
        <f t="shared" si="107"/>
        <v>5660000</v>
      </c>
      <c r="AB148" s="27"/>
      <c r="AC148" s="27"/>
      <c r="AD148" s="27"/>
      <c r="AE148" s="28">
        <f t="shared" si="108"/>
        <v>0</v>
      </c>
      <c r="AF148" s="28">
        <f>SUM(S148,W148,AA148,AE148)</f>
        <v>5660000</v>
      </c>
      <c r="AG148" s="29">
        <f t="shared" si="103"/>
        <v>1.5186415653532627E-2</v>
      </c>
      <c r="AH148" s="30">
        <f t="shared" si="104"/>
        <v>1.3926702466242856E-3</v>
      </c>
      <c r="AI148" s="10"/>
      <c r="AJ148" s="10"/>
      <c r="AK148" s="10"/>
      <c r="AL148" s="10"/>
      <c r="AM148" s="10"/>
      <c r="AN148" s="10"/>
      <c r="AO148" s="10"/>
      <c r="AP148" s="85"/>
    </row>
    <row r="149" spans="1:42" ht="12.75" customHeight="1" outlineLevel="1" x14ac:dyDescent="0.25">
      <c r="A149" s="21">
        <v>14</v>
      </c>
      <c r="B149" s="5" t="s">
        <v>109</v>
      </c>
      <c r="C149" s="150">
        <v>987</v>
      </c>
      <c r="D149" s="120">
        <v>44083</v>
      </c>
      <c r="E149" s="33" t="s">
        <v>513</v>
      </c>
      <c r="F149" s="36" t="s">
        <v>118</v>
      </c>
      <c r="G149" s="180" t="s">
        <v>111</v>
      </c>
      <c r="H149" s="124">
        <v>5660000</v>
      </c>
      <c r="I149" s="212">
        <v>5660000</v>
      </c>
      <c r="J149" s="124" t="s">
        <v>838</v>
      </c>
      <c r="K149" s="23" t="s">
        <v>839</v>
      </c>
      <c r="L149" s="27">
        <v>19</v>
      </c>
      <c r="M149" s="181" t="s">
        <v>117</v>
      </c>
      <c r="N149" s="25" t="s">
        <v>106</v>
      </c>
      <c r="O149" s="33"/>
      <c r="P149" s="27"/>
      <c r="Q149" s="27"/>
      <c r="R149" s="27"/>
      <c r="S149" s="28">
        <f t="shared" ref="S149:S204" si="117">SUM(P149:R149)</f>
        <v>0</v>
      </c>
      <c r="T149" s="27"/>
      <c r="U149" s="27"/>
      <c r="V149" s="27"/>
      <c r="W149" s="28">
        <f t="shared" ref="W149:W204" si="118">SUM(T149:V149)</f>
        <v>0</v>
      </c>
      <c r="X149" s="27"/>
      <c r="Y149" s="27"/>
      <c r="Z149" s="90"/>
      <c r="AA149" s="28">
        <f t="shared" si="107"/>
        <v>0</v>
      </c>
      <c r="AB149" s="27">
        <v>5660000</v>
      </c>
      <c r="AC149" s="27"/>
      <c r="AD149" s="27"/>
      <c r="AE149" s="28">
        <f t="shared" si="108"/>
        <v>5660000</v>
      </c>
      <c r="AF149" s="28">
        <f t="shared" si="102"/>
        <v>5660000</v>
      </c>
      <c r="AG149" s="29">
        <f t="shared" si="103"/>
        <v>1.5186415653532627E-2</v>
      </c>
      <c r="AH149" s="30">
        <f t="shared" si="104"/>
        <v>1.3926702466242856E-3</v>
      </c>
      <c r="AI149" s="10"/>
      <c r="AJ149" s="10"/>
      <c r="AK149" s="10"/>
      <c r="AL149" s="10"/>
      <c r="AM149" s="10"/>
      <c r="AN149" s="10"/>
      <c r="AO149" s="10"/>
      <c r="AP149" s="85"/>
    </row>
    <row r="150" spans="1:42" ht="12.75" customHeight="1" outlineLevel="1" x14ac:dyDescent="0.25">
      <c r="A150" s="21">
        <v>15</v>
      </c>
      <c r="B150" s="5" t="s">
        <v>109</v>
      </c>
      <c r="C150" s="150">
        <v>1001</v>
      </c>
      <c r="D150" s="120">
        <v>44084</v>
      </c>
      <c r="E150" s="33" t="s">
        <v>514</v>
      </c>
      <c r="F150" s="36" t="s">
        <v>118</v>
      </c>
      <c r="G150" s="180" t="s">
        <v>111</v>
      </c>
      <c r="H150" s="124">
        <v>10892128</v>
      </c>
      <c r="I150" s="212">
        <v>10892128</v>
      </c>
      <c r="J150" s="124" t="s">
        <v>838</v>
      </c>
      <c r="K150" s="23" t="s">
        <v>839</v>
      </c>
      <c r="L150" s="27">
        <v>280</v>
      </c>
      <c r="M150" s="181" t="s">
        <v>117</v>
      </c>
      <c r="N150" s="25" t="s">
        <v>106</v>
      </c>
      <c r="O150" s="33"/>
      <c r="P150" s="27"/>
      <c r="Q150" s="27"/>
      <c r="R150" s="27"/>
      <c r="S150" s="28">
        <f t="shared" si="117"/>
        <v>0</v>
      </c>
      <c r="T150" s="27"/>
      <c r="U150" s="27"/>
      <c r="V150" s="27"/>
      <c r="W150" s="28">
        <f t="shared" si="118"/>
        <v>0</v>
      </c>
      <c r="X150" s="27"/>
      <c r="Y150" s="27"/>
      <c r="Z150" s="90"/>
      <c r="AA150" s="28">
        <f t="shared" si="107"/>
        <v>0</v>
      </c>
      <c r="AB150" s="27">
        <v>10892128</v>
      </c>
      <c r="AC150" s="27"/>
      <c r="AD150" s="27"/>
      <c r="AE150" s="28">
        <f t="shared" si="108"/>
        <v>10892128</v>
      </c>
      <c r="AF150" s="28">
        <f t="shared" si="102"/>
        <v>10892128</v>
      </c>
      <c r="AG150" s="29">
        <f t="shared" si="103"/>
        <v>2.9224802678353538E-2</v>
      </c>
      <c r="AH150" s="30">
        <f t="shared" si="104"/>
        <v>2.6800605279193087E-3</v>
      </c>
      <c r="AI150" s="10"/>
      <c r="AJ150" s="10"/>
      <c r="AK150" s="10"/>
      <c r="AL150" s="10"/>
      <c r="AM150" s="10"/>
      <c r="AN150" s="10"/>
      <c r="AO150" s="10"/>
      <c r="AP150" s="85"/>
    </row>
    <row r="151" spans="1:42" ht="12.75" customHeight="1" outlineLevel="1" x14ac:dyDescent="0.25">
      <c r="A151" s="21">
        <v>16</v>
      </c>
      <c r="B151" s="5" t="s">
        <v>109</v>
      </c>
      <c r="C151" s="150">
        <v>1156</v>
      </c>
      <c r="D151" s="120">
        <v>44109</v>
      </c>
      <c r="E151" s="33" t="s">
        <v>515</v>
      </c>
      <c r="F151" s="36" t="s">
        <v>118</v>
      </c>
      <c r="G151" s="180" t="s">
        <v>111</v>
      </c>
      <c r="H151" s="124">
        <v>31485467</v>
      </c>
      <c r="I151" s="212">
        <v>31485467</v>
      </c>
      <c r="J151" s="124" t="s">
        <v>838</v>
      </c>
      <c r="K151" s="23" t="s">
        <v>839</v>
      </c>
      <c r="L151" s="27">
        <v>429</v>
      </c>
      <c r="M151" s="181" t="s">
        <v>117</v>
      </c>
      <c r="N151" s="25" t="s">
        <v>106</v>
      </c>
      <c r="O151" s="33"/>
      <c r="P151" s="27"/>
      <c r="Q151" s="27"/>
      <c r="R151" s="27"/>
      <c r="S151" s="28">
        <f t="shared" si="117"/>
        <v>0</v>
      </c>
      <c r="T151" s="27"/>
      <c r="U151" s="27"/>
      <c r="V151" s="27"/>
      <c r="W151" s="28">
        <f t="shared" si="118"/>
        <v>0</v>
      </c>
      <c r="X151" s="27"/>
      <c r="Y151" s="27"/>
      <c r="Z151" s="90"/>
      <c r="AA151" s="28">
        <f t="shared" si="107"/>
        <v>0</v>
      </c>
      <c r="AB151" s="27">
        <v>31485467</v>
      </c>
      <c r="AC151" s="27"/>
      <c r="AD151" s="27"/>
      <c r="AE151" s="28">
        <f t="shared" si="108"/>
        <v>31485467</v>
      </c>
      <c r="AF151" s="28">
        <f t="shared" si="102"/>
        <v>31485467</v>
      </c>
      <c r="AG151" s="29">
        <f t="shared" si="103"/>
        <v>8.447904397660512E-2</v>
      </c>
      <c r="AH151" s="30">
        <f t="shared" si="104"/>
        <v>7.7471507229630397E-3</v>
      </c>
      <c r="AI151" s="10"/>
      <c r="AJ151" s="10"/>
      <c r="AK151" s="10"/>
      <c r="AL151" s="10"/>
      <c r="AM151" s="10"/>
      <c r="AN151" s="10"/>
      <c r="AO151" s="10"/>
      <c r="AP151" s="85"/>
    </row>
    <row r="152" spans="1:42" ht="12.75" customHeight="1" outlineLevel="1" x14ac:dyDescent="0.25">
      <c r="A152" s="21">
        <v>17</v>
      </c>
      <c r="B152" s="5" t="s">
        <v>109</v>
      </c>
      <c r="C152" s="150">
        <v>1070</v>
      </c>
      <c r="D152" s="120">
        <v>44091</v>
      </c>
      <c r="E152" s="33" t="s">
        <v>532</v>
      </c>
      <c r="F152" s="36" t="s">
        <v>118</v>
      </c>
      <c r="G152" s="180" t="s">
        <v>111</v>
      </c>
      <c r="H152" s="124">
        <v>5774898</v>
      </c>
      <c r="I152" s="212">
        <v>5774898</v>
      </c>
      <c r="J152" s="124" t="s">
        <v>838</v>
      </c>
      <c r="K152" s="23" t="s">
        <v>839</v>
      </c>
      <c r="L152" s="27">
        <v>89</v>
      </c>
      <c r="M152" s="181" t="s">
        <v>117</v>
      </c>
      <c r="N152" s="25" t="s">
        <v>106</v>
      </c>
      <c r="O152" s="33"/>
      <c r="P152" s="27"/>
      <c r="Q152" s="27"/>
      <c r="R152" s="27"/>
      <c r="S152" s="28">
        <f t="shared" si="117"/>
        <v>0</v>
      </c>
      <c r="T152" s="27"/>
      <c r="U152" s="27"/>
      <c r="V152" s="27"/>
      <c r="W152" s="28">
        <f t="shared" si="118"/>
        <v>0</v>
      </c>
      <c r="X152" s="27"/>
      <c r="Y152" s="27"/>
      <c r="Z152" s="90"/>
      <c r="AA152" s="28">
        <f t="shared" ref="AA152:AA154" si="119">SUM(X152:Z152)</f>
        <v>0</v>
      </c>
      <c r="AB152" s="27">
        <v>5774898</v>
      </c>
      <c r="AC152" s="27"/>
      <c r="AD152" s="27"/>
      <c r="AE152" s="28">
        <f t="shared" ref="AE152:AE154" si="120">SUM(AB152:AD152)</f>
        <v>5774898</v>
      </c>
      <c r="AF152" s="28">
        <f t="shared" ref="AF152:AF154" si="121">SUM(S152,W152,AA152,AE152)</f>
        <v>5774898</v>
      </c>
      <c r="AG152" s="29">
        <f t="shared" si="103"/>
        <v>1.5494699891299339E-2</v>
      </c>
      <c r="AH152" s="30">
        <f t="shared" si="104"/>
        <v>1.4209414526307586E-3</v>
      </c>
      <c r="AI152" s="10"/>
      <c r="AJ152" s="10"/>
      <c r="AK152" s="10"/>
      <c r="AL152" s="10"/>
      <c r="AM152" s="10"/>
      <c r="AN152" s="10"/>
      <c r="AO152" s="10"/>
      <c r="AP152" s="85"/>
    </row>
    <row r="153" spans="1:42" ht="12.75" customHeight="1" outlineLevel="1" x14ac:dyDescent="0.25">
      <c r="A153" s="21">
        <v>18</v>
      </c>
      <c r="B153" s="5" t="s">
        <v>109</v>
      </c>
      <c r="C153" s="150">
        <v>1060</v>
      </c>
      <c r="D153" s="120">
        <v>44089</v>
      </c>
      <c r="E153" s="33" t="s">
        <v>516</v>
      </c>
      <c r="F153" s="36" t="s">
        <v>118</v>
      </c>
      <c r="G153" s="180" t="s">
        <v>111</v>
      </c>
      <c r="H153" s="124">
        <v>14886158</v>
      </c>
      <c r="I153" s="212">
        <v>14886158</v>
      </c>
      <c r="J153" s="124" t="s">
        <v>838</v>
      </c>
      <c r="K153" s="23" t="s">
        <v>839</v>
      </c>
      <c r="L153" s="27">
        <v>499</v>
      </c>
      <c r="M153" s="181" t="s">
        <v>117</v>
      </c>
      <c r="N153" s="25" t="s">
        <v>106</v>
      </c>
      <c r="O153" s="33"/>
      <c r="P153" s="27"/>
      <c r="Q153" s="27"/>
      <c r="R153" s="27"/>
      <c r="S153" s="28">
        <f t="shared" si="117"/>
        <v>0</v>
      </c>
      <c r="T153" s="27"/>
      <c r="U153" s="27"/>
      <c r="V153" s="27"/>
      <c r="W153" s="28">
        <f t="shared" si="118"/>
        <v>0</v>
      </c>
      <c r="X153" s="27"/>
      <c r="Y153" s="27"/>
      <c r="Z153" s="90"/>
      <c r="AA153" s="28">
        <f t="shared" si="119"/>
        <v>0</v>
      </c>
      <c r="AB153" s="27">
        <v>14886158</v>
      </c>
      <c r="AC153" s="27"/>
      <c r="AD153" s="27"/>
      <c r="AE153" s="28">
        <f t="shared" si="120"/>
        <v>14886158</v>
      </c>
      <c r="AF153" s="28">
        <f t="shared" si="121"/>
        <v>14886158</v>
      </c>
      <c r="AG153" s="29">
        <f t="shared" si="103"/>
        <v>3.9941233722996454E-2</v>
      </c>
      <c r="AH153" s="30">
        <f t="shared" si="104"/>
        <v>3.6628108362452443E-3</v>
      </c>
      <c r="AI153" s="10"/>
      <c r="AJ153" s="10"/>
      <c r="AK153" s="10"/>
      <c r="AL153" s="10"/>
      <c r="AM153" s="10"/>
      <c r="AN153" s="10"/>
      <c r="AO153" s="10"/>
      <c r="AP153" s="85"/>
    </row>
    <row r="154" spans="1:42" ht="12.75" customHeight="1" outlineLevel="1" x14ac:dyDescent="0.25">
      <c r="A154" s="21">
        <v>19</v>
      </c>
      <c r="B154" s="5" t="s">
        <v>109</v>
      </c>
      <c r="C154" s="150">
        <v>1038</v>
      </c>
      <c r="D154" s="120">
        <v>44088</v>
      </c>
      <c r="E154" s="33" t="s">
        <v>517</v>
      </c>
      <c r="F154" s="36" t="s">
        <v>118</v>
      </c>
      <c r="G154" s="180" t="s">
        <v>111</v>
      </c>
      <c r="H154" s="124">
        <v>30926168</v>
      </c>
      <c r="I154" s="212">
        <v>30926168</v>
      </c>
      <c r="J154" s="124" t="s">
        <v>838</v>
      </c>
      <c r="K154" s="23" t="s">
        <v>839</v>
      </c>
      <c r="L154" s="27">
        <v>380</v>
      </c>
      <c r="M154" s="181" t="s">
        <v>117</v>
      </c>
      <c r="N154" s="25" t="s">
        <v>106</v>
      </c>
      <c r="O154" s="33"/>
      <c r="P154" s="27"/>
      <c r="Q154" s="27"/>
      <c r="R154" s="27"/>
      <c r="S154" s="28">
        <f t="shared" si="117"/>
        <v>0</v>
      </c>
      <c r="T154" s="27"/>
      <c r="U154" s="27"/>
      <c r="V154" s="27"/>
      <c r="W154" s="28">
        <f t="shared" si="118"/>
        <v>0</v>
      </c>
      <c r="X154" s="27"/>
      <c r="Y154" s="27"/>
      <c r="Z154" s="90"/>
      <c r="AA154" s="28">
        <f t="shared" si="119"/>
        <v>0</v>
      </c>
      <c r="AB154" s="27">
        <v>30926168</v>
      </c>
      <c r="AC154" s="27"/>
      <c r="AD154" s="27"/>
      <c r="AE154" s="28">
        <f t="shared" si="120"/>
        <v>30926168</v>
      </c>
      <c r="AF154" s="28">
        <f t="shared" si="121"/>
        <v>30926168</v>
      </c>
      <c r="AG154" s="29">
        <f t="shared" si="103"/>
        <v>8.2978381946816226E-2</v>
      </c>
      <c r="AH154" s="30">
        <f t="shared" si="104"/>
        <v>7.6095325116084965E-3</v>
      </c>
      <c r="AI154" s="10"/>
      <c r="AJ154" s="10"/>
      <c r="AK154" s="10"/>
      <c r="AL154" s="10"/>
      <c r="AM154" s="10"/>
      <c r="AN154" s="10"/>
      <c r="AO154" s="10"/>
      <c r="AP154" s="85"/>
    </row>
    <row r="155" spans="1:42" ht="12.75" customHeight="1" outlineLevel="1" x14ac:dyDescent="0.25">
      <c r="A155" s="21">
        <v>20</v>
      </c>
      <c r="B155" s="5" t="s">
        <v>109</v>
      </c>
      <c r="C155" s="150">
        <v>989</v>
      </c>
      <c r="D155" s="120">
        <v>44083</v>
      </c>
      <c r="E155" s="33" t="s">
        <v>518</v>
      </c>
      <c r="F155" s="36" t="s">
        <v>118</v>
      </c>
      <c r="G155" s="180" t="s">
        <v>111</v>
      </c>
      <c r="H155" s="124">
        <v>5660000</v>
      </c>
      <c r="I155" s="212">
        <v>5660000</v>
      </c>
      <c r="J155" s="124" t="s">
        <v>838</v>
      </c>
      <c r="K155" s="23" t="s">
        <v>839</v>
      </c>
      <c r="L155" s="27">
        <v>20</v>
      </c>
      <c r="M155" s="181" t="s">
        <v>117</v>
      </c>
      <c r="N155" s="25" t="s">
        <v>106</v>
      </c>
      <c r="O155" s="33"/>
      <c r="P155" s="27"/>
      <c r="Q155" s="27"/>
      <c r="R155" s="27"/>
      <c r="S155" s="28">
        <f t="shared" si="117"/>
        <v>0</v>
      </c>
      <c r="T155" s="27"/>
      <c r="U155" s="27"/>
      <c r="V155" s="27"/>
      <c r="W155" s="28">
        <f t="shared" si="118"/>
        <v>0</v>
      </c>
      <c r="X155" s="27"/>
      <c r="Y155" s="27"/>
      <c r="Z155" s="90"/>
      <c r="AA155" s="28">
        <f t="shared" si="107"/>
        <v>0</v>
      </c>
      <c r="AB155" s="27">
        <v>5660000</v>
      </c>
      <c r="AC155" s="27"/>
      <c r="AD155" s="27"/>
      <c r="AE155" s="28">
        <f t="shared" si="108"/>
        <v>5660000</v>
      </c>
      <c r="AF155" s="28">
        <f t="shared" si="102"/>
        <v>5660000</v>
      </c>
      <c r="AG155" s="29">
        <f t="shared" si="103"/>
        <v>1.5186415653532627E-2</v>
      </c>
      <c r="AH155" s="30">
        <f t="shared" si="104"/>
        <v>1.3926702466242856E-3</v>
      </c>
      <c r="AI155" s="10"/>
      <c r="AJ155" s="10"/>
      <c r="AK155" s="10"/>
      <c r="AL155" s="10"/>
      <c r="AM155" s="10"/>
      <c r="AN155" s="10"/>
      <c r="AO155" s="10"/>
      <c r="AP155" s="85"/>
    </row>
    <row r="156" spans="1:42" ht="12.75" customHeight="1" outlineLevel="1" x14ac:dyDescent="0.25">
      <c r="A156" s="21">
        <v>21</v>
      </c>
      <c r="B156" s="5" t="s">
        <v>109</v>
      </c>
      <c r="C156" s="150">
        <v>1002</v>
      </c>
      <c r="D156" s="120">
        <v>44084</v>
      </c>
      <c r="E156" s="33" t="s">
        <v>519</v>
      </c>
      <c r="F156" s="36" t="s">
        <v>118</v>
      </c>
      <c r="G156" s="180" t="s">
        <v>111</v>
      </c>
      <c r="H156" s="124">
        <v>5660000</v>
      </c>
      <c r="I156" s="212">
        <v>5660000</v>
      </c>
      <c r="J156" s="124" t="s">
        <v>838</v>
      </c>
      <c r="K156" s="23" t="s">
        <v>839</v>
      </c>
      <c r="L156" s="27">
        <v>29</v>
      </c>
      <c r="M156" s="181" t="s">
        <v>117</v>
      </c>
      <c r="N156" s="25" t="s">
        <v>106</v>
      </c>
      <c r="O156" s="33"/>
      <c r="P156" s="27"/>
      <c r="Q156" s="27"/>
      <c r="R156" s="27"/>
      <c r="S156" s="28">
        <f t="shared" si="117"/>
        <v>0</v>
      </c>
      <c r="T156" s="27"/>
      <c r="U156" s="27"/>
      <c r="V156" s="27"/>
      <c r="W156" s="28">
        <f t="shared" si="118"/>
        <v>0</v>
      </c>
      <c r="X156" s="27"/>
      <c r="Y156" s="27"/>
      <c r="Z156" s="90"/>
      <c r="AA156" s="28">
        <f t="shared" ref="AA156" si="122">SUM(X156:Z156)</f>
        <v>0</v>
      </c>
      <c r="AB156" s="27">
        <v>5660000</v>
      </c>
      <c r="AC156" s="27"/>
      <c r="AD156" s="27"/>
      <c r="AE156" s="28">
        <f t="shared" ref="AE156" si="123">SUM(AB156:AD156)</f>
        <v>5660000</v>
      </c>
      <c r="AF156" s="28">
        <f t="shared" ref="AF156" si="124">SUM(S156,W156,AA156,AE156)</f>
        <v>5660000</v>
      </c>
      <c r="AG156" s="29">
        <f t="shared" si="103"/>
        <v>1.5186415653532627E-2</v>
      </c>
      <c r="AH156" s="30">
        <f t="shared" si="104"/>
        <v>1.3926702466242856E-3</v>
      </c>
      <c r="AI156" s="10"/>
      <c r="AJ156" s="10"/>
      <c r="AK156" s="10"/>
      <c r="AL156" s="10"/>
      <c r="AM156" s="10"/>
      <c r="AN156" s="10"/>
      <c r="AO156" s="10"/>
      <c r="AP156" s="85"/>
    </row>
    <row r="157" spans="1:42" ht="12.75" customHeight="1" outlineLevel="1" x14ac:dyDescent="0.25">
      <c r="A157" s="21">
        <v>22</v>
      </c>
      <c r="B157" s="5" t="s">
        <v>109</v>
      </c>
      <c r="C157" s="150">
        <v>1384</v>
      </c>
      <c r="D157" s="120">
        <v>44152</v>
      </c>
      <c r="E157" s="33" t="s">
        <v>520</v>
      </c>
      <c r="F157" s="25" t="s">
        <v>110</v>
      </c>
      <c r="G157" s="180" t="s">
        <v>111</v>
      </c>
      <c r="H157" s="124">
        <v>6808235</v>
      </c>
      <c r="I157" s="212">
        <v>6808235</v>
      </c>
      <c r="J157" s="130" t="s">
        <v>840</v>
      </c>
      <c r="K157" s="130" t="s">
        <v>841</v>
      </c>
      <c r="L157" s="27">
        <v>228</v>
      </c>
      <c r="M157" s="178" t="s">
        <v>112</v>
      </c>
      <c r="N157" s="25" t="s">
        <v>106</v>
      </c>
      <c r="O157" s="33"/>
      <c r="P157" s="27"/>
      <c r="Q157" s="27"/>
      <c r="R157" s="27"/>
      <c r="S157" s="28">
        <f t="shared" si="117"/>
        <v>0</v>
      </c>
      <c r="T157" s="27"/>
      <c r="U157" s="27"/>
      <c r="V157" s="27"/>
      <c r="W157" s="28">
        <f t="shared" si="118"/>
        <v>0</v>
      </c>
      <c r="X157" s="27"/>
      <c r="Y157" s="27"/>
      <c r="Z157" s="90"/>
      <c r="AA157" s="28">
        <f t="shared" si="107"/>
        <v>0</v>
      </c>
      <c r="AB157" s="27">
        <v>6808235</v>
      </c>
      <c r="AC157" s="27"/>
      <c r="AD157" s="27"/>
      <c r="AE157" s="28">
        <f t="shared" si="108"/>
        <v>6808235</v>
      </c>
      <c r="AF157" s="28">
        <f t="shared" si="102"/>
        <v>6808235</v>
      </c>
      <c r="AG157" s="29">
        <f t="shared" si="103"/>
        <v>1.8267259112531572E-2</v>
      </c>
      <c r="AH157" s="30">
        <f t="shared" si="104"/>
        <v>1.6751989958526667E-3</v>
      </c>
      <c r="AI157" s="10"/>
      <c r="AJ157" s="10"/>
      <c r="AK157" s="10"/>
      <c r="AL157" s="10"/>
      <c r="AM157" s="10"/>
      <c r="AN157" s="10"/>
      <c r="AO157" s="10"/>
      <c r="AP157" s="85"/>
    </row>
    <row r="158" spans="1:42" ht="12.75" customHeight="1" outlineLevel="1" x14ac:dyDescent="0.25">
      <c r="A158" s="21">
        <v>23</v>
      </c>
      <c r="B158" s="5" t="s">
        <v>109</v>
      </c>
      <c r="C158" s="150">
        <v>995</v>
      </c>
      <c r="D158" s="120">
        <v>44083</v>
      </c>
      <c r="E158" s="33" t="s">
        <v>521</v>
      </c>
      <c r="F158" s="36" t="s">
        <v>118</v>
      </c>
      <c r="G158" s="180" t="s">
        <v>111</v>
      </c>
      <c r="H158" s="124">
        <v>5774898</v>
      </c>
      <c r="I158" s="212">
        <v>5774898</v>
      </c>
      <c r="J158" s="124" t="s">
        <v>838</v>
      </c>
      <c r="K158" s="23" t="s">
        <v>839</v>
      </c>
      <c r="L158" s="27">
        <v>50</v>
      </c>
      <c r="M158" s="181" t="s">
        <v>117</v>
      </c>
      <c r="N158" s="25" t="s">
        <v>106</v>
      </c>
      <c r="O158" s="33"/>
      <c r="P158" s="27"/>
      <c r="Q158" s="27"/>
      <c r="R158" s="27"/>
      <c r="S158" s="28">
        <f t="shared" si="117"/>
        <v>0</v>
      </c>
      <c r="T158" s="27"/>
      <c r="U158" s="27"/>
      <c r="V158" s="27"/>
      <c r="W158" s="28">
        <f t="shared" si="118"/>
        <v>0</v>
      </c>
      <c r="X158" s="27"/>
      <c r="Y158" s="27"/>
      <c r="Z158" s="90"/>
      <c r="AA158" s="28">
        <f t="shared" si="107"/>
        <v>0</v>
      </c>
      <c r="AB158" s="27">
        <v>5774898</v>
      </c>
      <c r="AC158" s="27"/>
      <c r="AD158" s="27"/>
      <c r="AE158" s="28">
        <f t="shared" si="108"/>
        <v>5774898</v>
      </c>
      <c r="AF158" s="28">
        <f t="shared" si="102"/>
        <v>5774898</v>
      </c>
      <c r="AG158" s="29">
        <f t="shared" si="103"/>
        <v>1.5494699891299339E-2</v>
      </c>
      <c r="AH158" s="30">
        <f t="shared" si="104"/>
        <v>1.4209414526307586E-3</v>
      </c>
      <c r="AI158" s="10"/>
      <c r="AJ158" s="10"/>
      <c r="AK158" s="10"/>
      <c r="AL158" s="10"/>
      <c r="AM158" s="10"/>
      <c r="AN158" s="10"/>
      <c r="AO158" s="10"/>
      <c r="AP158" s="85"/>
    </row>
    <row r="159" spans="1:42" ht="12.75" customHeight="1" outlineLevel="1" x14ac:dyDescent="0.25">
      <c r="A159" s="21">
        <v>24</v>
      </c>
      <c r="B159" s="5" t="s">
        <v>109</v>
      </c>
      <c r="C159" s="150">
        <v>1000</v>
      </c>
      <c r="D159" s="120">
        <v>44084</v>
      </c>
      <c r="E159" s="33" t="s">
        <v>522</v>
      </c>
      <c r="F159" s="36" t="s">
        <v>118</v>
      </c>
      <c r="G159" s="180" t="s">
        <v>111</v>
      </c>
      <c r="H159" s="124">
        <v>5660000</v>
      </c>
      <c r="I159" s="212">
        <v>5660000</v>
      </c>
      <c r="J159" s="124" t="s">
        <v>838</v>
      </c>
      <c r="K159" s="23" t="s">
        <v>839</v>
      </c>
      <c r="L159" s="27">
        <v>49</v>
      </c>
      <c r="M159" s="181" t="s">
        <v>117</v>
      </c>
      <c r="N159" s="25" t="s">
        <v>106</v>
      </c>
      <c r="O159" s="33"/>
      <c r="P159" s="27"/>
      <c r="Q159" s="27"/>
      <c r="R159" s="27"/>
      <c r="S159" s="28">
        <f t="shared" si="117"/>
        <v>0</v>
      </c>
      <c r="T159" s="27"/>
      <c r="U159" s="27"/>
      <c r="V159" s="27"/>
      <c r="W159" s="28">
        <f t="shared" si="118"/>
        <v>0</v>
      </c>
      <c r="X159" s="27"/>
      <c r="Y159" s="27"/>
      <c r="Z159" s="90"/>
      <c r="AA159" s="28">
        <f t="shared" si="107"/>
        <v>0</v>
      </c>
      <c r="AB159" s="27">
        <v>5660000</v>
      </c>
      <c r="AC159" s="27"/>
      <c r="AD159" s="27"/>
      <c r="AE159" s="28">
        <f t="shared" si="108"/>
        <v>5660000</v>
      </c>
      <c r="AF159" s="28">
        <f t="shared" si="102"/>
        <v>5660000</v>
      </c>
      <c r="AG159" s="29">
        <f t="shared" si="103"/>
        <v>1.5186415653532627E-2</v>
      </c>
      <c r="AH159" s="30">
        <f t="shared" si="104"/>
        <v>1.3926702466242856E-3</v>
      </c>
      <c r="AI159" s="10"/>
      <c r="AJ159" s="10"/>
      <c r="AK159" s="10"/>
      <c r="AL159" s="10"/>
      <c r="AM159" s="10"/>
      <c r="AN159" s="10"/>
      <c r="AO159" s="10"/>
      <c r="AP159" s="85"/>
    </row>
    <row r="160" spans="1:42" ht="12.75" customHeight="1" outlineLevel="1" x14ac:dyDescent="0.25">
      <c r="A160" s="21">
        <v>25</v>
      </c>
      <c r="B160" s="5" t="s">
        <v>109</v>
      </c>
      <c r="C160" s="150">
        <v>1107</v>
      </c>
      <c r="D160" s="120">
        <v>44099</v>
      </c>
      <c r="E160" s="33" t="s">
        <v>523</v>
      </c>
      <c r="F160" s="36" t="s">
        <v>118</v>
      </c>
      <c r="G160" s="180" t="s">
        <v>111</v>
      </c>
      <c r="H160" s="124">
        <v>5892128</v>
      </c>
      <c r="I160" s="212">
        <v>5892128</v>
      </c>
      <c r="J160" s="124" t="s">
        <v>838</v>
      </c>
      <c r="K160" s="23" t="s">
        <v>839</v>
      </c>
      <c r="L160" s="27">
        <v>137</v>
      </c>
      <c r="M160" s="181" t="s">
        <v>117</v>
      </c>
      <c r="N160" s="25" t="s">
        <v>106</v>
      </c>
      <c r="O160" s="33"/>
      <c r="P160" s="27"/>
      <c r="Q160" s="27"/>
      <c r="R160" s="27"/>
      <c r="S160" s="28">
        <f t="shared" si="117"/>
        <v>0</v>
      </c>
      <c r="T160" s="27"/>
      <c r="U160" s="27"/>
      <c r="V160" s="27"/>
      <c r="W160" s="28">
        <f t="shared" si="118"/>
        <v>0</v>
      </c>
      <c r="X160" s="27"/>
      <c r="Y160" s="27"/>
      <c r="Z160" s="90"/>
      <c r="AA160" s="28">
        <f t="shared" si="107"/>
        <v>0</v>
      </c>
      <c r="AB160" s="27">
        <v>5892128</v>
      </c>
      <c r="AC160" s="27"/>
      <c r="AD160" s="27"/>
      <c r="AE160" s="28">
        <f t="shared" si="108"/>
        <v>5892128</v>
      </c>
      <c r="AF160" s="28">
        <f t="shared" si="102"/>
        <v>5892128</v>
      </c>
      <c r="AG160" s="29">
        <f t="shared" si="103"/>
        <v>1.5809241146964293E-2</v>
      </c>
      <c r="AH160" s="30">
        <f t="shared" si="104"/>
        <v>1.4497864584632259E-3</v>
      </c>
      <c r="AI160" s="10"/>
      <c r="AJ160" s="10"/>
      <c r="AK160" s="10"/>
      <c r="AL160" s="10"/>
      <c r="AM160" s="10"/>
      <c r="AN160" s="10"/>
      <c r="AO160" s="10"/>
      <c r="AP160" s="85"/>
    </row>
    <row r="161" spans="1:42" ht="12.75" customHeight="1" outlineLevel="1" x14ac:dyDescent="0.25">
      <c r="A161" s="21">
        <v>26</v>
      </c>
      <c r="B161" s="5" t="s">
        <v>109</v>
      </c>
      <c r="C161" s="150">
        <v>1071</v>
      </c>
      <c r="D161" s="120">
        <v>44091</v>
      </c>
      <c r="E161" s="33" t="s">
        <v>524</v>
      </c>
      <c r="F161" s="36" t="s">
        <v>118</v>
      </c>
      <c r="G161" s="180" t="s">
        <v>111</v>
      </c>
      <c r="H161" s="124">
        <v>5660000</v>
      </c>
      <c r="I161" s="212">
        <v>5660000</v>
      </c>
      <c r="J161" s="124" t="s">
        <v>838</v>
      </c>
      <c r="K161" s="23" t="s">
        <v>839</v>
      </c>
      <c r="L161" s="27">
        <v>13</v>
      </c>
      <c r="M161" s="181" t="s">
        <v>117</v>
      </c>
      <c r="N161" s="25" t="s">
        <v>106</v>
      </c>
      <c r="O161" s="33"/>
      <c r="P161" s="27"/>
      <c r="Q161" s="27"/>
      <c r="R161" s="27"/>
      <c r="S161" s="28">
        <f t="shared" si="117"/>
        <v>0</v>
      </c>
      <c r="T161" s="27"/>
      <c r="U161" s="27"/>
      <c r="V161" s="27"/>
      <c r="W161" s="28">
        <f t="shared" si="118"/>
        <v>0</v>
      </c>
      <c r="X161" s="27"/>
      <c r="Y161" s="27"/>
      <c r="Z161" s="90"/>
      <c r="AA161" s="28">
        <f t="shared" si="107"/>
        <v>0</v>
      </c>
      <c r="AB161" s="27">
        <v>5660000</v>
      </c>
      <c r="AC161" s="27"/>
      <c r="AD161" s="27"/>
      <c r="AE161" s="28">
        <f t="shared" si="108"/>
        <v>5660000</v>
      </c>
      <c r="AF161" s="28">
        <f t="shared" si="102"/>
        <v>5660000</v>
      </c>
      <c r="AG161" s="29">
        <f t="shared" si="103"/>
        <v>1.5186415653532627E-2</v>
      </c>
      <c r="AH161" s="30">
        <f t="shared" si="104"/>
        <v>1.3926702466242856E-3</v>
      </c>
      <c r="AI161" s="10"/>
      <c r="AJ161" s="10"/>
      <c r="AK161" s="10"/>
      <c r="AL161" s="10"/>
      <c r="AM161" s="10"/>
      <c r="AN161" s="10"/>
      <c r="AO161" s="10"/>
      <c r="AP161" s="85"/>
    </row>
    <row r="162" spans="1:42" ht="12.75" customHeight="1" outlineLevel="1" x14ac:dyDescent="0.25">
      <c r="A162" s="21">
        <v>27</v>
      </c>
      <c r="B162" s="5" t="s">
        <v>109</v>
      </c>
      <c r="C162" s="150">
        <v>1005</v>
      </c>
      <c r="D162" s="120">
        <v>44084</v>
      </c>
      <c r="E162" s="33" t="s">
        <v>520</v>
      </c>
      <c r="F162" s="36" t="s">
        <v>118</v>
      </c>
      <c r="G162" s="180" t="s">
        <v>111</v>
      </c>
      <c r="H162" s="124">
        <v>21295890</v>
      </c>
      <c r="I162" s="212">
        <v>21295890</v>
      </c>
      <c r="J162" s="124" t="s">
        <v>838</v>
      </c>
      <c r="K162" s="23" t="s">
        <v>839</v>
      </c>
      <c r="L162" s="27">
        <v>184</v>
      </c>
      <c r="M162" s="181" t="s">
        <v>117</v>
      </c>
      <c r="N162" s="25" t="s">
        <v>106</v>
      </c>
      <c r="O162" s="33"/>
      <c r="P162" s="27"/>
      <c r="Q162" s="27"/>
      <c r="R162" s="27"/>
      <c r="S162" s="28">
        <f t="shared" si="117"/>
        <v>0</v>
      </c>
      <c r="T162" s="27"/>
      <c r="U162" s="27"/>
      <c r="V162" s="27"/>
      <c r="W162" s="28">
        <f t="shared" si="118"/>
        <v>0</v>
      </c>
      <c r="X162" s="27"/>
      <c r="Y162" s="27"/>
      <c r="Z162" s="90"/>
      <c r="AA162" s="28">
        <f t="shared" si="107"/>
        <v>0</v>
      </c>
      <c r="AB162" s="27"/>
      <c r="AC162" s="27">
        <v>21295890</v>
      </c>
      <c r="AD162" s="27"/>
      <c r="AE162" s="28">
        <f t="shared" si="108"/>
        <v>21295890</v>
      </c>
      <c r="AF162" s="28">
        <f t="shared" si="102"/>
        <v>21295890</v>
      </c>
      <c r="AG162" s="29">
        <f t="shared" si="103"/>
        <v>5.713926453213939E-2</v>
      </c>
      <c r="AH162" s="30">
        <f t="shared" si="104"/>
        <v>5.239956250597819E-3</v>
      </c>
      <c r="AI162" s="10"/>
      <c r="AJ162" s="10"/>
      <c r="AK162" s="10"/>
      <c r="AL162" s="10"/>
      <c r="AM162" s="10"/>
      <c r="AN162" s="10"/>
      <c r="AO162" s="10"/>
      <c r="AP162" s="85"/>
    </row>
    <row r="163" spans="1:42" ht="12.75" customHeight="1" outlineLevel="1" x14ac:dyDescent="0.25">
      <c r="A163" s="21">
        <v>28</v>
      </c>
      <c r="B163" s="5" t="s">
        <v>109</v>
      </c>
      <c r="C163" s="150">
        <v>1059</v>
      </c>
      <c r="D163" s="120">
        <v>44089</v>
      </c>
      <c r="E163" s="33" t="s">
        <v>525</v>
      </c>
      <c r="F163" s="36" t="s">
        <v>118</v>
      </c>
      <c r="G163" s="180" t="s">
        <v>111</v>
      </c>
      <c r="H163" s="124">
        <v>5660000</v>
      </c>
      <c r="I163" s="212">
        <v>5660000</v>
      </c>
      <c r="J163" s="124" t="s">
        <v>838</v>
      </c>
      <c r="K163" s="23" t="s">
        <v>839</v>
      </c>
      <c r="L163" s="27">
        <v>39</v>
      </c>
      <c r="M163" s="181" t="s">
        <v>117</v>
      </c>
      <c r="N163" s="25" t="s">
        <v>106</v>
      </c>
      <c r="O163" s="33"/>
      <c r="P163" s="27"/>
      <c r="Q163" s="27"/>
      <c r="R163" s="27"/>
      <c r="S163" s="28">
        <f t="shared" si="117"/>
        <v>0</v>
      </c>
      <c r="T163" s="27"/>
      <c r="U163" s="27"/>
      <c r="V163" s="27"/>
      <c r="W163" s="28">
        <f t="shared" si="118"/>
        <v>0</v>
      </c>
      <c r="X163" s="27"/>
      <c r="Y163" s="27"/>
      <c r="Z163" s="90"/>
      <c r="AA163" s="28">
        <f t="shared" si="107"/>
        <v>0</v>
      </c>
      <c r="AB163" s="27"/>
      <c r="AC163" s="27">
        <v>5660000</v>
      </c>
      <c r="AD163" s="27"/>
      <c r="AE163" s="28">
        <f t="shared" si="108"/>
        <v>5660000</v>
      </c>
      <c r="AF163" s="28">
        <f t="shared" si="102"/>
        <v>5660000</v>
      </c>
      <c r="AG163" s="29">
        <f t="shared" si="103"/>
        <v>1.5186415653532627E-2</v>
      </c>
      <c r="AH163" s="30">
        <f t="shared" si="104"/>
        <v>1.3926702466242856E-3</v>
      </c>
      <c r="AI163" s="10"/>
      <c r="AJ163" s="10"/>
      <c r="AK163" s="10"/>
      <c r="AL163" s="10"/>
      <c r="AM163" s="10"/>
      <c r="AN163" s="10"/>
      <c r="AO163" s="10"/>
      <c r="AP163" s="85"/>
    </row>
    <row r="164" spans="1:42" ht="12.75" customHeight="1" outlineLevel="1" x14ac:dyDescent="0.25">
      <c r="A164" s="21">
        <v>29</v>
      </c>
      <c r="B164" s="5" t="s">
        <v>109</v>
      </c>
      <c r="C164" s="150">
        <v>1057</v>
      </c>
      <c r="D164" s="120">
        <v>44089</v>
      </c>
      <c r="E164" s="33" t="s">
        <v>526</v>
      </c>
      <c r="F164" s="36" t="s">
        <v>118</v>
      </c>
      <c r="G164" s="180" t="s">
        <v>111</v>
      </c>
      <c r="H164" s="124">
        <v>7758400</v>
      </c>
      <c r="I164" s="212">
        <v>7758400</v>
      </c>
      <c r="J164" s="124" t="s">
        <v>838</v>
      </c>
      <c r="K164" s="23" t="s">
        <v>839</v>
      </c>
      <c r="L164" s="27">
        <v>208</v>
      </c>
      <c r="M164" s="181" t="s">
        <v>117</v>
      </c>
      <c r="N164" s="25" t="s">
        <v>106</v>
      </c>
      <c r="O164" s="33"/>
      <c r="P164" s="27"/>
      <c r="Q164" s="27"/>
      <c r="R164" s="27"/>
      <c r="S164" s="28">
        <f t="shared" si="117"/>
        <v>0</v>
      </c>
      <c r="T164" s="27"/>
      <c r="U164" s="27"/>
      <c r="V164" s="27"/>
      <c r="W164" s="28">
        <f t="shared" si="118"/>
        <v>0</v>
      </c>
      <c r="X164" s="27"/>
      <c r="Y164" s="27"/>
      <c r="Z164" s="90"/>
      <c r="AA164" s="28">
        <f t="shared" si="107"/>
        <v>0</v>
      </c>
      <c r="AB164" s="27"/>
      <c r="AC164" s="27">
        <v>7758400</v>
      </c>
      <c r="AD164" s="27"/>
      <c r="AE164" s="28">
        <f t="shared" si="108"/>
        <v>7758400</v>
      </c>
      <c r="AF164" s="28">
        <f t="shared" si="102"/>
        <v>7758400</v>
      </c>
      <c r="AG164" s="29">
        <f t="shared" si="103"/>
        <v>2.0816658517026066E-2</v>
      </c>
      <c r="AH164" s="30">
        <f t="shared" si="104"/>
        <v>1.9089916680936144E-3</v>
      </c>
      <c r="AI164" s="10"/>
      <c r="AJ164" s="10"/>
      <c r="AK164" s="10"/>
      <c r="AL164" s="10"/>
      <c r="AM164" s="10"/>
      <c r="AN164" s="10"/>
      <c r="AO164" s="10"/>
      <c r="AP164" s="85"/>
    </row>
    <row r="165" spans="1:42" ht="12.75" customHeight="1" outlineLevel="1" x14ac:dyDescent="0.25">
      <c r="A165" s="21">
        <v>30</v>
      </c>
      <c r="B165" s="5" t="s">
        <v>109</v>
      </c>
      <c r="C165" s="150">
        <v>1004</v>
      </c>
      <c r="D165" s="120">
        <v>44084</v>
      </c>
      <c r="E165" s="33" t="s">
        <v>527</v>
      </c>
      <c r="F165" s="36" t="s">
        <v>118</v>
      </c>
      <c r="G165" s="180" t="s">
        <v>111</v>
      </c>
      <c r="H165" s="124">
        <v>5660000</v>
      </c>
      <c r="I165" s="212">
        <v>5660000</v>
      </c>
      <c r="J165" s="124" t="s">
        <v>838</v>
      </c>
      <c r="K165" s="23" t="s">
        <v>839</v>
      </c>
      <c r="L165" s="27">
        <v>46</v>
      </c>
      <c r="M165" s="181" t="s">
        <v>117</v>
      </c>
      <c r="N165" s="25" t="s">
        <v>106</v>
      </c>
      <c r="O165" s="33"/>
      <c r="P165" s="27"/>
      <c r="Q165" s="27"/>
      <c r="R165" s="27"/>
      <c r="S165" s="28">
        <f t="shared" si="117"/>
        <v>0</v>
      </c>
      <c r="T165" s="27"/>
      <c r="U165" s="27"/>
      <c r="V165" s="27"/>
      <c r="W165" s="28">
        <f t="shared" si="118"/>
        <v>0</v>
      </c>
      <c r="X165" s="27"/>
      <c r="Y165" s="27"/>
      <c r="Z165" s="90"/>
      <c r="AA165" s="28">
        <f t="shared" si="107"/>
        <v>0</v>
      </c>
      <c r="AB165" s="27"/>
      <c r="AC165" s="27"/>
      <c r="AD165" s="27">
        <v>5660000</v>
      </c>
      <c r="AE165" s="28">
        <f t="shared" si="108"/>
        <v>5660000</v>
      </c>
      <c r="AF165" s="28">
        <f t="shared" si="102"/>
        <v>5660000</v>
      </c>
      <c r="AG165" s="29">
        <f t="shared" si="103"/>
        <v>1.5186415653532627E-2</v>
      </c>
      <c r="AH165" s="30">
        <f t="shared" si="104"/>
        <v>1.3926702466242856E-3</v>
      </c>
      <c r="AI165" s="10"/>
      <c r="AJ165" s="10"/>
      <c r="AK165" s="10"/>
      <c r="AL165" s="10"/>
      <c r="AM165" s="10"/>
      <c r="AN165" s="10"/>
      <c r="AO165" s="10"/>
      <c r="AP165" s="85"/>
    </row>
    <row r="166" spans="1:42" ht="12.75" customHeight="1" outlineLevel="1" x14ac:dyDescent="0.25">
      <c r="A166" s="21">
        <v>31</v>
      </c>
      <c r="B166" s="5" t="s">
        <v>109</v>
      </c>
      <c r="C166" s="150">
        <v>1037</v>
      </c>
      <c r="D166" s="120">
        <v>44088</v>
      </c>
      <c r="E166" s="33" t="s">
        <v>528</v>
      </c>
      <c r="F166" s="36" t="s">
        <v>118</v>
      </c>
      <c r="G166" s="180" t="s">
        <v>111</v>
      </c>
      <c r="H166" s="124">
        <v>5774898</v>
      </c>
      <c r="I166" s="212">
        <v>5774898</v>
      </c>
      <c r="J166" s="124" t="s">
        <v>838</v>
      </c>
      <c r="K166" s="23" t="s">
        <v>839</v>
      </c>
      <c r="L166" s="27">
        <v>69</v>
      </c>
      <c r="M166" s="181" t="s">
        <v>117</v>
      </c>
      <c r="N166" s="25" t="s">
        <v>106</v>
      </c>
      <c r="O166" s="33"/>
      <c r="P166" s="27"/>
      <c r="Q166" s="27"/>
      <c r="R166" s="27"/>
      <c r="S166" s="28">
        <f t="shared" si="117"/>
        <v>0</v>
      </c>
      <c r="T166" s="27"/>
      <c r="U166" s="27"/>
      <c r="V166" s="27"/>
      <c r="W166" s="28">
        <f t="shared" si="118"/>
        <v>0</v>
      </c>
      <c r="X166" s="27"/>
      <c r="Y166" s="27"/>
      <c r="Z166" s="90"/>
      <c r="AA166" s="28">
        <f t="shared" si="107"/>
        <v>0</v>
      </c>
      <c r="AB166" s="27"/>
      <c r="AC166" s="27"/>
      <c r="AD166" s="27">
        <v>5774898</v>
      </c>
      <c r="AE166" s="28">
        <f t="shared" si="108"/>
        <v>5774898</v>
      </c>
      <c r="AF166" s="28">
        <f t="shared" si="102"/>
        <v>5774898</v>
      </c>
      <c r="AG166" s="29">
        <f t="shared" si="103"/>
        <v>1.5494699891299339E-2</v>
      </c>
      <c r="AH166" s="30">
        <f t="shared" si="104"/>
        <v>1.4209414526307586E-3</v>
      </c>
      <c r="AI166" s="10"/>
      <c r="AJ166" s="10"/>
      <c r="AK166" s="10"/>
      <c r="AL166" s="10"/>
      <c r="AM166" s="10"/>
      <c r="AN166" s="10"/>
      <c r="AO166" s="10"/>
      <c r="AP166" s="85"/>
    </row>
    <row r="167" spans="1:42" ht="12.75" customHeight="1" outlineLevel="1" x14ac:dyDescent="0.25">
      <c r="A167" s="21">
        <v>32</v>
      </c>
      <c r="B167" s="5" t="s">
        <v>109</v>
      </c>
      <c r="C167" s="5">
        <v>1061</v>
      </c>
      <c r="D167" s="195">
        <v>44089</v>
      </c>
      <c r="E167" s="33" t="s">
        <v>529</v>
      </c>
      <c r="F167" s="36" t="s">
        <v>118</v>
      </c>
      <c r="G167" s="180" t="s">
        <v>111</v>
      </c>
      <c r="H167" s="124">
        <v>5660000</v>
      </c>
      <c r="I167" s="212">
        <v>5660000</v>
      </c>
      <c r="J167" s="124" t="s">
        <v>838</v>
      </c>
      <c r="K167" s="23" t="s">
        <v>839</v>
      </c>
      <c r="L167" s="27">
        <v>33</v>
      </c>
      <c r="M167" s="181" t="s">
        <v>117</v>
      </c>
      <c r="N167" s="25" t="s">
        <v>106</v>
      </c>
      <c r="O167" s="33"/>
      <c r="P167" s="27"/>
      <c r="Q167" s="27"/>
      <c r="R167" s="27"/>
      <c r="S167" s="28">
        <f t="shared" si="117"/>
        <v>0</v>
      </c>
      <c r="T167" s="27"/>
      <c r="U167" s="27"/>
      <c r="V167" s="27"/>
      <c r="W167" s="28">
        <f t="shared" si="118"/>
        <v>0</v>
      </c>
      <c r="X167" s="27"/>
      <c r="Y167" s="27"/>
      <c r="Z167" s="90"/>
      <c r="AA167" s="28">
        <f t="shared" si="107"/>
        <v>0</v>
      </c>
      <c r="AB167" s="27"/>
      <c r="AC167" s="27"/>
      <c r="AD167" s="27">
        <v>5660000</v>
      </c>
      <c r="AE167" s="28">
        <f t="shared" si="108"/>
        <v>5660000</v>
      </c>
      <c r="AF167" s="28">
        <f t="shared" si="102"/>
        <v>5660000</v>
      </c>
      <c r="AG167" s="29">
        <f t="shared" si="103"/>
        <v>1.5186415653532627E-2</v>
      </c>
      <c r="AH167" s="30">
        <f t="shared" si="104"/>
        <v>1.3926702466242856E-3</v>
      </c>
      <c r="AI167" s="10"/>
      <c r="AJ167" s="10"/>
      <c r="AK167" s="10"/>
      <c r="AL167" s="10"/>
      <c r="AM167" s="10"/>
      <c r="AN167" s="10"/>
      <c r="AO167" s="10"/>
      <c r="AP167" s="85"/>
    </row>
    <row r="168" spans="1:42" ht="12.75" customHeight="1" outlineLevel="1" x14ac:dyDescent="0.25">
      <c r="A168" s="21">
        <v>33</v>
      </c>
      <c r="B168" s="5" t="s">
        <v>109</v>
      </c>
      <c r="C168" s="5">
        <v>1058</v>
      </c>
      <c r="D168" s="195">
        <v>44089</v>
      </c>
      <c r="E168" s="33" t="s">
        <v>530</v>
      </c>
      <c r="F168" s="36" t="s">
        <v>118</v>
      </c>
      <c r="G168" s="180" t="s">
        <v>111</v>
      </c>
      <c r="H168" s="124">
        <v>5774898</v>
      </c>
      <c r="I168" s="212">
        <v>5774898</v>
      </c>
      <c r="J168" s="124" t="s">
        <v>838</v>
      </c>
      <c r="K168" s="23" t="s">
        <v>839</v>
      </c>
      <c r="L168" s="27">
        <v>51</v>
      </c>
      <c r="M168" s="181" t="s">
        <v>117</v>
      </c>
      <c r="N168" s="25" t="s">
        <v>106</v>
      </c>
      <c r="O168" s="33"/>
      <c r="P168" s="27"/>
      <c r="Q168" s="27"/>
      <c r="R168" s="27"/>
      <c r="S168" s="28">
        <f t="shared" si="117"/>
        <v>0</v>
      </c>
      <c r="T168" s="27"/>
      <c r="U168" s="27"/>
      <c r="V168" s="27"/>
      <c r="W168" s="28">
        <f t="shared" si="118"/>
        <v>0</v>
      </c>
      <c r="X168" s="27"/>
      <c r="Y168" s="27"/>
      <c r="Z168" s="90"/>
      <c r="AA168" s="28">
        <f t="shared" si="107"/>
        <v>0</v>
      </c>
      <c r="AB168" s="27"/>
      <c r="AC168" s="27"/>
      <c r="AD168" s="27">
        <v>5774898</v>
      </c>
      <c r="AE168" s="28">
        <f t="shared" si="108"/>
        <v>5774898</v>
      </c>
      <c r="AF168" s="28">
        <f t="shared" si="102"/>
        <v>5774898</v>
      </c>
      <c r="AG168" s="29">
        <f t="shared" si="103"/>
        <v>1.5494699891299339E-2</v>
      </c>
      <c r="AH168" s="30">
        <f t="shared" si="104"/>
        <v>1.4209414526307586E-3</v>
      </c>
    </row>
    <row r="169" spans="1:42" ht="12.75" customHeight="1" outlineLevel="1" x14ac:dyDescent="0.25">
      <c r="A169" s="21">
        <v>34</v>
      </c>
      <c r="B169" s="5" t="s">
        <v>109</v>
      </c>
      <c r="C169" s="5">
        <v>997</v>
      </c>
      <c r="D169" s="195">
        <v>44083</v>
      </c>
      <c r="E169" s="33" t="s">
        <v>531</v>
      </c>
      <c r="F169" s="36" t="s">
        <v>118</v>
      </c>
      <c r="G169" s="180" t="s">
        <v>111</v>
      </c>
      <c r="H169" s="124">
        <v>6011739</v>
      </c>
      <c r="I169" s="212">
        <v>6011739</v>
      </c>
      <c r="J169" s="124" t="s">
        <v>838</v>
      </c>
      <c r="K169" s="23" t="s">
        <v>839</v>
      </c>
      <c r="L169" s="27">
        <v>150</v>
      </c>
      <c r="M169" s="181" t="s">
        <v>117</v>
      </c>
      <c r="N169" s="25" t="s">
        <v>106</v>
      </c>
      <c r="O169" s="33"/>
      <c r="P169" s="27"/>
      <c r="Q169" s="27"/>
      <c r="R169" s="27"/>
      <c r="S169" s="28">
        <f t="shared" si="117"/>
        <v>0</v>
      </c>
      <c r="T169" s="27"/>
      <c r="U169" s="27"/>
      <c r="V169" s="27"/>
      <c r="W169" s="28">
        <f t="shared" si="118"/>
        <v>0</v>
      </c>
      <c r="X169" s="27"/>
      <c r="Y169" s="27"/>
      <c r="Z169" s="90"/>
      <c r="AA169" s="28">
        <f t="shared" si="107"/>
        <v>0</v>
      </c>
      <c r="AB169" s="27"/>
      <c r="AC169" s="27"/>
      <c r="AD169" s="27">
        <v>6011739</v>
      </c>
      <c r="AE169" s="28">
        <f t="shared" si="108"/>
        <v>6011739</v>
      </c>
      <c r="AF169" s="28">
        <f t="shared" si="102"/>
        <v>6011739</v>
      </c>
      <c r="AG169" s="29">
        <f t="shared" si="103"/>
        <v>1.6130170893030493E-2</v>
      </c>
      <c r="AH169" s="30">
        <f t="shared" si="104"/>
        <v>1.4792173208075681E-3</v>
      </c>
      <c r="AI169" s="10"/>
      <c r="AJ169" s="10"/>
      <c r="AK169" s="10"/>
      <c r="AL169" s="10"/>
      <c r="AM169" s="10"/>
      <c r="AN169" s="10"/>
      <c r="AO169" s="10"/>
      <c r="AP169" s="85"/>
    </row>
    <row r="170" spans="1:42" ht="12.75" customHeight="1" x14ac:dyDescent="0.25">
      <c r="A170" s="258" t="s">
        <v>49</v>
      </c>
      <c r="B170" s="229"/>
      <c r="C170" s="229"/>
      <c r="D170" s="229"/>
      <c r="E170" s="229"/>
      <c r="F170" s="229"/>
      <c r="G170" s="229"/>
      <c r="H170" s="92">
        <f>SUM(H136:H169)</f>
        <v>372701507</v>
      </c>
      <c r="I170" s="284">
        <f>SUM(I136:I169)</f>
        <v>372701507</v>
      </c>
      <c r="J170" s="92"/>
      <c r="K170" s="101"/>
      <c r="L170" s="92">
        <f>SUM(L136:L169)</f>
        <v>6018</v>
      </c>
      <c r="M170" s="92">
        <f>SUM(M136:M169)</f>
        <v>0</v>
      </c>
      <c r="N170" s="93"/>
      <c r="O170" s="94"/>
      <c r="P170" s="92">
        <f t="shared" ref="P170:AF170" si="125">SUM(P136:P169)</f>
        <v>0</v>
      </c>
      <c r="Q170" s="92">
        <f t="shared" si="125"/>
        <v>0</v>
      </c>
      <c r="R170" s="92">
        <f t="shared" si="125"/>
        <v>0</v>
      </c>
      <c r="S170" s="92">
        <f t="shared" si="125"/>
        <v>0</v>
      </c>
      <c r="T170" s="27"/>
      <c r="U170" s="27"/>
      <c r="V170" s="27"/>
      <c r="W170" s="92">
        <f t="shared" si="125"/>
        <v>0</v>
      </c>
      <c r="X170" s="92">
        <f t="shared" si="125"/>
        <v>0</v>
      </c>
      <c r="Y170" s="92">
        <f t="shared" si="125"/>
        <v>109985580</v>
      </c>
      <c r="Z170" s="92">
        <f t="shared" si="125"/>
        <v>58380022</v>
      </c>
      <c r="AA170" s="92">
        <f t="shared" si="125"/>
        <v>168365602</v>
      </c>
      <c r="AB170" s="92">
        <f t="shared" si="125"/>
        <v>140740080</v>
      </c>
      <c r="AC170" s="92">
        <f t="shared" si="125"/>
        <v>34714290</v>
      </c>
      <c r="AD170" s="92">
        <f t="shared" si="125"/>
        <v>28881535</v>
      </c>
      <c r="AE170" s="92">
        <f t="shared" si="125"/>
        <v>204335905</v>
      </c>
      <c r="AF170" s="92">
        <f t="shared" si="125"/>
        <v>372701507</v>
      </c>
      <c r="AG170" s="95">
        <f>IF(ISERROR(AF170/H170),0,AF170/H170)</f>
        <v>1</v>
      </c>
      <c r="AH170" s="95">
        <f>IF(ISERROR(AF170/$AF$403),0,AF170/$AF$403)</f>
        <v>9.1704999941860932E-2</v>
      </c>
    </row>
    <row r="171" spans="1:42" ht="12.75" customHeight="1" x14ac:dyDescent="0.25">
      <c r="A171" s="233" t="s">
        <v>50</v>
      </c>
      <c r="B171" s="234"/>
      <c r="C171" s="234"/>
      <c r="D171" s="234"/>
      <c r="E171" s="235"/>
      <c r="F171" s="15"/>
      <c r="G171" s="16"/>
      <c r="H171" s="124"/>
      <c r="I171" s="149"/>
      <c r="J171" s="17"/>
      <c r="K171" s="296"/>
      <c r="L171" s="18"/>
      <c r="M171" s="18"/>
      <c r="N171" s="16"/>
      <c r="O171" s="19"/>
      <c r="P171" s="17"/>
      <c r="Q171" s="17"/>
      <c r="R171" s="17"/>
      <c r="S171" s="28">
        <f t="shared" si="117"/>
        <v>0</v>
      </c>
      <c r="T171" s="27"/>
      <c r="U171" s="27"/>
      <c r="V171" s="27"/>
      <c r="W171" s="28">
        <f t="shared" si="118"/>
        <v>0</v>
      </c>
      <c r="X171" s="17"/>
      <c r="Y171" s="17"/>
      <c r="Z171" s="17"/>
      <c r="AA171" s="17"/>
      <c r="AB171" s="17"/>
      <c r="AC171" s="17"/>
      <c r="AD171" s="17"/>
      <c r="AE171" s="17"/>
      <c r="AF171" s="17"/>
      <c r="AG171" s="20"/>
      <c r="AH171" s="20"/>
      <c r="AI171" s="10"/>
      <c r="AJ171" s="10"/>
      <c r="AK171" s="10"/>
      <c r="AL171" s="10"/>
      <c r="AM171" s="10"/>
      <c r="AN171" s="10"/>
      <c r="AO171" s="10"/>
      <c r="AP171" s="85"/>
    </row>
    <row r="172" spans="1:42" ht="12.75" customHeight="1" outlineLevel="1" x14ac:dyDescent="0.25">
      <c r="A172" s="21">
        <v>1</v>
      </c>
      <c r="B172" s="5" t="s">
        <v>109</v>
      </c>
      <c r="C172" s="137">
        <v>891</v>
      </c>
      <c r="D172" s="119">
        <v>44078</v>
      </c>
      <c r="E172" s="33" t="s">
        <v>788</v>
      </c>
      <c r="F172" s="36" t="s">
        <v>118</v>
      </c>
      <c r="G172" s="180" t="s">
        <v>111</v>
      </c>
      <c r="H172" s="124">
        <v>7709200</v>
      </c>
      <c r="I172" s="212">
        <v>7709200</v>
      </c>
      <c r="J172" s="124" t="s">
        <v>838</v>
      </c>
      <c r="K172" s="23" t="s">
        <v>839</v>
      </c>
      <c r="L172" s="217">
        <v>204</v>
      </c>
      <c r="M172" s="181" t="s">
        <v>117</v>
      </c>
      <c r="N172" s="25" t="s">
        <v>106</v>
      </c>
      <c r="O172" s="25"/>
      <c r="P172" s="27"/>
      <c r="Q172" s="27"/>
      <c r="R172" s="27"/>
      <c r="S172" s="28">
        <f t="shared" si="117"/>
        <v>0</v>
      </c>
      <c r="T172" s="27"/>
      <c r="U172" s="27"/>
      <c r="V172" s="27"/>
      <c r="W172" s="28">
        <f t="shared" si="118"/>
        <v>0</v>
      </c>
      <c r="X172" s="27"/>
      <c r="Y172" s="27"/>
      <c r="Z172" s="124">
        <v>7709200</v>
      </c>
      <c r="AA172" s="28">
        <f>SUM(X172:Z172)</f>
        <v>7709200</v>
      </c>
      <c r="AB172" s="27"/>
      <c r="AC172" s="27"/>
      <c r="AD172" s="27"/>
      <c r="AE172" s="28"/>
      <c r="AF172" s="28">
        <f t="shared" ref="AF172:AF176" si="126">SUM(S172,W172,AA172,AE172)</f>
        <v>7709200</v>
      </c>
      <c r="AG172" s="29">
        <f t="shared" ref="AG172:AG176" si="127">IF(ISERROR(AF172/$H$205),0,AF172/$H$205)</f>
        <v>3.1456363786179865E-2</v>
      </c>
      <c r="AH172" s="30">
        <f t="shared" ref="AH172:AH204" si="128">IF(ISERROR(AF172/$AF$403),"-",AF172/$AF$403)</f>
        <v>1.8968857712501664E-3</v>
      </c>
      <c r="AI172" s="10"/>
      <c r="AJ172" s="10"/>
      <c r="AK172" s="10"/>
      <c r="AL172" s="10"/>
      <c r="AM172" s="10"/>
      <c r="AN172" s="10"/>
      <c r="AO172" s="10"/>
      <c r="AP172" s="85"/>
    </row>
    <row r="173" spans="1:42" ht="12.75" customHeight="1" outlineLevel="1" x14ac:dyDescent="0.25">
      <c r="A173" s="21">
        <v>2</v>
      </c>
      <c r="B173" s="5" t="s">
        <v>109</v>
      </c>
      <c r="C173" s="137">
        <v>901</v>
      </c>
      <c r="D173" s="119">
        <v>44078</v>
      </c>
      <c r="E173" s="33" t="s">
        <v>789</v>
      </c>
      <c r="F173" s="36" t="s">
        <v>118</v>
      </c>
      <c r="G173" s="180" t="s">
        <v>111</v>
      </c>
      <c r="H173" s="124">
        <v>5660000</v>
      </c>
      <c r="I173" s="212">
        <v>5660000</v>
      </c>
      <c r="J173" s="124" t="s">
        <v>838</v>
      </c>
      <c r="K173" s="23" t="s">
        <v>839</v>
      </c>
      <c r="L173" s="126">
        <v>41</v>
      </c>
      <c r="M173" s="181" t="s">
        <v>117</v>
      </c>
      <c r="N173" s="25" t="s">
        <v>106</v>
      </c>
      <c r="O173" s="33"/>
      <c r="P173" s="27"/>
      <c r="Q173" s="27"/>
      <c r="R173" s="27"/>
      <c r="S173" s="28">
        <f t="shared" si="117"/>
        <v>0</v>
      </c>
      <c r="T173" s="27"/>
      <c r="U173" s="27"/>
      <c r="V173" s="27"/>
      <c r="W173" s="28">
        <f t="shared" si="118"/>
        <v>0</v>
      </c>
      <c r="X173" s="27"/>
      <c r="Y173" s="27"/>
      <c r="Z173" s="124">
        <v>5660000</v>
      </c>
      <c r="AA173" s="28">
        <f t="shared" ref="AA173:AA176" si="129">SUM(X173:Z173)</f>
        <v>5660000</v>
      </c>
      <c r="AB173" s="27"/>
      <c r="AC173" s="27"/>
      <c r="AD173" s="27"/>
      <c r="AE173" s="28"/>
      <c r="AF173" s="28">
        <f t="shared" si="126"/>
        <v>5660000</v>
      </c>
      <c r="AG173" s="29">
        <f t="shared" si="127"/>
        <v>2.3094876125898674E-2</v>
      </c>
      <c r="AH173" s="30">
        <f t="shared" si="128"/>
        <v>1.3926702466242856E-3</v>
      </c>
    </row>
    <row r="174" spans="1:42" ht="12.75" customHeight="1" outlineLevel="1" x14ac:dyDescent="0.25">
      <c r="A174" s="21">
        <v>3</v>
      </c>
      <c r="B174" s="5" t="s">
        <v>109</v>
      </c>
      <c r="C174" s="137">
        <v>890</v>
      </c>
      <c r="D174" s="119">
        <v>44078</v>
      </c>
      <c r="E174" s="33" t="s">
        <v>790</v>
      </c>
      <c r="F174" s="36" t="s">
        <v>118</v>
      </c>
      <c r="G174" s="180" t="s">
        <v>111</v>
      </c>
      <c r="H174" s="124">
        <v>6774898</v>
      </c>
      <c r="I174" s="212">
        <v>6774898</v>
      </c>
      <c r="J174" s="124" t="s">
        <v>838</v>
      </c>
      <c r="K174" s="23" t="s">
        <v>839</v>
      </c>
      <c r="L174" s="126">
        <v>61</v>
      </c>
      <c r="M174" s="181" t="s">
        <v>117</v>
      </c>
      <c r="N174" s="25" t="s">
        <v>106</v>
      </c>
      <c r="O174" s="33"/>
      <c r="P174" s="27"/>
      <c r="Q174" s="27"/>
      <c r="R174" s="27"/>
      <c r="S174" s="28">
        <f t="shared" si="117"/>
        <v>0</v>
      </c>
      <c r="T174" s="27"/>
      <c r="U174" s="27"/>
      <c r="V174" s="27"/>
      <c r="W174" s="28">
        <f t="shared" si="118"/>
        <v>0</v>
      </c>
      <c r="X174" s="27"/>
      <c r="Y174" s="27"/>
      <c r="Z174" s="124">
        <v>6774898</v>
      </c>
      <c r="AA174" s="28">
        <f t="shared" si="129"/>
        <v>6774898</v>
      </c>
      <c r="AB174" s="27"/>
      <c r="AC174" s="27"/>
      <c r="AD174" s="27"/>
      <c r="AE174" s="28"/>
      <c r="AF174" s="28">
        <f t="shared" si="126"/>
        <v>6774898</v>
      </c>
      <c r="AG174" s="29">
        <f t="shared" si="127"/>
        <v>2.7644068917950296E-2</v>
      </c>
      <c r="AH174" s="30">
        <f t="shared" si="128"/>
        <v>1.6669962665219751E-3</v>
      </c>
      <c r="AI174" s="10"/>
      <c r="AJ174" s="10"/>
      <c r="AK174" s="10"/>
      <c r="AL174" s="10"/>
      <c r="AM174" s="10"/>
      <c r="AN174" s="10"/>
      <c r="AO174" s="10"/>
      <c r="AP174" s="85"/>
    </row>
    <row r="175" spans="1:42" ht="12.75" customHeight="1" outlineLevel="1" x14ac:dyDescent="0.25">
      <c r="A175" s="21">
        <v>4</v>
      </c>
      <c r="B175" s="5" t="s">
        <v>109</v>
      </c>
      <c r="C175" s="137">
        <v>895</v>
      </c>
      <c r="D175" s="119">
        <v>44078</v>
      </c>
      <c r="E175" s="33" t="s">
        <v>791</v>
      </c>
      <c r="F175" s="36" t="s">
        <v>118</v>
      </c>
      <c r="G175" s="180" t="s">
        <v>111</v>
      </c>
      <c r="H175" s="124">
        <v>5773683</v>
      </c>
      <c r="I175" s="212">
        <v>5773683</v>
      </c>
      <c r="J175" s="124" t="s">
        <v>838</v>
      </c>
      <c r="K175" s="23" t="s">
        <v>839</v>
      </c>
      <c r="L175" s="126">
        <v>19</v>
      </c>
      <c r="M175" s="181" t="s">
        <v>117</v>
      </c>
      <c r="N175" s="25" t="s">
        <v>106</v>
      </c>
      <c r="O175" s="33"/>
      <c r="P175" s="27"/>
      <c r="Q175" s="27"/>
      <c r="R175" s="27"/>
      <c r="S175" s="28">
        <f t="shared" si="117"/>
        <v>0</v>
      </c>
      <c r="T175" s="27"/>
      <c r="U175" s="27"/>
      <c r="V175" s="27"/>
      <c r="W175" s="28">
        <f t="shared" si="118"/>
        <v>0</v>
      </c>
      <c r="X175" s="27"/>
      <c r="Y175" s="27"/>
      <c r="Z175" s="124">
        <v>5773683</v>
      </c>
      <c r="AA175" s="28">
        <f t="shared" si="129"/>
        <v>5773683</v>
      </c>
      <c r="AB175" s="27"/>
      <c r="AC175" s="27"/>
      <c r="AD175" s="27"/>
      <c r="AE175" s="28"/>
      <c r="AF175" s="28">
        <f t="shared" si="126"/>
        <v>5773683</v>
      </c>
      <c r="AG175" s="29">
        <f t="shared" si="127"/>
        <v>2.3558744465584282E-2</v>
      </c>
      <c r="AH175" s="30">
        <f t="shared" si="128"/>
        <v>1.4206424960318809E-3</v>
      </c>
      <c r="AI175" s="10"/>
      <c r="AJ175" s="10"/>
      <c r="AK175" s="10"/>
      <c r="AL175" s="10"/>
      <c r="AM175" s="10"/>
      <c r="AN175" s="10"/>
      <c r="AO175" s="10"/>
      <c r="AP175" s="85"/>
    </row>
    <row r="176" spans="1:42" ht="12.75" customHeight="1" outlineLevel="1" x14ac:dyDescent="0.25">
      <c r="A176" s="21">
        <v>5</v>
      </c>
      <c r="B176" s="5" t="s">
        <v>109</v>
      </c>
      <c r="C176" s="137">
        <v>892</v>
      </c>
      <c r="D176" s="119">
        <v>44078</v>
      </c>
      <c r="E176" s="33" t="s">
        <v>792</v>
      </c>
      <c r="F176" s="36" t="s">
        <v>118</v>
      </c>
      <c r="G176" s="180" t="s">
        <v>111</v>
      </c>
      <c r="H176" s="124">
        <v>5874898</v>
      </c>
      <c r="I176" s="212">
        <v>5874898</v>
      </c>
      <c r="J176" s="124" t="s">
        <v>838</v>
      </c>
      <c r="K176" s="23" t="s">
        <v>839</v>
      </c>
      <c r="L176" s="27">
        <v>88</v>
      </c>
      <c r="M176" s="181" t="s">
        <v>117</v>
      </c>
      <c r="N176" s="25" t="s">
        <v>106</v>
      </c>
      <c r="O176" s="33"/>
      <c r="P176" s="27"/>
      <c r="Q176" s="27"/>
      <c r="R176" s="27"/>
      <c r="S176" s="28">
        <f t="shared" si="117"/>
        <v>0</v>
      </c>
      <c r="T176" s="27"/>
      <c r="U176" s="27"/>
      <c r="V176" s="27"/>
      <c r="W176" s="28">
        <f t="shared" si="118"/>
        <v>0</v>
      </c>
      <c r="X176" s="27"/>
      <c r="Y176" s="27"/>
      <c r="Z176" s="124">
        <v>5874898</v>
      </c>
      <c r="AA176" s="28">
        <f t="shared" si="129"/>
        <v>5874898</v>
      </c>
      <c r="AB176" s="27"/>
      <c r="AC176" s="27"/>
      <c r="AD176" s="27"/>
      <c r="AE176" s="28"/>
      <c r="AF176" s="28">
        <f t="shared" si="126"/>
        <v>5874898</v>
      </c>
      <c r="AG176" s="29">
        <f t="shared" si="127"/>
        <v>2.3971738791924005E-2</v>
      </c>
      <c r="AH176" s="30">
        <f t="shared" si="128"/>
        <v>1.4455469340198803E-3</v>
      </c>
      <c r="AI176" s="10"/>
      <c r="AJ176" s="10"/>
      <c r="AK176" s="10"/>
      <c r="AL176" s="10"/>
      <c r="AM176" s="10"/>
      <c r="AN176" s="10"/>
      <c r="AO176" s="10"/>
      <c r="AP176" s="85"/>
    </row>
    <row r="177" spans="1:42" ht="12.75" customHeight="1" outlineLevel="1" x14ac:dyDescent="0.25">
      <c r="A177" s="21">
        <v>1</v>
      </c>
      <c r="B177" s="5" t="s">
        <v>109</v>
      </c>
      <c r="C177" s="137">
        <v>894</v>
      </c>
      <c r="D177" s="119">
        <v>44078</v>
      </c>
      <c r="E177" s="33" t="s">
        <v>559</v>
      </c>
      <c r="F177" s="36" t="s">
        <v>118</v>
      </c>
      <c r="G177" s="180" t="s">
        <v>111</v>
      </c>
      <c r="H177" s="124">
        <v>5700000</v>
      </c>
      <c r="I177" s="285">
        <v>5700000</v>
      </c>
      <c r="J177" s="124" t="s">
        <v>838</v>
      </c>
      <c r="K177" s="23" t="s">
        <v>839</v>
      </c>
      <c r="L177" s="217">
        <v>25</v>
      </c>
      <c r="M177" s="181" t="s">
        <v>117</v>
      </c>
      <c r="N177" s="25" t="s">
        <v>106</v>
      </c>
      <c r="O177" s="25"/>
      <c r="P177" s="27"/>
      <c r="Q177" s="27"/>
      <c r="R177" s="27"/>
      <c r="S177" s="28">
        <f t="shared" si="117"/>
        <v>0</v>
      </c>
      <c r="T177" s="27"/>
      <c r="U177" s="27"/>
      <c r="V177" s="27"/>
      <c r="W177" s="28">
        <f t="shared" si="118"/>
        <v>0</v>
      </c>
      <c r="X177" s="27"/>
      <c r="Y177" s="27"/>
      <c r="Z177" s="27"/>
      <c r="AA177" s="28">
        <f>SUM(X177:Z177)</f>
        <v>0</v>
      </c>
      <c r="AB177" s="27">
        <v>5700000</v>
      </c>
      <c r="AC177" s="27"/>
      <c r="AD177" s="27"/>
      <c r="AE177" s="28">
        <f>SUM(AB177:AD177)</f>
        <v>5700000</v>
      </c>
      <c r="AF177" s="28">
        <f t="shared" ref="AF177:AF184" si="130">SUM(S177,W177,AA177,AE177)</f>
        <v>5700000</v>
      </c>
      <c r="AG177" s="29">
        <f t="shared" ref="AG177:AG204" si="131">IF(ISERROR(AF177/$H$205),0,AF177/$H$205)</f>
        <v>2.3258090798166507E-2</v>
      </c>
      <c r="AH177" s="30">
        <f t="shared" si="128"/>
        <v>1.4025124391799342E-3</v>
      </c>
      <c r="AI177" s="10"/>
      <c r="AJ177" s="10"/>
      <c r="AK177" s="10"/>
      <c r="AL177" s="10"/>
      <c r="AM177" s="10"/>
      <c r="AN177" s="10"/>
      <c r="AO177" s="10"/>
      <c r="AP177" s="85"/>
    </row>
    <row r="178" spans="1:42" ht="12.75" customHeight="1" outlineLevel="1" x14ac:dyDescent="0.25">
      <c r="A178" s="21">
        <v>2</v>
      </c>
      <c r="B178" s="5" t="s">
        <v>109</v>
      </c>
      <c r="C178" s="137">
        <v>899</v>
      </c>
      <c r="D178" s="119">
        <v>44078</v>
      </c>
      <c r="E178" s="33" t="s">
        <v>533</v>
      </c>
      <c r="F178" s="36" t="s">
        <v>118</v>
      </c>
      <c r="G178" s="180" t="s">
        <v>111</v>
      </c>
      <c r="H178" s="124">
        <v>5892128</v>
      </c>
      <c r="I178" s="286">
        <v>5892128</v>
      </c>
      <c r="J178" s="124" t="s">
        <v>838</v>
      </c>
      <c r="K178" s="23" t="s">
        <v>839</v>
      </c>
      <c r="L178" s="126">
        <v>119</v>
      </c>
      <c r="M178" s="181" t="s">
        <v>117</v>
      </c>
      <c r="N178" s="25" t="s">
        <v>106</v>
      </c>
      <c r="O178" s="33"/>
      <c r="P178" s="27"/>
      <c r="Q178" s="27"/>
      <c r="R178" s="27"/>
      <c r="S178" s="28">
        <f t="shared" si="117"/>
        <v>0</v>
      </c>
      <c r="T178" s="27"/>
      <c r="U178" s="27"/>
      <c r="V178" s="27"/>
      <c r="W178" s="28">
        <f t="shared" si="118"/>
        <v>0</v>
      </c>
      <c r="X178" s="27"/>
      <c r="Y178" s="27"/>
      <c r="Z178" s="27"/>
      <c r="AA178" s="28">
        <f t="shared" ref="AA178:AA184" si="132">SUM(X178:Z178)</f>
        <v>0</v>
      </c>
      <c r="AB178" s="27">
        <v>5892128</v>
      </c>
      <c r="AC178" s="27"/>
      <c r="AD178" s="27"/>
      <c r="AE178" s="28">
        <f t="shared" ref="AE178:AE184" si="133">SUM(AB178:AD178)</f>
        <v>5892128</v>
      </c>
      <c r="AF178" s="28">
        <f t="shared" si="130"/>
        <v>5892128</v>
      </c>
      <c r="AG178" s="29">
        <f t="shared" si="131"/>
        <v>2.4042043512003373E-2</v>
      </c>
      <c r="AH178" s="30">
        <f t="shared" si="128"/>
        <v>1.4497864584632259E-3</v>
      </c>
    </row>
    <row r="179" spans="1:42" ht="12.75" customHeight="1" outlineLevel="1" x14ac:dyDescent="0.25">
      <c r="A179" s="21">
        <v>3</v>
      </c>
      <c r="B179" s="5" t="s">
        <v>109</v>
      </c>
      <c r="C179" s="137">
        <v>1001</v>
      </c>
      <c r="D179" s="119">
        <v>44102</v>
      </c>
      <c r="E179" s="33" t="s">
        <v>534</v>
      </c>
      <c r="F179" s="36" t="s">
        <v>118</v>
      </c>
      <c r="G179" s="180" t="s">
        <v>111</v>
      </c>
      <c r="H179" s="124">
        <v>35000000</v>
      </c>
      <c r="I179" s="286">
        <v>35000000</v>
      </c>
      <c r="J179" s="124" t="s">
        <v>838</v>
      </c>
      <c r="K179" s="23" t="s">
        <v>839</v>
      </c>
      <c r="L179" s="126">
        <v>675</v>
      </c>
      <c r="M179" s="181" t="s">
        <v>117</v>
      </c>
      <c r="N179" s="25" t="s">
        <v>106</v>
      </c>
      <c r="O179" s="33"/>
      <c r="P179" s="27"/>
      <c r="Q179" s="27"/>
      <c r="R179" s="27"/>
      <c r="S179" s="28">
        <f t="shared" si="117"/>
        <v>0</v>
      </c>
      <c r="T179" s="27"/>
      <c r="U179" s="27"/>
      <c r="V179" s="27"/>
      <c r="W179" s="28">
        <f t="shared" si="118"/>
        <v>0</v>
      </c>
      <c r="X179" s="27"/>
      <c r="Y179" s="27"/>
      <c r="Z179" s="27"/>
      <c r="AA179" s="28">
        <f t="shared" si="132"/>
        <v>0</v>
      </c>
      <c r="AB179" s="27">
        <v>35000000</v>
      </c>
      <c r="AC179" s="27"/>
      <c r="AD179" s="27"/>
      <c r="AE179" s="28">
        <f t="shared" si="133"/>
        <v>35000000</v>
      </c>
      <c r="AF179" s="28">
        <f t="shared" si="130"/>
        <v>35000000</v>
      </c>
      <c r="AG179" s="29">
        <f t="shared" si="131"/>
        <v>0.14281283823435575</v>
      </c>
      <c r="AH179" s="30">
        <f t="shared" si="128"/>
        <v>8.6119184861925789E-3</v>
      </c>
      <c r="AI179" s="10"/>
      <c r="AJ179" s="10"/>
      <c r="AK179" s="10"/>
      <c r="AL179" s="10"/>
      <c r="AM179" s="10"/>
      <c r="AN179" s="10"/>
      <c r="AO179" s="10"/>
      <c r="AP179" s="85"/>
    </row>
    <row r="180" spans="1:42" ht="12.75" customHeight="1" outlineLevel="1" x14ac:dyDescent="0.25">
      <c r="A180" s="21">
        <v>4</v>
      </c>
      <c r="B180" s="5" t="s">
        <v>109</v>
      </c>
      <c r="C180" s="137">
        <v>1004</v>
      </c>
      <c r="D180" s="119">
        <v>44102</v>
      </c>
      <c r="E180" s="33" t="s">
        <v>535</v>
      </c>
      <c r="F180" s="36" t="s">
        <v>118</v>
      </c>
      <c r="G180" s="180" t="s">
        <v>111</v>
      </c>
      <c r="H180" s="124">
        <v>5760000</v>
      </c>
      <c r="I180" s="286">
        <v>5760000</v>
      </c>
      <c r="J180" s="124" t="s">
        <v>838</v>
      </c>
      <c r="K180" s="23" t="s">
        <v>839</v>
      </c>
      <c r="L180" s="126">
        <v>34</v>
      </c>
      <c r="M180" s="181" t="s">
        <v>117</v>
      </c>
      <c r="N180" s="25" t="s">
        <v>106</v>
      </c>
      <c r="O180" s="33"/>
      <c r="P180" s="27"/>
      <c r="Q180" s="27"/>
      <c r="R180" s="27"/>
      <c r="S180" s="28">
        <f t="shared" si="117"/>
        <v>0</v>
      </c>
      <c r="T180" s="27"/>
      <c r="U180" s="27"/>
      <c r="V180" s="27"/>
      <c r="W180" s="28">
        <f t="shared" si="118"/>
        <v>0</v>
      </c>
      <c r="X180" s="27"/>
      <c r="Y180" s="27"/>
      <c r="Z180" s="27"/>
      <c r="AA180" s="28">
        <f t="shared" si="132"/>
        <v>0</v>
      </c>
      <c r="AB180" s="27">
        <v>5760000</v>
      </c>
      <c r="AC180" s="27"/>
      <c r="AD180" s="27"/>
      <c r="AE180" s="28">
        <f t="shared" si="133"/>
        <v>5760000</v>
      </c>
      <c r="AF180" s="28">
        <f t="shared" si="130"/>
        <v>5760000</v>
      </c>
      <c r="AG180" s="29">
        <f t="shared" si="131"/>
        <v>2.3502912806568261E-2</v>
      </c>
      <c r="AH180" s="30">
        <f t="shared" si="128"/>
        <v>1.4172757280134073E-3</v>
      </c>
      <c r="AI180" s="10"/>
      <c r="AJ180" s="10"/>
      <c r="AK180" s="10"/>
      <c r="AL180" s="10"/>
      <c r="AM180" s="10"/>
      <c r="AN180" s="10"/>
      <c r="AO180" s="10"/>
      <c r="AP180" s="85"/>
    </row>
    <row r="181" spans="1:42" ht="12.75" customHeight="1" outlineLevel="1" x14ac:dyDescent="0.25">
      <c r="A181" s="21">
        <v>5</v>
      </c>
      <c r="B181" s="5" t="s">
        <v>109</v>
      </c>
      <c r="C181" s="137">
        <v>1000</v>
      </c>
      <c r="D181" s="119">
        <v>44102</v>
      </c>
      <c r="E181" s="33" t="s">
        <v>536</v>
      </c>
      <c r="F181" s="36" t="s">
        <v>118</v>
      </c>
      <c r="G181" s="180" t="s">
        <v>111</v>
      </c>
      <c r="H181" s="124">
        <v>5660000</v>
      </c>
      <c r="I181" s="286">
        <v>5660000</v>
      </c>
      <c r="J181" s="124" t="s">
        <v>838</v>
      </c>
      <c r="K181" s="23" t="s">
        <v>839</v>
      </c>
      <c r="L181" s="27">
        <v>45</v>
      </c>
      <c r="M181" s="181" t="s">
        <v>117</v>
      </c>
      <c r="N181" s="25" t="s">
        <v>106</v>
      </c>
      <c r="O181" s="33"/>
      <c r="P181" s="27"/>
      <c r="Q181" s="27"/>
      <c r="R181" s="27"/>
      <c r="S181" s="28">
        <f t="shared" si="117"/>
        <v>0</v>
      </c>
      <c r="T181" s="27"/>
      <c r="U181" s="27"/>
      <c r="V181" s="27"/>
      <c r="W181" s="28">
        <f t="shared" si="118"/>
        <v>0</v>
      </c>
      <c r="X181" s="27"/>
      <c r="Y181" s="27"/>
      <c r="Z181" s="27"/>
      <c r="AA181" s="28">
        <f t="shared" si="132"/>
        <v>0</v>
      </c>
      <c r="AB181" s="27">
        <v>5660000</v>
      </c>
      <c r="AC181" s="27"/>
      <c r="AD181" s="27"/>
      <c r="AE181" s="28">
        <f t="shared" si="133"/>
        <v>5660000</v>
      </c>
      <c r="AF181" s="28">
        <f t="shared" si="130"/>
        <v>5660000</v>
      </c>
      <c r="AG181" s="29">
        <f t="shared" si="131"/>
        <v>2.3094876125898674E-2</v>
      </c>
      <c r="AH181" s="30">
        <f t="shared" si="128"/>
        <v>1.3926702466242856E-3</v>
      </c>
      <c r="AI181" s="10"/>
      <c r="AJ181" s="10"/>
      <c r="AK181" s="10"/>
      <c r="AL181" s="10"/>
      <c r="AM181" s="10"/>
      <c r="AN181" s="10"/>
      <c r="AO181" s="10"/>
      <c r="AP181" s="85"/>
    </row>
    <row r="182" spans="1:42" ht="12.75" customHeight="1" outlineLevel="1" x14ac:dyDescent="0.25">
      <c r="A182" s="21">
        <v>6</v>
      </c>
      <c r="B182" s="5" t="s">
        <v>109</v>
      </c>
      <c r="C182" s="137">
        <v>1036</v>
      </c>
      <c r="D182" s="119">
        <v>44102</v>
      </c>
      <c r="E182" s="33" t="s">
        <v>537</v>
      </c>
      <c r="F182" s="36" t="s">
        <v>118</v>
      </c>
      <c r="G182" s="180" t="s">
        <v>111</v>
      </c>
      <c r="H182" s="124">
        <v>9000000</v>
      </c>
      <c r="I182" s="286">
        <v>9000000</v>
      </c>
      <c r="J182" s="124" t="s">
        <v>838</v>
      </c>
      <c r="K182" s="23" t="s">
        <v>839</v>
      </c>
      <c r="L182" s="27">
        <v>231</v>
      </c>
      <c r="M182" s="181" t="s">
        <v>117</v>
      </c>
      <c r="N182" s="25" t="s">
        <v>106</v>
      </c>
      <c r="O182" s="33"/>
      <c r="P182" s="27"/>
      <c r="Q182" s="27"/>
      <c r="R182" s="27"/>
      <c r="S182" s="28">
        <f t="shared" si="117"/>
        <v>0</v>
      </c>
      <c r="T182" s="27"/>
      <c r="U182" s="27"/>
      <c r="V182" s="27"/>
      <c r="W182" s="28">
        <f t="shared" si="118"/>
        <v>0</v>
      </c>
      <c r="X182" s="27"/>
      <c r="Y182" s="27"/>
      <c r="Z182" s="27"/>
      <c r="AA182" s="28">
        <f t="shared" si="132"/>
        <v>0</v>
      </c>
      <c r="AB182" s="27">
        <v>9000000</v>
      </c>
      <c r="AC182" s="27"/>
      <c r="AD182" s="27"/>
      <c r="AE182" s="28">
        <f t="shared" si="133"/>
        <v>9000000</v>
      </c>
      <c r="AF182" s="28">
        <f t="shared" si="130"/>
        <v>9000000</v>
      </c>
      <c r="AG182" s="29">
        <f t="shared" si="131"/>
        <v>3.6723301260262908E-2</v>
      </c>
      <c r="AH182" s="30">
        <f t="shared" si="128"/>
        <v>2.2144933250209491E-3</v>
      </c>
      <c r="AI182" s="10"/>
      <c r="AJ182" s="10"/>
      <c r="AK182" s="10"/>
      <c r="AL182" s="10"/>
      <c r="AM182" s="10"/>
      <c r="AN182" s="10"/>
      <c r="AO182" s="10"/>
      <c r="AP182" s="85"/>
    </row>
    <row r="183" spans="1:42" ht="12.75" customHeight="1" outlineLevel="1" x14ac:dyDescent="0.25">
      <c r="A183" s="21">
        <v>7</v>
      </c>
      <c r="B183" s="5" t="s">
        <v>109</v>
      </c>
      <c r="C183" s="137">
        <v>896</v>
      </c>
      <c r="D183" s="119">
        <v>44078</v>
      </c>
      <c r="E183" s="33" t="s">
        <v>538</v>
      </c>
      <c r="F183" s="36" t="s">
        <v>118</v>
      </c>
      <c r="G183" s="180" t="s">
        <v>111</v>
      </c>
      <c r="H183" s="124">
        <v>6092128</v>
      </c>
      <c r="I183" s="286">
        <v>6092128</v>
      </c>
      <c r="J183" s="124" t="s">
        <v>838</v>
      </c>
      <c r="K183" s="23" t="s">
        <v>839</v>
      </c>
      <c r="L183" s="27">
        <v>120</v>
      </c>
      <c r="M183" s="181" t="s">
        <v>117</v>
      </c>
      <c r="N183" s="25" t="s">
        <v>106</v>
      </c>
      <c r="O183" s="33"/>
      <c r="P183" s="27"/>
      <c r="Q183" s="27"/>
      <c r="R183" s="27"/>
      <c r="S183" s="28">
        <f t="shared" si="117"/>
        <v>0</v>
      </c>
      <c r="T183" s="27"/>
      <c r="U183" s="27"/>
      <c r="V183" s="27"/>
      <c r="W183" s="28">
        <f t="shared" si="118"/>
        <v>0</v>
      </c>
      <c r="X183" s="27"/>
      <c r="Y183" s="27"/>
      <c r="Z183" s="27"/>
      <c r="AA183" s="28">
        <f t="shared" si="132"/>
        <v>0</v>
      </c>
      <c r="AB183" s="27">
        <v>6092128</v>
      </c>
      <c r="AC183" s="27"/>
      <c r="AD183" s="27"/>
      <c r="AE183" s="28">
        <f t="shared" si="133"/>
        <v>6092128</v>
      </c>
      <c r="AF183" s="28">
        <f t="shared" si="130"/>
        <v>6092128</v>
      </c>
      <c r="AG183" s="29">
        <f t="shared" si="131"/>
        <v>2.4858116873342551E-2</v>
      </c>
      <c r="AH183" s="30">
        <f t="shared" si="128"/>
        <v>1.4989974212414692E-3</v>
      </c>
      <c r="AI183" s="10"/>
      <c r="AJ183" s="10"/>
      <c r="AK183" s="10"/>
      <c r="AL183" s="10"/>
      <c r="AM183" s="10"/>
      <c r="AN183" s="10"/>
      <c r="AO183" s="10"/>
      <c r="AP183" s="85"/>
    </row>
    <row r="184" spans="1:42" ht="12.75" customHeight="1" outlineLevel="1" x14ac:dyDescent="0.25">
      <c r="A184" s="21">
        <v>8</v>
      </c>
      <c r="B184" s="5" t="s">
        <v>109</v>
      </c>
      <c r="C184" s="137">
        <v>1002</v>
      </c>
      <c r="D184" s="119">
        <v>44102</v>
      </c>
      <c r="E184" s="33" t="s">
        <v>539</v>
      </c>
      <c r="F184" s="36" t="s">
        <v>118</v>
      </c>
      <c r="G184" s="180" t="s">
        <v>111</v>
      </c>
      <c r="H184" s="124">
        <v>5500000</v>
      </c>
      <c r="I184" s="286">
        <v>5500000</v>
      </c>
      <c r="J184" s="124" t="s">
        <v>838</v>
      </c>
      <c r="K184" s="23" t="s">
        <v>839</v>
      </c>
      <c r="L184" s="27">
        <v>192</v>
      </c>
      <c r="M184" s="181" t="s">
        <v>117</v>
      </c>
      <c r="N184" s="25" t="s">
        <v>106</v>
      </c>
      <c r="O184" s="33"/>
      <c r="P184" s="27"/>
      <c r="Q184" s="27"/>
      <c r="R184" s="27"/>
      <c r="S184" s="28">
        <f t="shared" si="117"/>
        <v>0</v>
      </c>
      <c r="T184" s="27"/>
      <c r="U184" s="27"/>
      <c r="V184" s="27"/>
      <c r="W184" s="28">
        <f t="shared" si="118"/>
        <v>0</v>
      </c>
      <c r="X184" s="27"/>
      <c r="Y184" s="27"/>
      <c r="Z184" s="27"/>
      <c r="AA184" s="28">
        <f t="shared" si="132"/>
        <v>0</v>
      </c>
      <c r="AB184" s="27">
        <v>5500000</v>
      </c>
      <c r="AC184" s="27"/>
      <c r="AD184" s="27"/>
      <c r="AE184" s="28">
        <f t="shared" si="133"/>
        <v>5500000</v>
      </c>
      <c r="AF184" s="28">
        <f t="shared" si="130"/>
        <v>5500000</v>
      </c>
      <c r="AG184" s="29">
        <f t="shared" si="131"/>
        <v>2.2442017436827333E-2</v>
      </c>
      <c r="AH184" s="30">
        <f t="shared" si="128"/>
        <v>1.353301476401691E-3</v>
      </c>
      <c r="AI184" s="10"/>
      <c r="AJ184" s="10"/>
      <c r="AK184" s="10"/>
      <c r="AL184" s="10"/>
      <c r="AM184" s="10"/>
      <c r="AN184" s="10"/>
      <c r="AO184" s="10"/>
      <c r="AP184" s="85"/>
    </row>
    <row r="185" spans="1:42" ht="12.75" customHeight="1" outlineLevel="1" x14ac:dyDescent="0.25">
      <c r="A185" s="21">
        <f>A184+1</f>
        <v>9</v>
      </c>
      <c r="B185" s="5" t="s">
        <v>109</v>
      </c>
      <c r="C185" s="137">
        <v>902</v>
      </c>
      <c r="D185" s="119">
        <v>44078</v>
      </c>
      <c r="E185" s="33" t="s">
        <v>540</v>
      </c>
      <c r="F185" s="36" t="s">
        <v>118</v>
      </c>
      <c r="G185" s="180" t="s">
        <v>111</v>
      </c>
      <c r="H185" s="124">
        <v>5000000</v>
      </c>
      <c r="I185" s="286">
        <v>5000000</v>
      </c>
      <c r="J185" s="124" t="s">
        <v>838</v>
      </c>
      <c r="K185" s="23" t="s">
        <v>839</v>
      </c>
      <c r="L185" s="27">
        <v>75</v>
      </c>
      <c r="M185" s="181" t="s">
        <v>117</v>
      </c>
      <c r="N185" s="25" t="s">
        <v>106</v>
      </c>
      <c r="O185" s="33"/>
      <c r="P185" s="27"/>
      <c r="Q185" s="27"/>
      <c r="R185" s="27"/>
      <c r="S185" s="28">
        <f t="shared" si="117"/>
        <v>0</v>
      </c>
      <c r="T185" s="27"/>
      <c r="U185" s="27"/>
      <c r="V185" s="27"/>
      <c r="W185" s="28">
        <f t="shared" si="118"/>
        <v>0</v>
      </c>
      <c r="X185" s="27"/>
      <c r="Y185" s="27"/>
      <c r="Z185" s="27"/>
      <c r="AA185" s="28">
        <f>SUM(X185:Z185)</f>
        <v>0</v>
      </c>
      <c r="AB185" s="27">
        <v>5000000</v>
      </c>
      <c r="AC185" s="27"/>
      <c r="AD185" s="27"/>
      <c r="AE185" s="28">
        <f t="shared" ref="AE185:AE202" si="134">SUM(AB185:AD185)</f>
        <v>5000000</v>
      </c>
      <c r="AF185" s="28">
        <f t="shared" ref="AF185:AF202" si="135">SUM(S185,W185,AA185,AE185)</f>
        <v>5000000</v>
      </c>
      <c r="AG185" s="29">
        <f t="shared" si="131"/>
        <v>2.0401834033479394E-2</v>
      </c>
      <c r="AH185" s="30">
        <f t="shared" si="128"/>
        <v>1.2302740694560828E-3</v>
      </c>
      <c r="AI185" s="10"/>
      <c r="AJ185" s="10"/>
      <c r="AK185" s="10"/>
      <c r="AL185" s="10"/>
      <c r="AM185" s="10"/>
      <c r="AN185" s="10"/>
      <c r="AO185" s="10"/>
      <c r="AP185" s="85"/>
    </row>
    <row r="186" spans="1:42" ht="12.75" customHeight="1" outlineLevel="1" x14ac:dyDescent="0.25">
      <c r="A186" s="21">
        <f t="shared" ref="A186:A202" si="136">A185+1</f>
        <v>10</v>
      </c>
      <c r="B186" s="5" t="s">
        <v>109</v>
      </c>
      <c r="C186" s="137">
        <v>1037</v>
      </c>
      <c r="D186" s="119">
        <v>44102</v>
      </c>
      <c r="E186" s="33" t="s">
        <v>541</v>
      </c>
      <c r="F186" s="36" t="s">
        <v>118</v>
      </c>
      <c r="G186" s="180" t="s">
        <v>111</v>
      </c>
      <c r="H186" s="124">
        <v>5660000</v>
      </c>
      <c r="I186" s="286">
        <v>5660000</v>
      </c>
      <c r="J186" s="124" t="s">
        <v>838</v>
      </c>
      <c r="K186" s="23" t="s">
        <v>839</v>
      </c>
      <c r="L186" s="27">
        <v>35</v>
      </c>
      <c r="M186" s="181" t="s">
        <v>117</v>
      </c>
      <c r="N186" s="25" t="s">
        <v>106</v>
      </c>
      <c r="O186" s="33"/>
      <c r="P186" s="27"/>
      <c r="Q186" s="27"/>
      <c r="R186" s="27"/>
      <c r="S186" s="28">
        <f t="shared" si="117"/>
        <v>0</v>
      </c>
      <c r="T186" s="27"/>
      <c r="U186" s="27"/>
      <c r="V186" s="27"/>
      <c r="W186" s="28">
        <f t="shared" si="118"/>
        <v>0</v>
      </c>
      <c r="X186" s="27"/>
      <c r="Y186" s="27"/>
      <c r="Z186" s="27"/>
      <c r="AA186" s="28">
        <f t="shared" ref="AA186:AA202" si="137">SUM(X186:Z186)</f>
        <v>0</v>
      </c>
      <c r="AB186" s="27">
        <v>5660000</v>
      </c>
      <c r="AC186" s="27"/>
      <c r="AD186" s="27"/>
      <c r="AE186" s="28">
        <f t="shared" si="134"/>
        <v>5660000</v>
      </c>
      <c r="AF186" s="28">
        <f t="shared" si="135"/>
        <v>5660000</v>
      </c>
      <c r="AG186" s="29">
        <f t="shared" si="131"/>
        <v>2.3094876125898674E-2</v>
      </c>
      <c r="AH186" s="30">
        <f t="shared" si="128"/>
        <v>1.3926702466242856E-3</v>
      </c>
      <c r="AI186" s="10"/>
      <c r="AJ186" s="10"/>
      <c r="AK186" s="10"/>
      <c r="AL186" s="10"/>
      <c r="AM186" s="10"/>
      <c r="AN186" s="10"/>
      <c r="AO186" s="10"/>
      <c r="AP186" s="85"/>
    </row>
    <row r="187" spans="1:42" ht="12.75" customHeight="1" outlineLevel="1" x14ac:dyDescent="0.25">
      <c r="A187" s="21">
        <f t="shared" si="136"/>
        <v>11</v>
      </c>
      <c r="B187" s="5" t="s">
        <v>109</v>
      </c>
      <c r="C187" s="137">
        <v>897</v>
      </c>
      <c r="D187" s="119">
        <v>44088</v>
      </c>
      <c r="E187" s="33" t="s">
        <v>542</v>
      </c>
      <c r="F187" s="36" t="s">
        <v>118</v>
      </c>
      <c r="G187" s="180" t="s">
        <v>111</v>
      </c>
      <c r="H187" s="124">
        <v>8381277</v>
      </c>
      <c r="I187" s="286">
        <v>8381277</v>
      </c>
      <c r="J187" s="124" t="s">
        <v>838</v>
      </c>
      <c r="K187" s="23" t="s">
        <v>839</v>
      </c>
      <c r="L187" s="27">
        <v>184</v>
      </c>
      <c r="M187" s="181" t="s">
        <v>117</v>
      </c>
      <c r="N187" s="25" t="s">
        <v>106</v>
      </c>
      <c r="O187" s="33"/>
      <c r="P187" s="27"/>
      <c r="Q187" s="27"/>
      <c r="R187" s="27"/>
      <c r="S187" s="28">
        <f t="shared" si="117"/>
        <v>0</v>
      </c>
      <c r="T187" s="27"/>
      <c r="U187" s="27"/>
      <c r="V187" s="27"/>
      <c r="W187" s="28">
        <f t="shared" si="118"/>
        <v>0</v>
      </c>
      <c r="X187" s="27"/>
      <c r="Y187" s="27"/>
      <c r="Z187" s="125"/>
      <c r="AA187" s="28">
        <f>SUM(X187:Z187)</f>
        <v>0</v>
      </c>
      <c r="AB187" s="27">
        <v>8381277</v>
      </c>
      <c r="AC187" s="27"/>
      <c r="AD187" s="27"/>
      <c r="AE187" s="28">
        <f t="shared" si="134"/>
        <v>8381277</v>
      </c>
      <c r="AF187" s="28">
        <f t="shared" si="135"/>
        <v>8381277</v>
      </c>
      <c r="AG187" s="29">
        <f t="shared" si="131"/>
        <v>3.4198684468523616E-2</v>
      </c>
      <c r="AH187" s="30">
        <f t="shared" si="128"/>
        <v>2.0622535524057336E-3</v>
      </c>
      <c r="AI187" s="10"/>
      <c r="AJ187" s="10"/>
      <c r="AK187" s="10"/>
      <c r="AL187" s="10"/>
      <c r="AM187" s="10"/>
      <c r="AN187" s="10"/>
      <c r="AO187" s="10"/>
      <c r="AP187" s="85"/>
    </row>
    <row r="188" spans="1:42" ht="12.75" customHeight="1" outlineLevel="1" x14ac:dyDescent="0.25">
      <c r="A188" s="21">
        <f t="shared" si="136"/>
        <v>12</v>
      </c>
      <c r="B188" s="5" t="s">
        <v>109</v>
      </c>
      <c r="C188" s="137">
        <v>900</v>
      </c>
      <c r="D188" s="119">
        <v>44078</v>
      </c>
      <c r="E188" s="33" t="s">
        <v>543</v>
      </c>
      <c r="F188" s="36" t="s">
        <v>118</v>
      </c>
      <c r="G188" s="180" t="s">
        <v>111</v>
      </c>
      <c r="H188" s="124">
        <v>5660000</v>
      </c>
      <c r="I188" s="286">
        <v>5660000</v>
      </c>
      <c r="J188" s="124" t="s">
        <v>838</v>
      </c>
      <c r="K188" s="23" t="s">
        <v>839</v>
      </c>
      <c r="L188" s="27">
        <v>10</v>
      </c>
      <c r="M188" s="181" t="s">
        <v>117</v>
      </c>
      <c r="N188" s="25" t="s">
        <v>106</v>
      </c>
      <c r="O188" s="33"/>
      <c r="P188" s="27"/>
      <c r="Q188" s="27"/>
      <c r="R188" s="27"/>
      <c r="S188" s="28">
        <f t="shared" si="117"/>
        <v>0</v>
      </c>
      <c r="T188" s="27"/>
      <c r="U188" s="27"/>
      <c r="V188" s="27"/>
      <c r="W188" s="28">
        <f t="shared" si="118"/>
        <v>0</v>
      </c>
      <c r="X188" s="27"/>
      <c r="Y188" s="27"/>
      <c r="Z188" s="27"/>
      <c r="AA188" s="28">
        <f t="shared" si="137"/>
        <v>0</v>
      </c>
      <c r="AB188" s="27"/>
      <c r="AC188" s="27">
        <v>5660000</v>
      </c>
      <c r="AD188" s="27"/>
      <c r="AE188" s="28">
        <f t="shared" si="134"/>
        <v>5660000</v>
      </c>
      <c r="AF188" s="28">
        <f t="shared" si="135"/>
        <v>5660000</v>
      </c>
      <c r="AG188" s="29">
        <f t="shared" si="131"/>
        <v>2.3094876125898674E-2</v>
      </c>
      <c r="AH188" s="30">
        <f t="shared" si="128"/>
        <v>1.3926702466242856E-3</v>
      </c>
      <c r="AI188" s="10"/>
      <c r="AJ188" s="10"/>
      <c r="AK188" s="10"/>
      <c r="AL188" s="10"/>
      <c r="AM188" s="10"/>
      <c r="AN188" s="10"/>
      <c r="AO188" s="10"/>
      <c r="AP188" s="85"/>
    </row>
    <row r="189" spans="1:42" ht="12.75" customHeight="1" outlineLevel="1" x14ac:dyDescent="0.25">
      <c r="A189" s="21">
        <f t="shared" si="136"/>
        <v>13</v>
      </c>
      <c r="B189" s="5" t="s">
        <v>109</v>
      </c>
      <c r="C189" s="137">
        <v>1038</v>
      </c>
      <c r="D189" s="119">
        <v>44102</v>
      </c>
      <c r="E189" s="33" t="s">
        <v>544</v>
      </c>
      <c r="F189" s="36" t="s">
        <v>118</v>
      </c>
      <c r="G189" s="180" t="s">
        <v>111</v>
      </c>
      <c r="H189" s="124">
        <v>12500000</v>
      </c>
      <c r="I189" s="286">
        <v>12500000</v>
      </c>
      <c r="J189" s="124" t="s">
        <v>838</v>
      </c>
      <c r="K189" s="23" t="s">
        <v>839</v>
      </c>
      <c r="L189" s="27">
        <v>286</v>
      </c>
      <c r="M189" s="181" t="s">
        <v>117</v>
      </c>
      <c r="N189" s="25" t="s">
        <v>106</v>
      </c>
      <c r="O189" s="33"/>
      <c r="P189" s="27"/>
      <c r="Q189" s="27"/>
      <c r="R189" s="27"/>
      <c r="S189" s="28">
        <f t="shared" si="117"/>
        <v>0</v>
      </c>
      <c r="T189" s="27"/>
      <c r="U189" s="27"/>
      <c r="V189" s="27"/>
      <c r="W189" s="28">
        <f t="shared" si="118"/>
        <v>0</v>
      </c>
      <c r="X189" s="27"/>
      <c r="Y189" s="27"/>
      <c r="Z189" s="27"/>
      <c r="AA189" s="28">
        <f t="shared" si="137"/>
        <v>0</v>
      </c>
      <c r="AB189" s="27"/>
      <c r="AC189" s="27">
        <v>12500000</v>
      </c>
      <c r="AD189" s="27"/>
      <c r="AE189" s="28">
        <f t="shared" si="134"/>
        <v>12500000</v>
      </c>
      <c r="AF189" s="28">
        <f t="shared" si="135"/>
        <v>12500000</v>
      </c>
      <c r="AG189" s="29">
        <f t="shared" si="131"/>
        <v>5.1004585083698484E-2</v>
      </c>
      <c r="AH189" s="30">
        <f t="shared" si="128"/>
        <v>3.0756851736402067E-3</v>
      </c>
      <c r="AI189" s="10"/>
      <c r="AJ189" s="10"/>
      <c r="AK189" s="10"/>
      <c r="AL189" s="10"/>
      <c r="AM189" s="10"/>
      <c r="AN189" s="10"/>
      <c r="AO189" s="10"/>
      <c r="AP189" s="85"/>
    </row>
    <row r="190" spans="1:42" ht="12.75" customHeight="1" outlineLevel="1" x14ac:dyDescent="0.25">
      <c r="A190" s="21">
        <f t="shared" si="136"/>
        <v>14</v>
      </c>
      <c r="B190" s="5" t="s">
        <v>109</v>
      </c>
      <c r="C190" s="137">
        <v>1003</v>
      </c>
      <c r="D190" s="119">
        <v>44102</v>
      </c>
      <c r="E190" s="33" t="s">
        <v>545</v>
      </c>
      <c r="F190" s="36" t="s">
        <v>118</v>
      </c>
      <c r="G190" s="180" t="s">
        <v>111</v>
      </c>
      <c r="H190" s="124">
        <v>8168700</v>
      </c>
      <c r="I190" s="286">
        <v>8168700</v>
      </c>
      <c r="J190" s="124" t="s">
        <v>838</v>
      </c>
      <c r="K190" s="23" t="s">
        <v>839</v>
      </c>
      <c r="L190" s="27">
        <v>219</v>
      </c>
      <c r="M190" s="181" t="s">
        <v>117</v>
      </c>
      <c r="N190" s="25" t="s">
        <v>106</v>
      </c>
      <c r="O190" s="33"/>
      <c r="P190" s="27"/>
      <c r="Q190" s="27"/>
      <c r="R190" s="27"/>
      <c r="S190" s="28">
        <f t="shared" si="117"/>
        <v>0</v>
      </c>
      <c r="T190" s="27"/>
      <c r="U190" s="27"/>
      <c r="V190" s="27"/>
      <c r="W190" s="28">
        <f t="shared" si="118"/>
        <v>0</v>
      </c>
      <c r="X190" s="27"/>
      <c r="Y190" s="27"/>
      <c r="Z190" s="27"/>
      <c r="AA190" s="28">
        <f t="shared" si="137"/>
        <v>0</v>
      </c>
      <c r="AB190" s="27"/>
      <c r="AC190" s="27">
        <v>8168700</v>
      </c>
      <c r="AD190" s="27"/>
      <c r="AE190" s="28">
        <f t="shared" si="134"/>
        <v>8168700</v>
      </c>
      <c r="AF190" s="28">
        <f t="shared" si="135"/>
        <v>8168700</v>
      </c>
      <c r="AG190" s="29">
        <f t="shared" si="131"/>
        <v>3.3331292333856621E-2</v>
      </c>
      <c r="AH190" s="30">
        <f t="shared" si="128"/>
        <v>2.0099479582331805E-3</v>
      </c>
      <c r="AI190" s="10"/>
      <c r="AJ190" s="10"/>
      <c r="AK190" s="10"/>
      <c r="AL190" s="10"/>
      <c r="AM190" s="10"/>
      <c r="AN190" s="10"/>
      <c r="AO190" s="10"/>
      <c r="AP190" s="85"/>
    </row>
    <row r="191" spans="1:42" ht="12.75" customHeight="1" outlineLevel="1" x14ac:dyDescent="0.25">
      <c r="A191" s="21">
        <f t="shared" si="136"/>
        <v>15</v>
      </c>
      <c r="B191" s="5" t="s">
        <v>109</v>
      </c>
      <c r="C191" s="137">
        <v>1052</v>
      </c>
      <c r="D191" s="119">
        <v>44117</v>
      </c>
      <c r="E191" s="33" t="s">
        <v>546</v>
      </c>
      <c r="F191" s="36" t="s">
        <v>118</v>
      </c>
      <c r="G191" s="180" t="s">
        <v>111</v>
      </c>
      <c r="H191" s="124">
        <v>10469260</v>
      </c>
      <c r="I191" s="286">
        <v>10469260</v>
      </c>
      <c r="J191" s="124" t="s">
        <v>838</v>
      </c>
      <c r="K191" s="23" t="s">
        <v>839</v>
      </c>
      <c r="L191" s="27">
        <v>258</v>
      </c>
      <c r="M191" s="181" t="s">
        <v>117</v>
      </c>
      <c r="N191" s="25" t="s">
        <v>106</v>
      </c>
      <c r="O191" s="33"/>
      <c r="P191" s="27"/>
      <c r="Q191" s="27"/>
      <c r="R191" s="27"/>
      <c r="S191" s="28">
        <f t="shared" si="117"/>
        <v>0</v>
      </c>
      <c r="T191" s="27"/>
      <c r="U191" s="27"/>
      <c r="V191" s="27"/>
      <c r="W191" s="28">
        <f t="shared" si="118"/>
        <v>0</v>
      </c>
      <c r="X191" s="27"/>
      <c r="Y191" s="27"/>
      <c r="Z191" s="27"/>
      <c r="AA191" s="28">
        <f t="shared" si="137"/>
        <v>0</v>
      </c>
      <c r="AB191" s="27"/>
      <c r="AC191" s="27">
        <v>10469260</v>
      </c>
      <c r="AD191" s="27"/>
      <c r="AE191" s="28">
        <f t="shared" si="134"/>
        <v>10469260</v>
      </c>
      <c r="AF191" s="28">
        <f t="shared" si="135"/>
        <v>10469260</v>
      </c>
      <c r="AG191" s="29">
        <f t="shared" si="131"/>
        <v>4.2718420994668896E-2</v>
      </c>
      <c r="AH191" s="30">
        <f t="shared" si="128"/>
        <v>2.5760118208787578E-3</v>
      </c>
      <c r="AI191" s="10"/>
      <c r="AJ191" s="10"/>
      <c r="AK191" s="10"/>
      <c r="AL191" s="10"/>
      <c r="AM191" s="10"/>
      <c r="AN191" s="10"/>
      <c r="AO191" s="10"/>
      <c r="AP191" s="85"/>
    </row>
    <row r="192" spans="1:42" ht="12.75" customHeight="1" outlineLevel="1" x14ac:dyDescent="0.25">
      <c r="A192" s="21">
        <f t="shared" si="136"/>
        <v>16</v>
      </c>
      <c r="B192" s="5" t="s">
        <v>109</v>
      </c>
      <c r="C192" s="137">
        <v>1005</v>
      </c>
      <c r="D192" s="119">
        <v>44102</v>
      </c>
      <c r="E192" s="33" t="s">
        <v>547</v>
      </c>
      <c r="F192" s="36" t="s">
        <v>118</v>
      </c>
      <c r="G192" s="180" t="s">
        <v>111</v>
      </c>
      <c r="H192" s="124">
        <v>5000000</v>
      </c>
      <c r="I192" s="286">
        <v>5000000</v>
      </c>
      <c r="J192" s="124" t="s">
        <v>838</v>
      </c>
      <c r="K192" s="23" t="s">
        <v>839</v>
      </c>
      <c r="L192" s="27">
        <v>59</v>
      </c>
      <c r="M192" s="181" t="s">
        <v>117</v>
      </c>
      <c r="N192" s="25" t="s">
        <v>106</v>
      </c>
      <c r="O192" s="33"/>
      <c r="P192" s="27"/>
      <c r="Q192" s="27"/>
      <c r="R192" s="27"/>
      <c r="S192" s="28">
        <f t="shared" si="117"/>
        <v>0</v>
      </c>
      <c r="T192" s="27"/>
      <c r="U192" s="27"/>
      <c r="V192" s="27"/>
      <c r="W192" s="28">
        <f t="shared" si="118"/>
        <v>0</v>
      </c>
      <c r="X192" s="27"/>
      <c r="Y192" s="27"/>
      <c r="Z192" s="27"/>
      <c r="AA192" s="28">
        <f t="shared" si="137"/>
        <v>0</v>
      </c>
      <c r="AB192" s="27"/>
      <c r="AC192" s="27">
        <v>5000000</v>
      </c>
      <c r="AD192" s="27"/>
      <c r="AE192" s="28">
        <f t="shared" si="134"/>
        <v>5000000</v>
      </c>
      <c r="AF192" s="28">
        <f t="shared" si="135"/>
        <v>5000000</v>
      </c>
      <c r="AG192" s="29">
        <f t="shared" si="131"/>
        <v>2.0401834033479394E-2</v>
      </c>
      <c r="AH192" s="30">
        <f t="shared" si="128"/>
        <v>1.2302740694560828E-3</v>
      </c>
      <c r="AI192" s="10"/>
      <c r="AJ192" s="10"/>
      <c r="AK192" s="10"/>
      <c r="AL192" s="10"/>
      <c r="AM192" s="10"/>
      <c r="AN192" s="10"/>
      <c r="AO192" s="10"/>
      <c r="AP192" s="85"/>
    </row>
    <row r="193" spans="1:42" ht="12.75" customHeight="1" outlineLevel="1" x14ac:dyDescent="0.25">
      <c r="A193" s="21">
        <f t="shared" si="136"/>
        <v>17</v>
      </c>
      <c r="B193" s="5" t="s">
        <v>109</v>
      </c>
      <c r="C193" s="137">
        <v>999</v>
      </c>
      <c r="D193" s="119">
        <v>44102</v>
      </c>
      <c r="E193" s="33" t="s">
        <v>548</v>
      </c>
      <c r="F193" s="36" t="s">
        <v>118</v>
      </c>
      <c r="G193" s="180" t="s">
        <v>111</v>
      </c>
      <c r="H193" s="124">
        <v>5774898</v>
      </c>
      <c r="I193" s="286">
        <v>5774898</v>
      </c>
      <c r="J193" s="124" t="s">
        <v>838</v>
      </c>
      <c r="K193" s="23" t="s">
        <v>839</v>
      </c>
      <c r="L193" s="27">
        <v>66</v>
      </c>
      <c r="M193" s="181" t="s">
        <v>117</v>
      </c>
      <c r="N193" s="25" t="s">
        <v>106</v>
      </c>
      <c r="O193" s="33"/>
      <c r="P193" s="27"/>
      <c r="Q193" s="27"/>
      <c r="R193" s="27"/>
      <c r="S193" s="28">
        <f t="shared" si="117"/>
        <v>0</v>
      </c>
      <c r="T193" s="27"/>
      <c r="U193" s="27"/>
      <c r="V193" s="27"/>
      <c r="W193" s="28">
        <f t="shared" si="118"/>
        <v>0</v>
      </c>
      <c r="X193" s="27"/>
      <c r="Y193" s="27"/>
      <c r="Z193" s="27"/>
      <c r="AA193" s="28">
        <f t="shared" si="137"/>
        <v>0</v>
      </c>
      <c r="AB193" s="27"/>
      <c r="AC193" s="27">
        <v>5774898</v>
      </c>
      <c r="AD193" s="27"/>
      <c r="AE193" s="28">
        <f t="shared" si="134"/>
        <v>5774898</v>
      </c>
      <c r="AF193" s="28">
        <f t="shared" si="135"/>
        <v>5774898</v>
      </c>
      <c r="AG193" s="29">
        <f t="shared" si="131"/>
        <v>2.3563702111254418E-2</v>
      </c>
      <c r="AH193" s="30">
        <f t="shared" si="128"/>
        <v>1.4209414526307586E-3</v>
      </c>
      <c r="AI193" s="10"/>
      <c r="AJ193" s="10"/>
      <c r="AK193" s="10"/>
      <c r="AL193" s="10"/>
      <c r="AM193" s="10"/>
      <c r="AN193" s="10"/>
      <c r="AO193" s="10"/>
      <c r="AP193" s="85"/>
    </row>
    <row r="194" spans="1:42" ht="12.75" customHeight="1" outlineLevel="1" x14ac:dyDescent="0.25">
      <c r="A194" s="21">
        <f t="shared" si="136"/>
        <v>18</v>
      </c>
      <c r="B194" s="5" t="s">
        <v>109</v>
      </c>
      <c r="C194" s="137">
        <v>998</v>
      </c>
      <c r="D194" s="119">
        <v>44102</v>
      </c>
      <c r="E194" s="33" t="s">
        <v>549</v>
      </c>
      <c r="F194" s="36" t="s">
        <v>118</v>
      </c>
      <c r="G194" s="180" t="s">
        <v>111</v>
      </c>
      <c r="H194" s="124">
        <v>5500000</v>
      </c>
      <c r="I194" s="286">
        <v>5500000</v>
      </c>
      <c r="J194" s="124" t="s">
        <v>838</v>
      </c>
      <c r="K194" s="23" t="s">
        <v>839</v>
      </c>
      <c r="L194" s="27">
        <v>76</v>
      </c>
      <c r="M194" s="181" t="s">
        <v>117</v>
      </c>
      <c r="N194" s="25" t="s">
        <v>106</v>
      </c>
      <c r="O194" s="33"/>
      <c r="P194" s="27"/>
      <c r="Q194" s="27"/>
      <c r="R194" s="27"/>
      <c r="S194" s="28">
        <f t="shared" si="117"/>
        <v>0</v>
      </c>
      <c r="T194" s="27"/>
      <c r="U194" s="27"/>
      <c r="V194" s="27"/>
      <c r="W194" s="28">
        <f t="shared" si="118"/>
        <v>0</v>
      </c>
      <c r="X194" s="27"/>
      <c r="Y194" s="27"/>
      <c r="Z194" s="27"/>
      <c r="AA194" s="28">
        <f t="shared" si="137"/>
        <v>0</v>
      </c>
      <c r="AB194" s="27"/>
      <c r="AC194" s="27">
        <v>5500000</v>
      </c>
      <c r="AD194" s="27"/>
      <c r="AE194" s="28">
        <f t="shared" si="134"/>
        <v>5500000</v>
      </c>
      <c r="AF194" s="28">
        <f t="shared" si="135"/>
        <v>5500000</v>
      </c>
      <c r="AG194" s="29">
        <f t="shared" si="131"/>
        <v>2.2442017436827333E-2</v>
      </c>
      <c r="AH194" s="30">
        <f t="shared" si="128"/>
        <v>1.353301476401691E-3</v>
      </c>
      <c r="AI194" s="10"/>
      <c r="AJ194" s="10"/>
      <c r="AK194" s="10"/>
      <c r="AL194" s="10"/>
      <c r="AM194" s="10"/>
      <c r="AN194" s="10"/>
      <c r="AO194" s="10"/>
      <c r="AP194" s="85"/>
    </row>
    <row r="195" spans="1:42" ht="12.75" customHeight="1" outlineLevel="1" x14ac:dyDescent="0.25">
      <c r="A195" s="21">
        <f t="shared" si="136"/>
        <v>19</v>
      </c>
      <c r="B195" s="5" t="s">
        <v>109</v>
      </c>
      <c r="C195" s="137">
        <v>1006</v>
      </c>
      <c r="D195" s="119">
        <v>44102</v>
      </c>
      <c r="E195" s="33" t="s">
        <v>550</v>
      </c>
      <c r="F195" s="36" t="s">
        <v>118</v>
      </c>
      <c r="G195" s="180" t="s">
        <v>111</v>
      </c>
      <c r="H195" s="124">
        <v>7437257</v>
      </c>
      <c r="I195" s="286">
        <v>7437257</v>
      </c>
      <c r="J195" s="124" t="s">
        <v>838</v>
      </c>
      <c r="K195" s="23" t="s">
        <v>839</v>
      </c>
      <c r="L195" s="27">
        <v>201</v>
      </c>
      <c r="M195" s="181" t="s">
        <v>117</v>
      </c>
      <c r="N195" s="25" t="s">
        <v>106</v>
      </c>
      <c r="O195" s="33"/>
      <c r="P195" s="27"/>
      <c r="Q195" s="27"/>
      <c r="R195" s="27"/>
      <c r="S195" s="28">
        <f t="shared" si="117"/>
        <v>0</v>
      </c>
      <c r="T195" s="27"/>
      <c r="U195" s="27"/>
      <c r="V195" s="27"/>
      <c r="W195" s="28">
        <f t="shared" si="118"/>
        <v>0</v>
      </c>
      <c r="X195" s="27"/>
      <c r="Y195" s="27"/>
      <c r="Z195" s="27"/>
      <c r="AA195" s="28">
        <f t="shared" si="137"/>
        <v>0</v>
      </c>
      <c r="AB195" s="27"/>
      <c r="AC195" s="27">
        <v>7437257</v>
      </c>
      <c r="AD195" s="27"/>
      <c r="AE195" s="28">
        <f t="shared" si="134"/>
        <v>7437257</v>
      </c>
      <c r="AF195" s="28">
        <f t="shared" si="135"/>
        <v>7437257</v>
      </c>
      <c r="AG195" s="29">
        <f t="shared" si="131"/>
        <v>3.0346736595666571E-2</v>
      </c>
      <c r="AH195" s="30">
        <f t="shared" si="128"/>
        <v>1.8299728869961473E-3</v>
      </c>
      <c r="AI195" s="10"/>
      <c r="AJ195" s="10"/>
      <c r="AK195" s="10"/>
      <c r="AL195" s="10"/>
      <c r="AM195" s="10"/>
      <c r="AN195" s="10"/>
      <c r="AO195" s="10"/>
      <c r="AP195" s="85"/>
    </row>
    <row r="196" spans="1:42" ht="12.75" customHeight="1" outlineLevel="1" x14ac:dyDescent="0.25">
      <c r="A196" s="21">
        <f t="shared" si="136"/>
        <v>20</v>
      </c>
      <c r="B196" s="5" t="s">
        <v>109</v>
      </c>
      <c r="C196" s="137">
        <v>1053</v>
      </c>
      <c r="D196" s="119">
        <v>44117</v>
      </c>
      <c r="E196" s="33" t="s">
        <v>551</v>
      </c>
      <c r="F196" s="36" t="s">
        <v>118</v>
      </c>
      <c r="G196" s="180" t="s">
        <v>111</v>
      </c>
      <c r="H196" s="124">
        <v>6011739</v>
      </c>
      <c r="I196" s="286">
        <v>6011739</v>
      </c>
      <c r="J196" s="124" t="s">
        <v>838</v>
      </c>
      <c r="K196" s="23" t="s">
        <v>839</v>
      </c>
      <c r="L196" s="27">
        <v>152</v>
      </c>
      <c r="M196" s="181" t="s">
        <v>117</v>
      </c>
      <c r="N196" s="25" t="s">
        <v>106</v>
      </c>
      <c r="O196" s="33"/>
      <c r="P196" s="27"/>
      <c r="Q196" s="27"/>
      <c r="R196" s="27"/>
      <c r="S196" s="28">
        <f t="shared" si="117"/>
        <v>0</v>
      </c>
      <c r="T196" s="27"/>
      <c r="U196" s="27"/>
      <c r="V196" s="27"/>
      <c r="W196" s="28">
        <f t="shared" si="118"/>
        <v>0</v>
      </c>
      <c r="X196" s="27"/>
      <c r="Y196" s="27"/>
      <c r="Z196" s="27"/>
      <c r="AA196" s="28">
        <f t="shared" si="137"/>
        <v>0</v>
      </c>
      <c r="AB196" s="27"/>
      <c r="AC196" s="27">
        <v>6011739</v>
      </c>
      <c r="AD196" s="27"/>
      <c r="AE196" s="28">
        <f t="shared" si="134"/>
        <v>6011739</v>
      </c>
      <c r="AF196" s="28">
        <f t="shared" si="135"/>
        <v>6011739</v>
      </c>
      <c r="AG196" s="29">
        <f t="shared" si="131"/>
        <v>2.4530100266119074E-2</v>
      </c>
      <c r="AH196" s="30">
        <f t="shared" si="128"/>
        <v>1.4792173208075681E-3</v>
      </c>
      <c r="AI196" s="10"/>
      <c r="AJ196" s="10"/>
      <c r="AK196" s="10"/>
      <c r="AL196" s="10"/>
      <c r="AM196" s="10"/>
      <c r="AN196" s="10"/>
      <c r="AO196" s="10"/>
      <c r="AP196" s="85"/>
    </row>
    <row r="197" spans="1:42" ht="12.75" customHeight="1" outlineLevel="1" x14ac:dyDescent="0.25">
      <c r="A197" s="21">
        <f t="shared" si="136"/>
        <v>21</v>
      </c>
      <c r="B197" s="5" t="s">
        <v>109</v>
      </c>
      <c r="C197" s="137">
        <v>1152</v>
      </c>
      <c r="D197" s="119">
        <v>44120</v>
      </c>
      <c r="E197" s="33" t="s">
        <v>552</v>
      </c>
      <c r="F197" s="36" t="s">
        <v>118</v>
      </c>
      <c r="G197" s="180" t="s">
        <v>111</v>
      </c>
      <c r="H197" s="124">
        <v>5660000</v>
      </c>
      <c r="I197" s="286">
        <v>5660000</v>
      </c>
      <c r="J197" s="124" t="s">
        <v>838</v>
      </c>
      <c r="K197" s="23" t="s">
        <v>839</v>
      </c>
      <c r="L197" s="27">
        <v>47</v>
      </c>
      <c r="M197" s="181" t="s">
        <v>117</v>
      </c>
      <c r="N197" s="25" t="s">
        <v>106</v>
      </c>
      <c r="O197" s="33"/>
      <c r="P197" s="27"/>
      <c r="Q197" s="27"/>
      <c r="R197" s="27"/>
      <c r="S197" s="28">
        <f t="shared" si="117"/>
        <v>0</v>
      </c>
      <c r="T197" s="27"/>
      <c r="U197" s="27"/>
      <c r="V197" s="27"/>
      <c r="W197" s="28">
        <f t="shared" si="118"/>
        <v>0</v>
      </c>
      <c r="X197" s="27"/>
      <c r="Y197" s="27"/>
      <c r="Z197" s="27"/>
      <c r="AA197" s="28">
        <f t="shared" si="137"/>
        <v>0</v>
      </c>
      <c r="AB197" s="27"/>
      <c r="AC197" s="27">
        <v>5660000</v>
      </c>
      <c r="AD197" s="27"/>
      <c r="AE197" s="28">
        <f t="shared" si="134"/>
        <v>5660000</v>
      </c>
      <c r="AF197" s="28">
        <f t="shared" si="135"/>
        <v>5660000</v>
      </c>
      <c r="AG197" s="29">
        <f t="shared" si="131"/>
        <v>2.3094876125898674E-2</v>
      </c>
      <c r="AH197" s="30">
        <f t="shared" si="128"/>
        <v>1.3926702466242856E-3</v>
      </c>
      <c r="AI197" s="10"/>
      <c r="AJ197" s="10"/>
      <c r="AK197" s="10"/>
      <c r="AL197" s="10"/>
      <c r="AM197" s="10"/>
      <c r="AN197" s="10"/>
      <c r="AO197" s="10"/>
      <c r="AP197" s="85"/>
    </row>
    <row r="198" spans="1:42" ht="12.75" customHeight="1" outlineLevel="1" x14ac:dyDescent="0.25">
      <c r="A198" s="21">
        <f t="shared" si="136"/>
        <v>22</v>
      </c>
      <c r="B198" s="5" t="s">
        <v>109</v>
      </c>
      <c r="C198" s="137">
        <v>893</v>
      </c>
      <c r="D198" s="119">
        <v>44078</v>
      </c>
      <c r="E198" s="33" t="s">
        <v>553</v>
      </c>
      <c r="F198" s="36" t="s">
        <v>118</v>
      </c>
      <c r="G198" s="180" t="s">
        <v>111</v>
      </c>
      <c r="H198" s="124">
        <v>5000000</v>
      </c>
      <c r="I198" s="286">
        <v>5000000</v>
      </c>
      <c r="J198" s="124" t="s">
        <v>838</v>
      </c>
      <c r="K198" s="23" t="s">
        <v>839</v>
      </c>
      <c r="L198" s="27">
        <v>17</v>
      </c>
      <c r="M198" s="181" t="s">
        <v>117</v>
      </c>
      <c r="N198" s="25" t="s">
        <v>106</v>
      </c>
      <c r="O198" s="33"/>
      <c r="P198" s="27"/>
      <c r="Q198" s="27"/>
      <c r="R198" s="27"/>
      <c r="S198" s="28">
        <f t="shared" si="117"/>
        <v>0</v>
      </c>
      <c r="T198" s="27"/>
      <c r="U198" s="27"/>
      <c r="V198" s="27"/>
      <c r="W198" s="28">
        <f t="shared" si="118"/>
        <v>0</v>
      </c>
      <c r="X198" s="27"/>
      <c r="Y198" s="27"/>
      <c r="Z198" s="27"/>
      <c r="AA198" s="28">
        <f t="shared" si="137"/>
        <v>0</v>
      </c>
      <c r="AB198" s="27"/>
      <c r="AC198" s="27">
        <v>5000000</v>
      </c>
      <c r="AD198" s="27"/>
      <c r="AE198" s="28">
        <f t="shared" si="134"/>
        <v>5000000</v>
      </c>
      <c r="AF198" s="28">
        <f t="shared" si="135"/>
        <v>5000000</v>
      </c>
      <c r="AG198" s="29">
        <f t="shared" si="131"/>
        <v>2.0401834033479394E-2</v>
      </c>
      <c r="AH198" s="30">
        <f t="shared" si="128"/>
        <v>1.2302740694560828E-3</v>
      </c>
      <c r="AI198" s="10"/>
      <c r="AJ198" s="10"/>
      <c r="AK198" s="10"/>
      <c r="AL198" s="10"/>
      <c r="AM198" s="10"/>
      <c r="AN198" s="10"/>
      <c r="AO198" s="10"/>
      <c r="AP198" s="85"/>
    </row>
    <row r="199" spans="1:42" ht="12.75" customHeight="1" outlineLevel="1" x14ac:dyDescent="0.25">
      <c r="A199" s="21">
        <f t="shared" si="136"/>
        <v>23</v>
      </c>
      <c r="B199" s="5" t="s">
        <v>109</v>
      </c>
      <c r="C199" s="137">
        <v>1035</v>
      </c>
      <c r="D199" s="119">
        <v>44102</v>
      </c>
      <c r="E199" s="33" t="s">
        <v>554</v>
      </c>
      <c r="F199" s="36" t="s">
        <v>118</v>
      </c>
      <c r="G199" s="180" t="s">
        <v>111</v>
      </c>
      <c r="H199" s="124">
        <v>5774898</v>
      </c>
      <c r="I199" s="286">
        <v>5774898</v>
      </c>
      <c r="J199" s="124" t="s">
        <v>838</v>
      </c>
      <c r="K199" s="23" t="s">
        <v>839</v>
      </c>
      <c r="L199" s="27">
        <v>76</v>
      </c>
      <c r="M199" s="181" t="s">
        <v>117</v>
      </c>
      <c r="N199" s="25" t="s">
        <v>106</v>
      </c>
      <c r="O199" s="33"/>
      <c r="P199" s="27"/>
      <c r="Q199" s="27"/>
      <c r="R199" s="27"/>
      <c r="S199" s="28">
        <f t="shared" si="117"/>
        <v>0</v>
      </c>
      <c r="T199" s="27"/>
      <c r="U199" s="27"/>
      <c r="V199" s="27"/>
      <c r="W199" s="28">
        <f t="shared" si="118"/>
        <v>0</v>
      </c>
      <c r="X199" s="27"/>
      <c r="Y199" s="27"/>
      <c r="Z199" s="27"/>
      <c r="AA199" s="28">
        <f t="shared" si="137"/>
        <v>0</v>
      </c>
      <c r="AB199" s="27"/>
      <c r="AC199" s="27">
        <v>5774898</v>
      </c>
      <c r="AD199" s="27"/>
      <c r="AE199" s="28">
        <f t="shared" si="134"/>
        <v>5774898</v>
      </c>
      <c r="AF199" s="28">
        <f t="shared" si="135"/>
        <v>5774898</v>
      </c>
      <c r="AG199" s="29">
        <f t="shared" si="131"/>
        <v>2.3563702111254418E-2</v>
      </c>
      <c r="AH199" s="30">
        <f t="shared" si="128"/>
        <v>1.4209414526307586E-3</v>
      </c>
      <c r="AI199" s="10"/>
      <c r="AJ199" s="10"/>
      <c r="AK199" s="10"/>
      <c r="AL199" s="10"/>
      <c r="AM199" s="10"/>
      <c r="AN199" s="10"/>
      <c r="AO199" s="10"/>
      <c r="AP199" s="85"/>
    </row>
    <row r="200" spans="1:42" ht="12.75" customHeight="1" outlineLevel="1" x14ac:dyDescent="0.25">
      <c r="A200" s="21">
        <f t="shared" si="136"/>
        <v>24</v>
      </c>
      <c r="B200" s="5" t="s">
        <v>109</v>
      </c>
      <c r="C200" s="137">
        <v>1039</v>
      </c>
      <c r="D200" s="119">
        <v>44102</v>
      </c>
      <c r="E200" s="33" t="s">
        <v>555</v>
      </c>
      <c r="F200" s="36" t="s">
        <v>118</v>
      </c>
      <c r="G200" s="180" t="s">
        <v>111</v>
      </c>
      <c r="H200" s="124">
        <v>5500000</v>
      </c>
      <c r="I200" s="286">
        <v>5500000</v>
      </c>
      <c r="J200" s="124" t="s">
        <v>838</v>
      </c>
      <c r="K200" s="23" t="s">
        <v>839</v>
      </c>
      <c r="L200" s="27">
        <v>62</v>
      </c>
      <c r="M200" s="181" t="s">
        <v>117</v>
      </c>
      <c r="N200" s="25" t="s">
        <v>106</v>
      </c>
      <c r="O200" s="33"/>
      <c r="P200" s="27"/>
      <c r="Q200" s="27"/>
      <c r="R200" s="27"/>
      <c r="S200" s="28">
        <f t="shared" si="117"/>
        <v>0</v>
      </c>
      <c r="T200" s="27"/>
      <c r="U200" s="27"/>
      <c r="V200" s="27"/>
      <c r="W200" s="28">
        <f t="shared" si="118"/>
        <v>0</v>
      </c>
      <c r="X200" s="27"/>
      <c r="Y200" s="27"/>
      <c r="Z200" s="27"/>
      <c r="AA200" s="28">
        <f t="shared" si="137"/>
        <v>0</v>
      </c>
      <c r="AB200" s="27"/>
      <c r="AC200" s="27">
        <v>5500000</v>
      </c>
      <c r="AD200" s="27"/>
      <c r="AE200" s="28">
        <f t="shared" si="134"/>
        <v>5500000</v>
      </c>
      <c r="AF200" s="28">
        <f t="shared" si="135"/>
        <v>5500000</v>
      </c>
      <c r="AG200" s="29">
        <f t="shared" si="131"/>
        <v>2.2442017436827333E-2</v>
      </c>
      <c r="AH200" s="30">
        <f t="shared" si="128"/>
        <v>1.353301476401691E-3</v>
      </c>
      <c r="AI200" s="10"/>
      <c r="AJ200" s="10"/>
      <c r="AK200" s="10"/>
      <c r="AL200" s="10"/>
      <c r="AM200" s="10"/>
      <c r="AN200" s="10"/>
      <c r="AO200" s="10"/>
      <c r="AP200" s="85"/>
    </row>
    <row r="201" spans="1:42" ht="12.75" customHeight="1" outlineLevel="1" x14ac:dyDescent="0.25">
      <c r="A201" s="21">
        <f t="shared" si="136"/>
        <v>25</v>
      </c>
      <c r="B201" s="5" t="s">
        <v>109</v>
      </c>
      <c r="C201" s="137">
        <v>1175</v>
      </c>
      <c r="D201" s="119">
        <v>44124</v>
      </c>
      <c r="E201" s="33" t="s">
        <v>556</v>
      </c>
      <c r="F201" s="36" t="s">
        <v>118</v>
      </c>
      <c r="G201" s="180" t="s">
        <v>111</v>
      </c>
      <c r="H201" s="124">
        <v>5000000</v>
      </c>
      <c r="I201" s="286">
        <v>5000000</v>
      </c>
      <c r="J201" s="124" t="s">
        <v>838</v>
      </c>
      <c r="K201" s="23" t="s">
        <v>839</v>
      </c>
      <c r="L201" s="27">
        <v>41</v>
      </c>
      <c r="M201" s="181" t="s">
        <v>117</v>
      </c>
      <c r="N201" s="25" t="s">
        <v>106</v>
      </c>
      <c r="O201" s="33"/>
      <c r="P201" s="27"/>
      <c r="Q201" s="27"/>
      <c r="R201" s="27"/>
      <c r="S201" s="28">
        <f t="shared" si="117"/>
        <v>0</v>
      </c>
      <c r="T201" s="27"/>
      <c r="U201" s="27"/>
      <c r="V201" s="27"/>
      <c r="W201" s="28">
        <f t="shared" si="118"/>
        <v>0</v>
      </c>
      <c r="X201" s="27"/>
      <c r="Y201" s="27"/>
      <c r="Z201" s="27"/>
      <c r="AA201" s="28">
        <f t="shared" si="137"/>
        <v>0</v>
      </c>
      <c r="AB201" s="27"/>
      <c r="AC201" s="27"/>
      <c r="AD201" s="27">
        <v>5000000</v>
      </c>
      <c r="AE201" s="28">
        <f t="shared" si="134"/>
        <v>5000000</v>
      </c>
      <c r="AF201" s="28">
        <f t="shared" si="135"/>
        <v>5000000</v>
      </c>
      <c r="AG201" s="29">
        <f t="shared" si="131"/>
        <v>2.0401834033479394E-2</v>
      </c>
      <c r="AH201" s="30">
        <f t="shared" si="128"/>
        <v>1.2302740694560828E-3</v>
      </c>
      <c r="AI201" s="10"/>
      <c r="AJ201" s="10"/>
      <c r="AK201" s="10"/>
      <c r="AL201" s="10"/>
      <c r="AM201" s="10"/>
      <c r="AN201" s="10"/>
      <c r="AO201" s="10"/>
      <c r="AP201" s="85"/>
    </row>
    <row r="202" spans="1:42" ht="12.75" customHeight="1" outlineLevel="1" x14ac:dyDescent="0.25">
      <c r="A202" s="21">
        <f t="shared" si="136"/>
        <v>26</v>
      </c>
      <c r="B202" s="5" t="s">
        <v>109</v>
      </c>
      <c r="C202" s="137">
        <v>1238</v>
      </c>
      <c r="D202" s="119">
        <v>44134</v>
      </c>
      <c r="E202" s="33" t="s">
        <v>557</v>
      </c>
      <c r="F202" s="36" t="s">
        <v>118</v>
      </c>
      <c r="G202" s="180" t="s">
        <v>111</v>
      </c>
      <c r="H202" s="124">
        <v>5660000</v>
      </c>
      <c r="I202" s="286">
        <v>5660000</v>
      </c>
      <c r="J202" s="124" t="s">
        <v>838</v>
      </c>
      <c r="K202" s="23" t="s">
        <v>839</v>
      </c>
      <c r="L202" s="27">
        <v>141</v>
      </c>
      <c r="M202" s="181" t="s">
        <v>117</v>
      </c>
      <c r="N202" s="25" t="s">
        <v>106</v>
      </c>
      <c r="O202" s="33"/>
      <c r="P202" s="27"/>
      <c r="Q202" s="27"/>
      <c r="R202" s="27"/>
      <c r="S202" s="28">
        <f t="shared" si="117"/>
        <v>0</v>
      </c>
      <c r="T202" s="27"/>
      <c r="U202" s="27"/>
      <c r="V202" s="27"/>
      <c r="W202" s="28">
        <f t="shared" si="118"/>
        <v>0</v>
      </c>
      <c r="X202" s="27"/>
      <c r="Y202" s="27"/>
      <c r="Z202" s="27"/>
      <c r="AA202" s="28">
        <f t="shared" si="137"/>
        <v>0</v>
      </c>
      <c r="AB202" s="27"/>
      <c r="AC202" s="27"/>
      <c r="AD202" s="27">
        <v>5660000</v>
      </c>
      <c r="AE202" s="28">
        <f t="shared" si="134"/>
        <v>5660000</v>
      </c>
      <c r="AF202" s="28">
        <f t="shared" si="135"/>
        <v>5660000</v>
      </c>
      <c r="AG202" s="29">
        <f t="shared" si="131"/>
        <v>2.3094876125898674E-2</v>
      </c>
      <c r="AH202" s="30">
        <f t="shared" si="128"/>
        <v>1.3926702466242856E-3</v>
      </c>
      <c r="AI202" s="10"/>
      <c r="AJ202" s="10"/>
      <c r="AK202" s="10"/>
      <c r="AL202" s="10"/>
      <c r="AM202" s="10"/>
      <c r="AN202" s="10"/>
      <c r="AO202" s="10"/>
      <c r="AP202" s="85"/>
    </row>
    <row r="203" spans="1:42" ht="12.75" customHeight="1" outlineLevel="1" x14ac:dyDescent="0.25">
      <c r="A203" s="21">
        <f>A202+1</f>
        <v>27</v>
      </c>
      <c r="B203" s="5" t="s">
        <v>109</v>
      </c>
      <c r="C203" s="137">
        <v>1034</v>
      </c>
      <c r="D203" s="119">
        <v>44102</v>
      </c>
      <c r="E203" s="33" t="s">
        <v>558</v>
      </c>
      <c r="F203" s="36" t="s">
        <v>118</v>
      </c>
      <c r="G203" s="180" t="s">
        <v>111</v>
      </c>
      <c r="H203" s="124">
        <v>6745896</v>
      </c>
      <c r="I203" s="286">
        <v>6745896</v>
      </c>
      <c r="J203" s="124" t="s">
        <v>838</v>
      </c>
      <c r="K203" s="23" t="s">
        <v>839</v>
      </c>
      <c r="L203" s="27">
        <v>228</v>
      </c>
      <c r="M203" s="181" t="s">
        <v>117</v>
      </c>
      <c r="N203" s="25" t="s">
        <v>106</v>
      </c>
      <c r="O203" s="33"/>
      <c r="P203" s="27"/>
      <c r="Q203" s="27"/>
      <c r="R203" s="27"/>
      <c r="S203" s="28">
        <f t="shared" si="117"/>
        <v>0</v>
      </c>
      <c r="T203" s="27"/>
      <c r="U203" s="27"/>
      <c r="V203" s="27"/>
      <c r="W203" s="28">
        <f t="shared" si="118"/>
        <v>0</v>
      </c>
      <c r="X203" s="27"/>
      <c r="Y203" s="27"/>
      <c r="Z203" s="27"/>
      <c r="AA203" s="28">
        <f>SUM(X203:Z203)</f>
        <v>0</v>
      </c>
      <c r="AB203" s="27"/>
      <c r="AC203" s="27"/>
      <c r="AD203" s="27">
        <v>6745896</v>
      </c>
      <c r="AE203" s="28">
        <f>SUM(AB203:AD203)</f>
        <v>6745896</v>
      </c>
      <c r="AF203" s="28">
        <f>SUM(S203,W203,AA203,AE203)</f>
        <v>6745896</v>
      </c>
      <c r="AG203" s="29">
        <f t="shared" si="131"/>
        <v>2.7525730119822501E-2</v>
      </c>
      <c r="AH203" s="30">
        <f t="shared" si="128"/>
        <v>1.6598601848095021E-3</v>
      </c>
      <c r="AI203" s="10"/>
      <c r="AJ203" s="10"/>
      <c r="AK203" s="10"/>
      <c r="AL203" s="10"/>
      <c r="AM203" s="10"/>
      <c r="AN203" s="10"/>
      <c r="AO203" s="10"/>
      <c r="AP203" s="85"/>
    </row>
    <row r="204" spans="1:42" ht="12.75" customHeight="1" outlineLevel="1" x14ac:dyDescent="0.25">
      <c r="A204" s="21">
        <v>28</v>
      </c>
      <c r="B204" s="5" t="s">
        <v>109</v>
      </c>
      <c r="C204" s="137">
        <v>898</v>
      </c>
      <c r="D204" s="119">
        <v>44078</v>
      </c>
      <c r="E204" s="33" t="s">
        <v>708</v>
      </c>
      <c r="F204" s="36" t="s">
        <v>118</v>
      </c>
      <c r="G204" s="180" t="s">
        <v>111</v>
      </c>
      <c r="H204" s="27">
        <v>9775146</v>
      </c>
      <c r="I204" s="289">
        <v>9775146</v>
      </c>
      <c r="J204" s="124" t="s">
        <v>838</v>
      </c>
      <c r="K204" s="23" t="s">
        <v>839</v>
      </c>
      <c r="L204" s="27">
        <v>273</v>
      </c>
      <c r="M204" s="181" t="s">
        <v>117</v>
      </c>
      <c r="N204" s="25" t="s">
        <v>106</v>
      </c>
      <c r="O204" s="33"/>
      <c r="P204" s="27"/>
      <c r="Q204" s="27"/>
      <c r="R204" s="27"/>
      <c r="S204" s="28">
        <f t="shared" si="117"/>
        <v>0</v>
      </c>
      <c r="T204" s="27"/>
      <c r="U204" s="27"/>
      <c r="V204" s="27"/>
      <c r="W204" s="28">
        <f t="shared" si="118"/>
        <v>0</v>
      </c>
      <c r="X204" s="27"/>
      <c r="Y204" s="27"/>
      <c r="Z204" s="27"/>
      <c r="AA204" s="28">
        <f>SUM(X204:Z204)</f>
        <v>0</v>
      </c>
      <c r="AB204" s="27">
        <v>9775146</v>
      </c>
      <c r="AC204" s="27"/>
      <c r="AD204" s="27"/>
      <c r="AE204" s="28">
        <f>SUM(AB204:AD204)</f>
        <v>9775146</v>
      </c>
      <c r="AF204" s="28">
        <f>SUM(S204,W204,AA204,AE204)</f>
        <v>9775146</v>
      </c>
      <c r="AG204" s="29">
        <f t="shared" si="131"/>
        <v>3.9886181269005991E-2</v>
      </c>
      <c r="AH204" s="30">
        <f t="shared" si="128"/>
        <v>2.4052217297894697E-3</v>
      </c>
    </row>
    <row r="205" spans="1:42" ht="12.75" customHeight="1" x14ac:dyDescent="0.25">
      <c r="A205" s="228" t="s">
        <v>51</v>
      </c>
      <c r="B205" s="229"/>
      <c r="C205" s="230"/>
      <c r="D205" s="230"/>
      <c r="E205" s="230"/>
      <c r="F205" s="230"/>
      <c r="G205" s="230"/>
      <c r="H205" s="92">
        <f>SUM(H172:H204)</f>
        <v>245076006</v>
      </c>
      <c r="I205" s="284">
        <f>SUM(I172:I204)</f>
        <v>245076006</v>
      </c>
      <c r="J205" s="92"/>
      <c r="K205" s="210"/>
      <c r="L205" s="92">
        <f t="shared" ref="K205:AF205" si="138">SUM(L172:L204)</f>
        <v>4360</v>
      </c>
      <c r="M205" s="92">
        <f t="shared" si="138"/>
        <v>0</v>
      </c>
      <c r="N205" s="92">
        <f t="shared" si="138"/>
        <v>0</v>
      </c>
      <c r="O205" s="92">
        <f t="shared" si="138"/>
        <v>0</v>
      </c>
      <c r="P205" s="92">
        <f t="shared" si="138"/>
        <v>0</v>
      </c>
      <c r="Q205" s="92">
        <f t="shared" si="138"/>
        <v>0</v>
      </c>
      <c r="R205" s="92">
        <f t="shared" si="138"/>
        <v>0</v>
      </c>
      <c r="S205" s="92">
        <f t="shared" si="138"/>
        <v>0</v>
      </c>
      <c r="T205" s="92">
        <f t="shared" si="138"/>
        <v>0</v>
      </c>
      <c r="U205" s="92">
        <f t="shared" si="138"/>
        <v>0</v>
      </c>
      <c r="V205" s="92">
        <f t="shared" si="138"/>
        <v>0</v>
      </c>
      <c r="W205" s="92">
        <f t="shared" si="138"/>
        <v>0</v>
      </c>
      <c r="X205" s="92">
        <f t="shared" si="138"/>
        <v>0</v>
      </c>
      <c r="Y205" s="92">
        <f t="shared" si="138"/>
        <v>0</v>
      </c>
      <c r="Z205" s="92">
        <f t="shared" si="138"/>
        <v>31792679</v>
      </c>
      <c r="AA205" s="92">
        <f t="shared" si="138"/>
        <v>31792679</v>
      </c>
      <c r="AB205" s="92">
        <f>SUM(AB172:AB204)</f>
        <v>107420679</v>
      </c>
      <c r="AC205" s="92">
        <f t="shared" si="138"/>
        <v>88456752</v>
      </c>
      <c r="AD205" s="92">
        <f t="shared" si="138"/>
        <v>17405896</v>
      </c>
      <c r="AE205" s="92">
        <f t="shared" si="138"/>
        <v>213283327</v>
      </c>
      <c r="AF205" s="92">
        <f t="shared" si="138"/>
        <v>245076006</v>
      </c>
      <c r="AG205" s="95">
        <f>IF(ISERROR(AF205/H205),0,AF205/H205)</f>
        <v>1</v>
      </c>
      <c r="AH205" s="95">
        <f>IF(ISERROR(AF205/$AF$403),0,AF205/$AF$403)</f>
        <v>6.030213104553267E-2</v>
      </c>
    </row>
    <row r="206" spans="1:42" ht="12.75" customHeight="1" x14ac:dyDescent="0.25">
      <c r="A206" s="233" t="s">
        <v>52</v>
      </c>
      <c r="B206" s="234"/>
      <c r="C206" s="234"/>
      <c r="D206" s="234"/>
      <c r="E206" s="235"/>
      <c r="F206" s="15"/>
      <c r="G206" s="16"/>
      <c r="H206" s="124"/>
      <c r="I206" s="149"/>
      <c r="J206" s="17"/>
      <c r="K206" s="296"/>
      <c r="L206" s="18"/>
      <c r="M206" s="18"/>
      <c r="N206" s="16"/>
      <c r="O206" s="19"/>
      <c r="P206" s="17"/>
      <c r="Q206" s="17"/>
      <c r="R206" s="17"/>
      <c r="S206" s="17"/>
      <c r="T206" s="17"/>
      <c r="U206" s="17"/>
      <c r="V206" s="17"/>
      <c r="W206" s="17"/>
      <c r="X206" s="17"/>
      <c r="Y206" s="17"/>
      <c r="Z206" s="27"/>
      <c r="AA206" s="17"/>
      <c r="AB206" s="17"/>
      <c r="AC206" s="17"/>
      <c r="AD206" s="17"/>
      <c r="AE206" s="17"/>
      <c r="AF206" s="17"/>
      <c r="AG206" s="20"/>
      <c r="AH206" s="20"/>
      <c r="AI206" s="10"/>
      <c r="AJ206" s="10"/>
      <c r="AK206" s="10"/>
      <c r="AL206" s="10"/>
      <c r="AM206" s="10"/>
      <c r="AN206" s="10"/>
      <c r="AO206" s="10"/>
      <c r="AP206" s="85"/>
    </row>
    <row r="207" spans="1:42" ht="12.75" customHeight="1" outlineLevel="1" x14ac:dyDescent="0.25">
      <c r="A207" s="21">
        <v>1</v>
      </c>
      <c r="B207" s="5" t="s">
        <v>109</v>
      </c>
      <c r="C207" s="177">
        <v>836</v>
      </c>
      <c r="D207" s="121">
        <v>44089</v>
      </c>
      <c r="E207" s="55" t="s">
        <v>107</v>
      </c>
      <c r="F207" s="176" t="s">
        <v>110</v>
      </c>
      <c r="G207" s="25" t="s">
        <v>111</v>
      </c>
      <c r="H207" s="27">
        <v>35590000</v>
      </c>
      <c r="I207" s="289">
        <v>35590000</v>
      </c>
      <c r="J207" s="130" t="s">
        <v>840</v>
      </c>
      <c r="K207" s="130" t="s">
        <v>841</v>
      </c>
      <c r="L207" s="27">
        <v>1304</v>
      </c>
      <c r="M207" s="178" t="s">
        <v>112</v>
      </c>
      <c r="N207" s="25" t="s">
        <v>106</v>
      </c>
      <c r="O207" s="44"/>
      <c r="P207" s="27"/>
      <c r="Q207" s="27"/>
      <c r="R207" s="27"/>
      <c r="S207" s="28">
        <f>SUM(P207:R207)</f>
        <v>0</v>
      </c>
      <c r="T207" s="27"/>
      <c r="U207" s="27"/>
      <c r="V207" s="27"/>
      <c r="W207" s="28">
        <f>SUM(T207:V207)</f>
        <v>0</v>
      </c>
      <c r="X207" s="27">
        <v>0</v>
      </c>
      <c r="Y207" s="27">
        <v>0</v>
      </c>
      <c r="Z207" s="27">
        <v>35590000</v>
      </c>
      <c r="AA207" s="28">
        <f>SUM(X207:Z207)</f>
        <v>35590000</v>
      </c>
      <c r="AB207" s="125"/>
      <c r="AC207" s="27">
        <v>0</v>
      </c>
      <c r="AD207" s="27">
        <v>0</v>
      </c>
      <c r="AE207" s="28">
        <f>SUM(AB207:AD207)</f>
        <v>0</v>
      </c>
      <c r="AF207" s="28">
        <f t="shared" ref="AF207:AF215" si="139">SUM(S207,W207,AA207,AE207)</f>
        <v>35590000</v>
      </c>
      <c r="AG207" s="29">
        <f t="shared" ref="AG207:AG240" si="140">IF(ISERROR(AF207/$H$246),0,AF207/$H$246)</f>
        <v>8.1648837594933119E-2</v>
      </c>
      <c r="AH207" s="30">
        <f t="shared" ref="AH207:AH245" si="141">IF(ISERROR(AF207/$AF$403),"-",AF207/$AF$403)</f>
        <v>8.7570908263883973E-3</v>
      </c>
      <c r="AI207" s="10"/>
      <c r="AJ207" s="10"/>
      <c r="AK207" s="10"/>
      <c r="AL207" s="10"/>
      <c r="AM207" s="10"/>
      <c r="AN207" s="10"/>
      <c r="AO207" s="10"/>
      <c r="AP207" s="85"/>
    </row>
    <row r="208" spans="1:42" ht="12.75" customHeight="1" outlineLevel="1" x14ac:dyDescent="0.25">
      <c r="A208" s="21">
        <v>2</v>
      </c>
      <c r="B208" s="5" t="s">
        <v>109</v>
      </c>
      <c r="C208" s="137">
        <v>837</v>
      </c>
      <c r="D208" s="121">
        <v>44089</v>
      </c>
      <c r="E208" s="55" t="s">
        <v>108</v>
      </c>
      <c r="F208" s="25" t="s">
        <v>110</v>
      </c>
      <c r="G208" s="25" t="s">
        <v>111</v>
      </c>
      <c r="H208" s="27">
        <v>35590000</v>
      </c>
      <c r="I208" s="289">
        <v>35590000</v>
      </c>
      <c r="J208" s="130" t="s">
        <v>840</v>
      </c>
      <c r="K208" s="130" t="s">
        <v>841</v>
      </c>
      <c r="L208" s="27">
        <v>1304</v>
      </c>
      <c r="M208" s="178" t="s">
        <v>112</v>
      </c>
      <c r="N208" s="25" t="s">
        <v>106</v>
      </c>
      <c r="O208" s="33"/>
      <c r="P208" s="27"/>
      <c r="Q208" s="27"/>
      <c r="R208" s="27"/>
      <c r="S208" s="28">
        <f>SUM(P208:R208)</f>
        <v>0</v>
      </c>
      <c r="T208" s="27"/>
      <c r="U208" s="27"/>
      <c r="V208" s="27"/>
      <c r="W208" s="28">
        <f>SUM(T208:V208)</f>
        <v>0</v>
      </c>
      <c r="X208" s="27">
        <v>0</v>
      </c>
      <c r="Y208" s="27">
        <v>0</v>
      </c>
      <c r="Z208" s="27">
        <v>35590000</v>
      </c>
      <c r="AA208" s="28">
        <f t="shared" ref="AA208:AA215" si="142">SUM(X208:Z208)</f>
        <v>35590000</v>
      </c>
      <c r="AB208" s="125"/>
      <c r="AC208" s="27"/>
      <c r="AD208" s="27"/>
      <c r="AE208" s="28">
        <f t="shared" ref="AE208:AE215" si="143">SUM(AB208:AD208)</f>
        <v>0</v>
      </c>
      <c r="AF208" s="28">
        <f t="shared" si="139"/>
        <v>35590000</v>
      </c>
      <c r="AG208" s="29">
        <f t="shared" si="140"/>
        <v>8.1648837594933119E-2</v>
      </c>
      <c r="AH208" s="30">
        <f t="shared" si="141"/>
        <v>8.7570908263883973E-3</v>
      </c>
    </row>
    <row r="209" spans="1:42" ht="12.75" customHeight="1" outlineLevel="1" x14ac:dyDescent="0.25">
      <c r="A209" s="21">
        <v>3</v>
      </c>
      <c r="B209" s="5" t="s">
        <v>109</v>
      </c>
      <c r="C209" s="137">
        <v>938</v>
      </c>
      <c r="D209" s="119">
        <v>44113</v>
      </c>
      <c r="E209" s="25" t="s">
        <v>560</v>
      </c>
      <c r="F209" s="25" t="s">
        <v>110</v>
      </c>
      <c r="G209" s="25" t="s">
        <v>111</v>
      </c>
      <c r="H209" s="27">
        <v>24461090</v>
      </c>
      <c r="I209" s="289">
        <v>24461090</v>
      </c>
      <c r="J209" s="130" t="s">
        <v>840</v>
      </c>
      <c r="K209" s="130" t="s">
        <v>841</v>
      </c>
      <c r="L209" s="27">
        <v>228</v>
      </c>
      <c r="M209" s="178" t="s">
        <v>112</v>
      </c>
      <c r="N209" s="25" t="s">
        <v>106</v>
      </c>
      <c r="O209" s="33"/>
      <c r="P209" s="27"/>
      <c r="Q209" s="27"/>
      <c r="R209" s="27"/>
      <c r="S209" s="28">
        <f t="shared" ref="S209:S245" si="144">SUM(P209:R209)</f>
        <v>0</v>
      </c>
      <c r="T209" s="27"/>
      <c r="U209" s="27"/>
      <c r="V209" s="27"/>
      <c r="W209" s="28">
        <f t="shared" ref="W209:W245" si="145">SUM(T209:V209)</f>
        <v>0</v>
      </c>
      <c r="X209" s="27"/>
      <c r="Y209" s="27"/>
      <c r="Z209" s="27"/>
      <c r="AA209" s="28">
        <f t="shared" si="142"/>
        <v>0</v>
      </c>
      <c r="AB209" s="126">
        <v>24461090</v>
      </c>
      <c r="AC209" s="27"/>
      <c r="AD209" s="27"/>
      <c r="AE209" s="28">
        <f t="shared" si="143"/>
        <v>24461090</v>
      </c>
      <c r="AF209" s="28">
        <f t="shared" si="139"/>
        <v>24461090</v>
      </c>
      <c r="AG209" s="29">
        <f t="shared" si="140"/>
        <v>5.611743649353871E-2</v>
      </c>
      <c r="AH209" s="30">
        <f t="shared" si="141"/>
        <v>6.0187689475262977E-3</v>
      </c>
      <c r="AI209" s="10"/>
      <c r="AJ209" s="10"/>
      <c r="AK209" s="10"/>
      <c r="AL209" s="10"/>
      <c r="AM209" s="10"/>
      <c r="AN209" s="10"/>
      <c r="AO209" s="10"/>
      <c r="AP209" s="85"/>
    </row>
    <row r="210" spans="1:42" ht="12.75" customHeight="1" outlineLevel="1" x14ac:dyDescent="0.25">
      <c r="A210" s="21">
        <v>4</v>
      </c>
      <c r="B210" s="5" t="s">
        <v>109</v>
      </c>
      <c r="C210" s="137">
        <v>937</v>
      </c>
      <c r="D210" s="119">
        <v>44113</v>
      </c>
      <c r="E210" s="25" t="s">
        <v>588</v>
      </c>
      <c r="F210" s="25" t="s">
        <v>110</v>
      </c>
      <c r="G210" s="25" t="s">
        <v>111</v>
      </c>
      <c r="H210" s="27">
        <v>28386140</v>
      </c>
      <c r="I210" s="289">
        <v>28386140</v>
      </c>
      <c r="J210" s="130" t="s">
        <v>840</v>
      </c>
      <c r="K210" s="130" t="s">
        <v>841</v>
      </c>
      <c r="L210" s="27">
        <v>380</v>
      </c>
      <c r="M210" s="178" t="s">
        <v>112</v>
      </c>
      <c r="N210" s="25" t="s">
        <v>106</v>
      </c>
      <c r="O210" s="33"/>
      <c r="P210" s="27"/>
      <c r="Q210" s="27"/>
      <c r="R210" s="27"/>
      <c r="S210" s="28">
        <f t="shared" si="144"/>
        <v>0</v>
      </c>
      <c r="T210" s="27"/>
      <c r="U210" s="27"/>
      <c r="V210" s="27"/>
      <c r="W210" s="28">
        <f t="shared" si="145"/>
        <v>0</v>
      </c>
      <c r="X210" s="27"/>
      <c r="Y210" s="27"/>
      <c r="Z210" s="27"/>
      <c r="AA210" s="28">
        <f t="shared" si="142"/>
        <v>0</v>
      </c>
      <c r="AB210" s="27">
        <v>28386140</v>
      </c>
      <c r="AC210" s="27"/>
      <c r="AD210" s="27"/>
      <c r="AE210" s="28">
        <f t="shared" si="143"/>
        <v>28386140</v>
      </c>
      <c r="AF210" s="28">
        <f t="shared" si="139"/>
        <v>28386140</v>
      </c>
      <c r="AG210" s="29">
        <f t="shared" si="140"/>
        <v>6.5122094262630936E-2</v>
      </c>
      <c r="AH210" s="30">
        <f t="shared" si="141"/>
        <v>6.9845463947900178E-3</v>
      </c>
      <c r="AI210" s="10"/>
      <c r="AJ210" s="10"/>
      <c r="AK210" s="10"/>
      <c r="AL210" s="10"/>
      <c r="AM210" s="10"/>
      <c r="AN210" s="10"/>
      <c r="AO210" s="10"/>
      <c r="AP210" s="85"/>
    </row>
    <row r="211" spans="1:42" ht="12.75" customHeight="1" outlineLevel="1" x14ac:dyDescent="0.25">
      <c r="A211" s="21">
        <v>5</v>
      </c>
      <c r="B211" s="5" t="s">
        <v>109</v>
      </c>
      <c r="C211" s="137">
        <v>936</v>
      </c>
      <c r="D211" s="119">
        <v>44113</v>
      </c>
      <c r="E211" s="25" t="s">
        <v>562</v>
      </c>
      <c r="F211" s="25" t="s">
        <v>110</v>
      </c>
      <c r="G211" s="25" t="s">
        <v>111</v>
      </c>
      <c r="H211" s="27">
        <v>24461090</v>
      </c>
      <c r="I211" s="289">
        <v>24461090</v>
      </c>
      <c r="J211" s="130" t="s">
        <v>840</v>
      </c>
      <c r="K211" s="130" t="s">
        <v>841</v>
      </c>
      <c r="L211" s="27">
        <v>228</v>
      </c>
      <c r="M211" s="178" t="s">
        <v>112</v>
      </c>
      <c r="N211" s="25" t="s">
        <v>106</v>
      </c>
      <c r="O211" s="33"/>
      <c r="P211" s="27"/>
      <c r="Q211" s="27"/>
      <c r="R211" s="27"/>
      <c r="S211" s="28">
        <f t="shared" si="144"/>
        <v>0</v>
      </c>
      <c r="T211" s="27"/>
      <c r="U211" s="27"/>
      <c r="V211" s="27"/>
      <c r="W211" s="28">
        <f t="shared" si="145"/>
        <v>0</v>
      </c>
      <c r="X211" s="27"/>
      <c r="Y211" s="27"/>
      <c r="Z211" s="27"/>
      <c r="AA211" s="28">
        <f>SUM(X211:Z211)</f>
        <v>0</v>
      </c>
      <c r="AB211" s="27">
        <v>24461090</v>
      </c>
      <c r="AC211" s="27"/>
      <c r="AD211" s="27"/>
      <c r="AE211" s="28">
        <f t="shared" si="143"/>
        <v>24461090</v>
      </c>
      <c r="AF211" s="28">
        <f t="shared" si="139"/>
        <v>24461090</v>
      </c>
      <c r="AG211" s="29">
        <f t="shared" si="140"/>
        <v>5.611743649353871E-2</v>
      </c>
      <c r="AH211" s="30">
        <f t="shared" si="141"/>
        <v>6.0187689475262977E-3</v>
      </c>
    </row>
    <row r="212" spans="1:42" ht="12.75" customHeight="1" outlineLevel="1" x14ac:dyDescent="0.25">
      <c r="A212" s="21">
        <v>6</v>
      </c>
      <c r="B212" s="5" t="s">
        <v>109</v>
      </c>
      <c r="C212" s="137">
        <v>891</v>
      </c>
      <c r="D212" s="119">
        <v>44105</v>
      </c>
      <c r="E212" s="25" t="s">
        <v>561</v>
      </c>
      <c r="F212" s="25" t="s">
        <v>110</v>
      </c>
      <c r="G212" s="25" t="s">
        <v>111</v>
      </c>
      <c r="H212" s="27">
        <v>28386140</v>
      </c>
      <c r="I212" s="289">
        <v>28386140</v>
      </c>
      <c r="J212" s="130" t="s">
        <v>840</v>
      </c>
      <c r="K212" s="130" t="s">
        <v>841</v>
      </c>
      <c r="L212" s="27">
        <v>12</v>
      </c>
      <c r="M212" s="178" t="s">
        <v>112</v>
      </c>
      <c r="N212" s="25" t="s">
        <v>106</v>
      </c>
      <c r="O212" s="33"/>
      <c r="P212" s="27"/>
      <c r="Q212" s="27"/>
      <c r="R212" s="27"/>
      <c r="S212" s="28">
        <f t="shared" si="144"/>
        <v>0</v>
      </c>
      <c r="T212" s="27"/>
      <c r="U212" s="27"/>
      <c r="V212" s="27"/>
      <c r="W212" s="28">
        <f t="shared" si="145"/>
        <v>0</v>
      </c>
      <c r="X212" s="27"/>
      <c r="Y212" s="27"/>
      <c r="Z212" s="27"/>
      <c r="AA212" s="28">
        <f t="shared" si="142"/>
        <v>0</v>
      </c>
      <c r="AB212" s="27">
        <v>28386140</v>
      </c>
      <c r="AC212" s="27"/>
      <c r="AD212" s="27"/>
      <c r="AE212" s="28">
        <f>SUM(AB212:AD212)</f>
        <v>28386140</v>
      </c>
      <c r="AF212" s="28">
        <f t="shared" si="139"/>
        <v>28386140</v>
      </c>
      <c r="AG212" s="29">
        <f t="shared" si="140"/>
        <v>6.5122094262630936E-2</v>
      </c>
      <c r="AH212" s="30">
        <f t="shared" si="141"/>
        <v>6.9845463947900178E-3</v>
      </c>
    </row>
    <row r="213" spans="1:42" ht="12.75" customHeight="1" outlineLevel="1" x14ac:dyDescent="0.25">
      <c r="A213" s="21">
        <v>7</v>
      </c>
      <c r="B213" s="5" t="s">
        <v>109</v>
      </c>
      <c r="C213" s="137">
        <v>920</v>
      </c>
      <c r="D213" s="119">
        <v>44111</v>
      </c>
      <c r="E213" s="25" t="s">
        <v>563</v>
      </c>
      <c r="F213" s="25" t="s">
        <v>110</v>
      </c>
      <c r="G213" s="25" t="s">
        <v>111</v>
      </c>
      <c r="H213" s="27">
        <v>28386140</v>
      </c>
      <c r="I213" s="289">
        <v>28386140</v>
      </c>
      <c r="J213" s="130" t="s">
        <v>840</v>
      </c>
      <c r="K213" s="130" t="s">
        <v>841</v>
      </c>
      <c r="L213" s="27">
        <v>380</v>
      </c>
      <c r="M213" s="178" t="s">
        <v>112</v>
      </c>
      <c r="N213" s="25" t="s">
        <v>106</v>
      </c>
      <c r="O213" s="33"/>
      <c r="P213" s="27"/>
      <c r="Q213" s="27"/>
      <c r="R213" s="27"/>
      <c r="S213" s="28">
        <f t="shared" si="144"/>
        <v>0</v>
      </c>
      <c r="T213" s="126"/>
      <c r="U213" s="126"/>
      <c r="V213" s="126"/>
      <c r="W213" s="28">
        <f t="shared" si="145"/>
        <v>0</v>
      </c>
      <c r="X213" s="126"/>
      <c r="Y213" s="126"/>
      <c r="Z213" s="27"/>
      <c r="AA213" s="17">
        <f t="shared" si="142"/>
        <v>0</v>
      </c>
      <c r="AB213" s="27">
        <v>28386140</v>
      </c>
      <c r="AC213" s="126"/>
      <c r="AD213" s="126"/>
      <c r="AE213" s="17">
        <f>SUM(AB213:AD213)</f>
        <v>28386140</v>
      </c>
      <c r="AF213" s="28">
        <f t="shared" si="139"/>
        <v>28386140</v>
      </c>
      <c r="AG213" s="29">
        <f t="shared" si="140"/>
        <v>6.5122094262630936E-2</v>
      </c>
      <c r="AH213" s="30">
        <f t="shared" si="141"/>
        <v>6.9845463947900178E-3</v>
      </c>
      <c r="AI213" s="10"/>
      <c r="AJ213" s="10"/>
      <c r="AK213" s="10"/>
      <c r="AL213" s="10"/>
      <c r="AM213" s="10"/>
      <c r="AN213" s="10"/>
      <c r="AO213" s="10"/>
      <c r="AP213" s="85"/>
    </row>
    <row r="214" spans="1:42" ht="12.75" customHeight="1" outlineLevel="1" x14ac:dyDescent="0.25">
      <c r="A214" s="21">
        <v>8</v>
      </c>
      <c r="B214" s="5" t="s">
        <v>109</v>
      </c>
      <c r="C214" s="137">
        <v>1054</v>
      </c>
      <c r="D214" s="119">
        <v>44139</v>
      </c>
      <c r="E214" s="25" t="s">
        <v>564</v>
      </c>
      <c r="F214" s="36" t="s">
        <v>118</v>
      </c>
      <c r="G214" s="25" t="s">
        <v>111</v>
      </c>
      <c r="H214" s="126">
        <v>5892128</v>
      </c>
      <c r="I214" s="290">
        <v>5892128</v>
      </c>
      <c r="J214" s="124" t="s">
        <v>838</v>
      </c>
      <c r="K214" s="23" t="s">
        <v>839</v>
      </c>
      <c r="L214" s="27">
        <v>120</v>
      </c>
      <c r="M214" s="192" t="s">
        <v>117</v>
      </c>
      <c r="N214" s="25" t="s">
        <v>106</v>
      </c>
      <c r="O214" s="33"/>
      <c r="P214" s="27"/>
      <c r="Q214" s="27"/>
      <c r="R214" s="27"/>
      <c r="S214" s="28">
        <f t="shared" si="144"/>
        <v>0</v>
      </c>
      <c r="T214" s="126"/>
      <c r="U214" s="126"/>
      <c r="V214" s="126"/>
      <c r="W214" s="28">
        <f t="shared" si="145"/>
        <v>0</v>
      </c>
      <c r="X214" s="126"/>
      <c r="Y214" s="126"/>
      <c r="Z214" s="27"/>
      <c r="AA214" s="17">
        <f t="shared" si="142"/>
        <v>0</v>
      </c>
      <c r="AB214" s="126"/>
      <c r="AC214" s="126">
        <v>5892128</v>
      </c>
      <c r="AD214" s="126"/>
      <c r="AE214" s="17">
        <f t="shared" si="143"/>
        <v>5892128</v>
      </c>
      <c r="AF214" s="28">
        <f t="shared" si="139"/>
        <v>5892128</v>
      </c>
      <c r="AG214" s="29">
        <f t="shared" si="140"/>
        <v>1.3517431923589718E-2</v>
      </c>
      <c r="AH214" s="30">
        <f t="shared" si="141"/>
        <v>1.4497864584632259E-3</v>
      </c>
      <c r="AI214" s="10"/>
      <c r="AJ214" s="10"/>
      <c r="AK214" s="10"/>
      <c r="AL214" s="10"/>
      <c r="AM214" s="10"/>
      <c r="AN214" s="10"/>
      <c r="AO214" s="10"/>
      <c r="AP214" s="85"/>
    </row>
    <row r="215" spans="1:42" ht="12.75" customHeight="1" outlineLevel="1" x14ac:dyDescent="0.25">
      <c r="A215" s="131">
        <v>9</v>
      </c>
      <c r="B215" s="5" t="s">
        <v>109</v>
      </c>
      <c r="C215" s="137">
        <v>1051</v>
      </c>
      <c r="D215" s="119">
        <v>44139</v>
      </c>
      <c r="E215" s="25" t="s">
        <v>562</v>
      </c>
      <c r="F215" s="36" t="s">
        <v>118</v>
      </c>
      <c r="G215" s="25" t="s">
        <v>111</v>
      </c>
      <c r="H215" s="126">
        <v>5774898</v>
      </c>
      <c r="I215" s="290">
        <v>5774898</v>
      </c>
      <c r="J215" s="124" t="s">
        <v>838</v>
      </c>
      <c r="K215" s="23" t="s">
        <v>839</v>
      </c>
      <c r="L215" s="129">
        <v>54</v>
      </c>
      <c r="M215" s="192" t="s">
        <v>117</v>
      </c>
      <c r="N215" s="25" t="s">
        <v>106</v>
      </c>
      <c r="O215" s="127"/>
      <c r="P215" s="129"/>
      <c r="Q215" s="129"/>
      <c r="R215" s="129"/>
      <c r="S215" s="28">
        <f t="shared" si="144"/>
        <v>0</v>
      </c>
      <c r="T215" s="126"/>
      <c r="U215" s="126"/>
      <c r="V215" s="126"/>
      <c r="W215" s="28">
        <f t="shared" si="145"/>
        <v>0</v>
      </c>
      <c r="X215" s="126"/>
      <c r="Y215" s="126"/>
      <c r="Z215" s="27"/>
      <c r="AA215" s="17">
        <f t="shared" si="142"/>
        <v>0</v>
      </c>
      <c r="AB215" s="126"/>
      <c r="AC215" s="126">
        <v>5774898</v>
      </c>
      <c r="AD215" s="126"/>
      <c r="AE215" s="17">
        <f t="shared" si="143"/>
        <v>5774898</v>
      </c>
      <c r="AF215" s="28">
        <f t="shared" si="139"/>
        <v>5774898</v>
      </c>
      <c r="AG215" s="29">
        <f t="shared" si="140"/>
        <v>1.324848859031481E-2</v>
      </c>
      <c r="AH215" s="30">
        <f t="shared" si="141"/>
        <v>1.4209414526307586E-3</v>
      </c>
      <c r="AI215" s="10"/>
      <c r="AJ215" s="10"/>
      <c r="AK215" s="10"/>
      <c r="AL215" s="10"/>
      <c r="AM215" s="10"/>
      <c r="AN215" s="10"/>
      <c r="AO215" s="10"/>
      <c r="AP215" s="85"/>
    </row>
    <row r="216" spans="1:42" ht="12.75" customHeight="1" outlineLevel="1" x14ac:dyDescent="0.25">
      <c r="A216" s="131">
        <v>10</v>
      </c>
      <c r="B216" s="5" t="s">
        <v>109</v>
      </c>
      <c r="C216" s="137">
        <v>1046</v>
      </c>
      <c r="D216" s="119">
        <v>44139</v>
      </c>
      <c r="E216" s="25" t="s">
        <v>591</v>
      </c>
      <c r="F216" s="36" t="s">
        <v>118</v>
      </c>
      <c r="G216" s="25" t="s">
        <v>111</v>
      </c>
      <c r="H216" s="126">
        <v>5660000</v>
      </c>
      <c r="I216" s="290">
        <v>5660000</v>
      </c>
      <c r="J216" s="124" t="s">
        <v>838</v>
      </c>
      <c r="K216" s="23" t="s">
        <v>839</v>
      </c>
      <c r="L216" s="126">
        <v>26</v>
      </c>
      <c r="M216" s="192" t="s">
        <v>117</v>
      </c>
      <c r="N216" s="25" t="s">
        <v>106</v>
      </c>
      <c r="O216" s="36"/>
      <c r="P216" s="126"/>
      <c r="Q216" s="126"/>
      <c r="R216" s="126"/>
      <c r="S216" s="28">
        <f t="shared" si="144"/>
        <v>0</v>
      </c>
      <c r="T216" s="126"/>
      <c r="U216" s="126"/>
      <c r="V216" s="126"/>
      <c r="W216" s="28">
        <f t="shared" si="145"/>
        <v>0</v>
      </c>
      <c r="X216" s="126"/>
      <c r="Y216" s="126"/>
      <c r="Z216" s="27"/>
      <c r="AA216" s="17">
        <f t="shared" ref="AA216:AA245" si="146">SUM(X216:Z216)</f>
        <v>0</v>
      </c>
      <c r="AB216" s="126"/>
      <c r="AC216" s="126">
        <v>5660000</v>
      </c>
      <c r="AD216" s="126"/>
      <c r="AE216" s="17">
        <f t="shared" ref="AE216:AE226" si="147">SUM(AB216:AD216)</f>
        <v>5660000</v>
      </c>
      <c r="AF216" s="28">
        <f t="shared" ref="AF216:AF226" si="148">SUM(S216,W216,AA216,AE216)</f>
        <v>5660000</v>
      </c>
      <c r="AG216" s="29">
        <f t="shared" si="140"/>
        <v>1.2984895217401558E-2</v>
      </c>
      <c r="AH216" s="30">
        <f t="shared" si="141"/>
        <v>1.3926702466242856E-3</v>
      </c>
      <c r="AI216" s="10"/>
      <c r="AJ216" s="10"/>
      <c r="AK216" s="10"/>
      <c r="AL216" s="10"/>
      <c r="AM216" s="10"/>
      <c r="AN216" s="10"/>
      <c r="AO216" s="10"/>
      <c r="AP216" s="85"/>
    </row>
    <row r="217" spans="1:42" ht="12.75" customHeight="1" outlineLevel="1" x14ac:dyDescent="0.25">
      <c r="A217" s="131">
        <v>11</v>
      </c>
      <c r="B217" s="5" t="s">
        <v>109</v>
      </c>
      <c r="C217" s="137">
        <v>1052</v>
      </c>
      <c r="D217" s="119">
        <v>44139</v>
      </c>
      <c r="E217" s="25" t="s">
        <v>565</v>
      </c>
      <c r="F217" s="36" t="s">
        <v>118</v>
      </c>
      <c r="G217" s="25" t="s">
        <v>111</v>
      </c>
      <c r="H217" s="126">
        <v>8218886</v>
      </c>
      <c r="I217" s="290">
        <v>8218886</v>
      </c>
      <c r="J217" s="124" t="s">
        <v>838</v>
      </c>
      <c r="K217" s="23" t="s">
        <v>839</v>
      </c>
      <c r="L217" s="126">
        <v>207</v>
      </c>
      <c r="M217" s="192" t="s">
        <v>117</v>
      </c>
      <c r="N217" s="25" t="s">
        <v>106</v>
      </c>
      <c r="O217" s="36"/>
      <c r="P217" s="126"/>
      <c r="Q217" s="126"/>
      <c r="R217" s="126"/>
      <c r="S217" s="28">
        <f t="shared" si="144"/>
        <v>0</v>
      </c>
      <c r="T217" s="126"/>
      <c r="U217" s="126"/>
      <c r="V217" s="126"/>
      <c r="W217" s="28">
        <f t="shared" si="145"/>
        <v>0</v>
      </c>
      <c r="X217" s="126"/>
      <c r="Y217" s="126"/>
      <c r="Z217" s="27"/>
      <c r="AA217" s="17">
        <f t="shared" si="146"/>
        <v>0</v>
      </c>
      <c r="AB217" s="126"/>
      <c r="AC217" s="126">
        <v>8218886</v>
      </c>
      <c r="AD217" s="126"/>
      <c r="AE217" s="17">
        <f t="shared" si="147"/>
        <v>8218886</v>
      </c>
      <c r="AF217" s="28">
        <f t="shared" si="148"/>
        <v>8218886</v>
      </c>
      <c r="AG217" s="29">
        <f t="shared" si="140"/>
        <v>1.8855366345188803E-2</v>
      </c>
      <c r="AH217" s="30">
        <f t="shared" si="141"/>
        <v>2.0222964651231252E-3</v>
      </c>
      <c r="AI217" s="10"/>
      <c r="AJ217" s="10"/>
      <c r="AK217" s="10"/>
      <c r="AL217" s="10"/>
      <c r="AM217" s="10"/>
      <c r="AN217" s="10"/>
      <c r="AO217" s="10"/>
      <c r="AP217" s="85"/>
    </row>
    <row r="218" spans="1:42" ht="12.75" customHeight="1" outlineLevel="1" x14ac:dyDescent="0.25">
      <c r="A218" s="131">
        <v>12</v>
      </c>
      <c r="B218" s="5" t="s">
        <v>109</v>
      </c>
      <c r="C218" s="137">
        <v>1047</v>
      </c>
      <c r="D218" s="119">
        <v>44139</v>
      </c>
      <c r="E218" s="25" t="s">
        <v>566</v>
      </c>
      <c r="F218" s="36" t="s">
        <v>118</v>
      </c>
      <c r="G218" s="25" t="s">
        <v>111</v>
      </c>
      <c r="H218" s="126">
        <v>5660000</v>
      </c>
      <c r="I218" s="290">
        <v>5660000</v>
      </c>
      <c r="J218" s="124" t="s">
        <v>838</v>
      </c>
      <c r="K218" s="23" t="s">
        <v>839</v>
      </c>
      <c r="L218" s="126">
        <v>17</v>
      </c>
      <c r="M218" s="192" t="s">
        <v>117</v>
      </c>
      <c r="N218" s="25" t="s">
        <v>106</v>
      </c>
      <c r="O218" s="36"/>
      <c r="P218" s="126"/>
      <c r="Q218" s="126"/>
      <c r="R218" s="126"/>
      <c r="S218" s="28">
        <f t="shared" si="144"/>
        <v>0</v>
      </c>
      <c r="T218" s="126"/>
      <c r="U218" s="126"/>
      <c r="V218" s="126"/>
      <c r="W218" s="28">
        <f t="shared" si="145"/>
        <v>0</v>
      </c>
      <c r="X218" s="126"/>
      <c r="Y218" s="126"/>
      <c r="Z218" s="27"/>
      <c r="AA218" s="17">
        <f t="shared" si="146"/>
        <v>0</v>
      </c>
      <c r="AB218" s="126"/>
      <c r="AC218" s="126">
        <v>5660000</v>
      </c>
      <c r="AD218" s="126"/>
      <c r="AE218" s="17">
        <f t="shared" si="147"/>
        <v>5660000</v>
      </c>
      <c r="AF218" s="28">
        <f t="shared" si="148"/>
        <v>5660000</v>
      </c>
      <c r="AG218" s="29">
        <f t="shared" si="140"/>
        <v>1.2984895217401558E-2</v>
      </c>
      <c r="AH218" s="30">
        <f t="shared" si="141"/>
        <v>1.3926702466242856E-3</v>
      </c>
      <c r="AI218" s="10"/>
      <c r="AJ218" s="10"/>
      <c r="AK218" s="10"/>
      <c r="AL218" s="10"/>
      <c r="AM218" s="10"/>
      <c r="AN218" s="10"/>
      <c r="AO218" s="10"/>
      <c r="AP218" s="85"/>
    </row>
    <row r="219" spans="1:42" ht="12.75" customHeight="1" outlineLevel="1" x14ac:dyDescent="0.25">
      <c r="A219" s="131">
        <v>13</v>
      </c>
      <c r="B219" s="5" t="s">
        <v>109</v>
      </c>
      <c r="C219" s="137">
        <v>1048</v>
      </c>
      <c r="D219" s="119">
        <v>44139</v>
      </c>
      <c r="E219" s="25" t="s">
        <v>567</v>
      </c>
      <c r="F219" s="36" t="s">
        <v>118</v>
      </c>
      <c r="G219" s="25" t="s">
        <v>111</v>
      </c>
      <c r="H219" s="126">
        <v>5974898</v>
      </c>
      <c r="I219" s="290">
        <v>5974898</v>
      </c>
      <c r="J219" s="124" t="s">
        <v>838</v>
      </c>
      <c r="K219" s="23" t="s">
        <v>839</v>
      </c>
      <c r="L219" s="126">
        <v>57</v>
      </c>
      <c r="M219" s="192" t="s">
        <v>117</v>
      </c>
      <c r="N219" s="25" t="s">
        <v>106</v>
      </c>
      <c r="O219" s="36"/>
      <c r="P219" s="126"/>
      <c r="Q219" s="126"/>
      <c r="R219" s="126"/>
      <c r="S219" s="28">
        <f t="shared" si="144"/>
        <v>0</v>
      </c>
      <c r="T219" s="126"/>
      <c r="U219" s="126"/>
      <c r="V219" s="126"/>
      <c r="W219" s="28">
        <f t="shared" si="145"/>
        <v>0</v>
      </c>
      <c r="X219" s="126"/>
      <c r="Y219" s="126"/>
      <c r="Z219" s="27"/>
      <c r="AA219" s="17">
        <f t="shared" si="146"/>
        <v>0</v>
      </c>
      <c r="AB219" s="126"/>
      <c r="AC219" s="126">
        <v>5974898</v>
      </c>
      <c r="AD219" s="126"/>
      <c r="AE219" s="17">
        <f t="shared" si="147"/>
        <v>5974898</v>
      </c>
      <c r="AF219" s="28">
        <f t="shared" si="148"/>
        <v>5974898</v>
      </c>
      <c r="AG219" s="29">
        <f t="shared" si="140"/>
        <v>1.3707318810010978E-2</v>
      </c>
      <c r="AH219" s="30">
        <f t="shared" si="141"/>
        <v>1.4701524154090019E-3</v>
      </c>
      <c r="AI219" s="10"/>
      <c r="AJ219" s="10"/>
      <c r="AK219" s="10"/>
      <c r="AL219" s="10"/>
      <c r="AM219" s="10"/>
      <c r="AN219" s="10"/>
      <c r="AO219" s="10"/>
      <c r="AP219" s="85"/>
    </row>
    <row r="220" spans="1:42" ht="12.75" customHeight="1" outlineLevel="1" x14ac:dyDescent="0.25">
      <c r="A220" s="131">
        <v>14</v>
      </c>
      <c r="B220" s="5" t="s">
        <v>109</v>
      </c>
      <c r="C220" s="137">
        <v>1050</v>
      </c>
      <c r="D220" s="119">
        <v>44139</v>
      </c>
      <c r="E220" s="25" t="s">
        <v>568</v>
      </c>
      <c r="F220" s="36" t="s">
        <v>118</v>
      </c>
      <c r="G220" s="25" t="s">
        <v>111</v>
      </c>
      <c r="H220" s="126">
        <v>5660000</v>
      </c>
      <c r="I220" s="290">
        <v>5660000</v>
      </c>
      <c r="J220" s="124" t="s">
        <v>838</v>
      </c>
      <c r="K220" s="23" t="s">
        <v>839</v>
      </c>
      <c r="L220" s="126">
        <v>57</v>
      </c>
      <c r="M220" s="192" t="s">
        <v>117</v>
      </c>
      <c r="N220" s="25" t="s">
        <v>106</v>
      </c>
      <c r="O220" s="36"/>
      <c r="P220" s="126"/>
      <c r="Q220" s="126"/>
      <c r="R220" s="126"/>
      <c r="S220" s="28">
        <f t="shared" si="144"/>
        <v>0</v>
      </c>
      <c r="T220" s="126"/>
      <c r="U220" s="126"/>
      <c r="V220" s="126"/>
      <c r="W220" s="28">
        <f t="shared" si="145"/>
        <v>0</v>
      </c>
      <c r="X220" s="126"/>
      <c r="Y220" s="126"/>
      <c r="Z220" s="27"/>
      <c r="AA220" s="17">
        <f t="shared" si="146"/>
        <v>0</v>
      </c>
      <c r="AB220" s="126"/>
      <c r="AC220" s="126">
        <v>5660000</v>
      </c>
      <c r="AD220" s="126"/>
      <c r="AE220" s="17">
        <f t="shared" si="147"/>
        <v>5660000</v>
      </c>
      <c r="AF220" s="28">
        <f t="shared" si="148"/>
        <v>5660000</v>
      </c>
      <c r="AG220" s="29">
        <f t="shared" si="140"/>
        <v>1.2984895217401558E-2</v>
      </c>
      <c r="AH220" s="30">
        <f t="shared" si="141"/>
        <v>1.3926702466242856E-3</v>
      </c>
      <c r="AI220" s="10"/>
      <c r="AJ220" s="10"/>
      <c r="AK220" s="10"/>
      <c r="AL220" s="10"/>
      <c r="AM220" s="10"/>
      <c r="AN220" s="10"/>
      <c r="AO220" s="10"/>
      <c r="AP220" s="85"/>
    </row>
    <row r="221" spans="1:42" ht="12.75" customHeight="1" outlineLevel="1" x14ac:dyDescent="0.25">
      <c r="A221" s="131">
        <v>15</v>
      </c>
      <c r="B221" s="5" t="s">
        <v>109</v>
      </c>
      <c r="C221" s="137">
        <v>1194</v>
      </c>
      <c r="D221" s="119">
        <v>44154</v>
      </c>
      <c r="E221" s="25" t="s">
        <v>569</v>
      </c>
      <c r="F221" s="36" t="s">
        <v>118</v>
      </c>
      <c r="G221" s="25" t="s">
        <v>111</v>
      </c>
      <c r="H221" s="126">
        <v>20000000</v>
      </c>
      <c r="I221" s="290">
        <v>20000000</v>
      </c>
      <c r="J221" s="124" t="s">
        <v>838</v>
      </c>
      <c r="K221" s="23" t="s">
        <v>839</v>
      </c>
      <c r="L221" s="126">
        <v>100</v>
      </c>
      <c r="M221" s="192" t="s">
        <v>117</v>
      </c>
      <c r="N221" s="25" t="s">
        <v>106</v>
      </c>
      <c r="O221" s="36"/>
      <c r="P221" s="126"/>
      <c r="Q221" s="126"/>
      <c r="R221" s="126"/>
      <c r="S221" s="28">
        <f t="shared" si="144"/>
        <v>0</v>
      </c>
      <c r="T221" s="126"/>
      <c r="U221" s="126"/>
      <c r="V221" s="126"/>
      <c r="W221" s="28">
        <f t="shared" si="145"/>
        <v>0</v>
      </c>
      <c r="X221" s="126"/>
      <c r="Y221" s="126"/>
      <c r="Z221" s="27"/>
      <c r="AA221" s="17">
        <f t="shared" si="146"/>
        <v>0</v>
      </c>
      <c r="AB221" s="126"/>
      <c r="AC221" s="126">
        <v>20000000</v>
      </c>
      <c r="AD221" s="126"/>
      <c r="AE221" s="17">
        <f t="shared" si="147"/>
        <v>20000000</v>
      </c>
      <c r="AF221" s="28">
        <f t="shared" si="148"/>
        <v>20000000</v>
      </c>
      <c r="AG221" s="29">
        <f t="shared" si="140"/>
        <v>4.5883021969616813E-2</v>
      </c>
      <c r="AH221" s="30">
        <f t="shared" si="141"/>
        <v>4.9210962778243311E-3</v>
      </c>
      <c r="AI221" s="10"/>
      <c r="AJ221" s="10"/>
      <c r="AK221" s="10"/>
      <c r="AL221" s="10"/>
      <c r="AM221" s="10"/>
      <c r="AN221" s="10"/>
      <c r="AO221" s="10"/>
      <c r="AP221" s="85"/>
    </row>
    <row r="222" spans="1:42" ht="12.75" customHeight="1" outlineLevel="1" x14ac:dyDescent="0.25">
      <c r="A222" s="131">
        <v>16</v>
      </c>
      <c r="B222" s="5" t="s">
        <v>109</v>
      </c>
      <c r="C222" s="137">
        <v>1219</v>
      </c>
      <c r="D222" s="119">
        <v>44155</v>
      </c>
      <c r="E222" s="25" t="s">
        <v>570</v>
      </c>
      <c r="F222" s="36" t="s">
        <v>118</v>
      </c>
      <c r="G222" s="25" t="s">
        <v>111</v>
      </c>
      <c r="H222" s="126">
        <v>10014229</v>
      </c>
      <c r="I222" s="290">
        <v>10014229</v>
      </c>
      <c r="J222" s="124" t="s">
        <v>838</v>
      </c>
      <c r="K222" s="23" t="s">
        <v>839</v>
      </c>
      <c r="L222" s="126">
        <v>311</v>
      </c>
      <c r="M222" s="192" t="s">
        <v>117</v>
      </c>
      <c r="N222" s="25" t="s">
        <v>106</v>
      </c>
      <c r="O222" s="36"/>
      <c r="P222" s="126"/>
      <c r="Q222" s="126"/>
      <c r="R222" s="126"/>
      <c r="S222" s="28">
        <f t="shared" si="144"/>
        <v>0</v>
      </c>
      <c r="T222" s="126"/>
      <c r="U222" s="126"/>
      <c r="V222" s="126"/>
      <c r="W222" s="28">
        <f t="shared" si="145"/>
        <v>0</v>
      </c>
      <c r="X222" s="126"/>
      <c r="Y222" s="126"/>
      <c r="Z222" s="27"/>
      <c r="AA222" s="17">
        <f t="shared" si="146"/>
        <v>0</v>
      </c>
      <c r="AB222" s="126"/>
      <c r="AC222" s="126">
        <v>10014229</v>
      </c>
      <c r="AD222" s="126"/>
      <c r="AE222" s="17">
        <f t="shared" si="147"/>
        <v>10014229</v>
      </c>
      <c r="AF222" s="28">
        <f t="shared" si="148"/>
        <v>10014229</v>
      </c>
      <c r="AG222" s="29">
        <f t="shared" si="140"/>
        <v>2.2974154460788692E-2</v>
      </c>
      <c r="AH222" s="30">
        <f t="shared" si="141"/>
        <v>2.4640492528590235E-3</v>
      </c>
      <c r="AI222" s="10"/>
      <c r="AJ222" s="10"/>
      <c r="AK222" s="10"/>
      <c r="AL222" s="10"/>
      <c r="AM222" s="10"/>
      <c r="AN222" s="10"/>
      <c r="AO222" s="10"/>
      <c r="AP222" s="85"/>
    </row>
    <row r="223" spans="1:42" ht="12.75" customHeight="1" outlineLevel="1" x14ac:dyDescent="0.25">
      <c r="A223" s="131">
        <v>17</v>
      </c>
      <c r="B223" s="5" t="s">
        <v>109</v>
      </c>
      <c r="C223" s="137">
        <v>1193</v>
      </c>
      <c r="D223" s="119">
        <v>44154</v>
      </c>
      <c r="E223" s="25" t="s">
        <v>571</v>
      </c>
      <c r="F223" s="36" t="s">
        <v>118</v>
      </c>
      <c r="G223" s="25" t="s">
        <v>111</v>
      </c>
      <c r="H223" s="126">
        <v>7613523</v>
      </c>
      <c r="I223" s="290">
        <v>7613523</v>
      </c>
      <c r="J223" s="124" t="s">
        <v>838</v>
      </c>
      <c r="K223" s="23" t="s">
        <v>839</v>
      </c>
      <c r="L223" s="126">
        <v>209</v>
      </c>
      <c r="M223" s="192" t="s">
        <v>117</v>
      </c>
      <c r="N223" s="25" t="s">
        <v>106</v>
      </c>
      <c r="O223" s="36"/>
      <c r="P223" s="126"/>
      <c r="Q223" s="126"/>
      <c r="R223" s="126"/>
      <c r="S223" s="28">
        <f t="shared" si="144"/>
        <v>0</v>
      </c>
      <c r="T223" s="126"/>
      <c r="U223" s="126"/>
      <c r="V223" s="126"/>
      <c r="W223" s="28">
        <f t="shared" si="145"/>
        <v>0</v>
      </c>
      <c r="X223" s="126"/>
      <c r="Y223" s="126"/>
      <c r="Z223" s="27"/>
      <c r="AA223" s="17">
        <f t="shared" si="146"/>
        <v>0</v>
      </c>
      <c r="AB223" s="126"/>
      <c r="AC223" s="126">
        <v>7613523</v>
      </c>
      <c r="AD223" s="126"/>
      <c r="AE223" s="17">
        <f t="shared" si="147"/>
        <v>7613523</v>
      </c>
      <c r="AF223" s="28">
        <f t="shared" si="148"/>
        <v>7613523</v>
      </c>
      <c r="AG223" s="29">
        <f t="shared" si="140"/>
        <v>1.7466572153759144E-2</v>
      </c>
      <c r="AH223" s="30">
        <f t="shared" si="141"/>
        <v>1.8733439848214967E-3</v>
      </c>
      <c r="AI223" s="10"/>
      <c r="AJ223" s="10"/>
      <c r="AK223" s="10"/>
      <c r="AL223" s="10"/>
      <c r="AM223" s="10"/>
      <c r="AN223" s="10"/>
      <c r="AO223" s="10"/>
      <c r="AP223" s="85"/>
    </row>
    <row r="224" spans="1:42" ht="12.75" customHeight="1" outlineLevel="1" x14ac:dyDescent="0.25">
      <c r="A224" s="131">
        <v>18</v>
      </c>
      <c r="B224" s="5" t="s">
        <v>109</v>
      </c>
      <c r="C224" s="137">
        <v>1220</v>
      </c>
      <c r="D224" s="119">
        <v>44155</v>
      </c>
      <c r="E224" s="25" t="s">
        <v>572</v>
      </c>
      <c r="F224" s="36" t="s">
        <v>118</v>
      </c>
      <c r="G224" s="25" t="s">
        <v>111</v>
      </c>
      <c r="H224" s="126">
        <v>5774898</v>
      </c>
      <c r="I224" s="290">
        <v>5774898</v>
      </c>
      <c r="J224" s="124" t="s">
        <v>838</v>
      </c>
      <c r="K224" s="23" t="s">
        <v>839</v>
      </c>
      <c r="L224" s="126">
        <v>67</v>
      </c>
      <c r="M224" s="192" t="s">
        <v>117</v>
      </c>
      <c r="N224" s="25" t="s">
        <v>106</v>
      </c>
      <c r="O224" s="36"/>
      <c r="P224" s="126"/>
      <c r="Q224" s="126"/>
      <c r="R224" s="126"/>
      <c r="S224" s="28">
        <f t="shared" si="144"/>
        <v>0</v>
      </c>
      <c r="T224" s="126"/>
      <c r="U224" s="126"/>
      <c r="V224" s="126"/>
      <c r="W224" s="28">
        <f t="shared" si="145"/>
        <v>0</v>
      </c>
      <c r="X224" s="126"/>
      <c r="Y224" s="126"/>
      <c r="Z224" s="27"/>
      <c r="AA224" s="17">
        <f t="shared" si="146"/>
        <v>0</v>
      </c>
      <c r="AB224" s="126"/>
      <c r="AC224" s="126">
        <v>5774898</v>
      </c>
      <c r="AD224" s="126"/>
      <c r="AE224" s="17">
        <f t="shared" si="147"/>
        <v>5774898</v>
      </c>
      <c r="AF224" s="28">
        <f t="shared" si="148"/>
        <v>5774898</v>
      </c>
      <c r="AG224" s="29">
        <f t="shared" si="140"/>
        <v>1.324848859031481E-2</v>
      </c>
      <c r="AH224" s="30">
        <f t="shared" si="141"/>
        <v>1.4209414526307586E-3</v>
      </c>
      <c r="AI224" s="10"/>
      <c r="AJ224" s="10"/>
      <c r="AK224" s="10"/>
      <c r="AL224" s="10"/>
      <c r="AM224" s="10"/>
      <c r="AN224" s="10"/>
      <c r="AO224" s="10"/>
      <c r="AP224" s="85"/>
    </row>
    <row r="225" spans="1:42" ht="12.75" customHeight="1" outlineLevel="1" x14ac:dyDescent="0.25">
      <c r="A225" s="131">
        <v>19</v>
      </c>
      <c r="B225" s="5" t="s">
        <v>109</v>
      </c>
      <c r="C225" s="137">
        <v>1049</v>
      </c>
      <c r="D225" s="119">
        <v>44144</v>
      </c>
      <c r="E225" s="25" t="s">
        <v>573</v>
      </c>
      <c r="F225" s="36" t="s">
        <v>118</v>
      </c>
      <c r="G225" s="25" t="s">
        <v>111</v>
      </c>
      <c r="H225" s="126">
        <v>5892128</v>
      </c>
      <c r="I225" s="290">
        <v>5892128</v>
      </c>
      <c r="J225" s="124" t="s">
        <v>838</v>
      </c>
      <c r="K225" s="23" t="s">
        <v>839</v>
      </c>
      <c r="L225" s="126">
        <v>70</v>
      </c>
      <c r="M225" s="192" t="s">
        <v>117</v>
      </c>
      <c r="N225" s="25" t="s">
        <v>106</v>
      </c>
      <c r="O225" s="36"/>
      <c r="P225" s="126"/>
      <c r="Q225" s="126"/>
      <c r="R225" s="126"/>
      <c r="S225" s="28">
        <f t="shared" si="144"/>
        <v>0</v>
      </c>
      <c r="T225" s="126"/>
      <c r="U225" s="126"/>
      <c r="V225" s="126"/>
      <c r="W225" s="28">
        <f t="shared" si="145"/>
        <v>0</v>
      </c>
      <c r="X225" s="126"/>
      <c r="Y225" s="126"/>
      <c r="Z225" s="27"/>
      <c r="AA225" s="17">
        <f t="shared" si="146"/>
        <v>0</v>
      </c>
      <c r="AB225" s="126"/>
      <c r="AC225" s="126">
        <v>5892128</v>
      </c>
      <c r="AD225" s="126"/>
      <c r="AE225" s="17">
        <f t="shared" si="147"/>
        <v>5892128</v>
      </c>
      <c r="AF225" s="28">
        <f t="shared" si="148"/>
        <v>5892128</v>
      </c>
      <c r="AG225" s="29">
        <f t="shared" si="140"/>
        <v>1.3517431923589718E-2</v>
      </c>
      <c r="AH225" s="30">
        <f t="shared" si="141"/>
        <v>1.4497864584632259E-3</v>
      </c>
      <c r="AI225" s="10"/>
      <c r="AJ225" s="10"/>
      <c r="AK225" s="10"/>
      <c r="AL225" s="10"/>
      <c r="AM225" s="10"/>
      <c r="AN225" s="10"/>
      <c r="AO225" s="10"/>
      <c r="AP225" s="85"/>
    </row>
    <row r="226" spans="1:42" ht="12.75" customHeight="1" outlineLevel="1" x14ac:dyDescent="0.25">
      <c r="A226" s="131">
        <v>24</v>
      </c>
      <c r="B226" s="5" t="s">
        <v>109</v>
      </c>
      <c r="C226" s="137">
        <v>1263</v>
      </c>
      <c r="D226" s="119">
        <v>44160</v>
      </c>
      <c r="E226" s="25" t="s">
        <v>574</v>
      </c>
      <c r="F226" s="36" t="s">
        <v>118</v>
      </c>
      <c r="G226" s="25" t="s">
        <v>111</v>
      </c>
      <c r="H226" s="126">
        <v>5892128</v>
      </c>
      <c r="I226" s="290">
        <v>5892128</v>
      </c>
      <c r="J226" s="124" t="s">
        <v>838</v>
      </c>
      <c r="K226" s="23" t="s">
        <v>839</v>
      </c>
      <c r="L226" s="126">
        <v>90</v>
      </c>
      <c r="M226" s="192" t="s">
        <v>117</v>
      </c>
      <c r="N226" s="25" t="s">
        <v>106</v>
      </c>
      <c r="O226" s="36"/>
      <c r="P226" s="126"/>
      <c r="Q226" s="126"/>
      <c r="R226" s="126"/>
      <c r="S226" s="28">
        <f t="shared" si="144"/>
        <v>0</v>
      </c>
      <c r="T226" s="126"/>
      <c r="U226" s="126"/>
      <c r="V226" s="126"/>
      <c r="W226" s="28">
        <f t="shared" si="145"/>
        <v>0</v>
      </c>
      <c r="X226" s="126"/>
      <c r="Y226" s="126"/>
      <c r="Z226" s="27"/>
      <c r="AA226" s="17">
        <f t="shared" si="146"/>
        <v>0</v>
      </c>
      <c r="AB226" s="126"/>
      <c r="AC226" s="126">
        <v>5892128</v>
      </c>
      <c r="AD226" s="126"/>
      <c r="AE226" s="17">
        <f t="shared" si="147"/>
        <v>5892128</v>
      </c>
      <c r="AF226" s="28">
        <f t="shared" si="148"/>
        <v>5892128</v>
      </c>
      <c r="AG226" s="29">
        <f t="shared" si="140"/>
        <v>1.3517431923589718E-2</v>
      </c>
      <c r="AH226" s="30">
        <f t="shared" si="141"/>
        <v>1.4497864584632259E-3</v>
      </c>
      <c r="AI226" s="10"/>
      <c r="AJ226" s="10"/>
      <c r="AK226" s="10"/>
      <c r="AL226" s="10"/>
      <c r="AM226" s="10"/>
      <c r="AN226" s="10"/>
      <c r="AO226" s="10"/>
      <c r="AP226" s="85"/>
    </row>
    <row r="227" spans="1:42" ht="12.75" customHeight="1" outlineLevel="1" x14ac:dyDescent="0.25">
      <c r="A227" s="131">
        <v>25</v>
      </c>
      <c r="B227" s="5" t="s">
        <v>109</v>
      </c>
      <c r="C227" s="137">
        <v>1260</v>
      </c>
      <c r="D227" s="119">
        <v>44160</v>
      </c>
      <c r="E227" s="133" t="s">
        <v>575</v>
      </c>
      <c r="F227" s="36" t="s">
        <v>118</v>
      </c>
      <c r="G227" s="25" t="s">
        <v>111</v>
      </c>
      <c r="H227" s="126">
        <v>5774898</v>
      </c>
      <c r="I227" s="290">
        <v>5774898</v>
      </c>
      <c r="J227" s="124" t="s">
        <v>838</v>
      </c>
      <c r="K227" s="23" t="s">
        <v>839</v>
      </c>
      <c r="L227" s="126">
        <v>48</v>
      </c>
      <c r="M227" s="192" t="s">
        <v>117</v>
      </c>
      <c r="N227" s="25" t="s">
        <v>106</v>
      </c>
      <c r="O227" s="36"/>
      <c r="P227" s="126"/>
      <c r="Q227" s="126"/>
      <c r="R227" s="126"/>
      <c r="S227" s="28">
        <f t="shared" si="144"/>
        <v>0</v>
      </c>
      <c r="T227" s="126"/>
      <c r="U227" s="126"/>
      <c r="V227" s="126"/>
      <c r="W227" s="28">
        <f t="shared" si="145"/>
        <v>0</v>
      </c>
      <c r="X227" s="130"/>
      <c r="Y227" s="126"/>
      <c r="Z227" s="27"/>
      <c r="AA227" s="17">
        <f t="shared" si="146"/>
        <v>0</v>
      </c>
      <c r="AB227" s="126"/>
      <c r="AC227" s="126">
        <v>5774898</v>
      </c>
      <c r="AD227" s="126"/>
      <c r="AE227" s="17">
        <f t="shared" ref="AE227" si="149">SUM(AB227:AD227)</f>
        <v>5774898</v>
      </c>
      <c r="AF227" s="28">
        <f t="shared" ref="AF227" si="150">SUM(S227,W227,AA227,AE227)</f>
        <v>5774898</v>
      </c>
      <c r="AG227" s="29">
        <f t="shared" si="140"/>
        <v>1.324848859031481E-2</v>
      </c>
      <c r="AH227" s="30">
        <f t="shared" si="141"/>
        <v>1.4209414526307586E-3</v>
      </c>
    </row>
    <row r="228" spans="1:42" ht="14.25" customHeight="1" outlineLevel="1" x14ac:dyDescent="0.25">
      <c r="A228" s="131">
        <v>22</v>
      </c>
      <c r="B228" s="5" t="s">
        <v>109</v>
      </c>
      <c r="C228" s="137">
        <v>1261</v>
      </c>
      <c r="D228" s="121">
        <v>44160</v>
      </c>
      <c r="E228" s="36" t="s">
        <v>576</v>
      </c>
      <c r="F228" s="36" t="s">
        <v>118</v>
      </c>
      <c r="G228" s="25" t="s">
        <v>111</v>
      </c>
      <c r="H228" s="126">
        <v>5774898</v>
      </c>
      <c r="I228" s="290">
        <v>5774898</v>
      </c>
      <c r="J228" s="124" t="s">
        <v>838</v>
      </c>
      <c r="K228" s="23" t="s">
        <v>839</v>
      </c>
      <c r="L228" s="126">
        <v>46</v>
      </c>
      <c r="M228" s="192" t="s">
        <v>117</v>
      </c>
      <c r="N228" s="25" t="s">
        <v>106</v>
      </c>
      <c r="O228" s="36"/>
      <c r="P228" s="126"/>
      <c r="Q228" s="126"/>
      <c r="R228" s="126"/>
      <c r="S228" s="28">
        <f t="shared" si="144"/>
        <v>0</v>
      </c>
      <c r="T228" s="126"/>
      <c r="U228" s="126"/>
      <c r="V228" s="126"/>
      <c r="W228" s="28">
        <f t="shared" si="145"/>
        <v>0</v>
      </c>
      <c r="X228" s="130"/>
      <c r="Y228" s="130"/>
      <c r="Z228" s="27"/>
      <c r="AA228" s="17">
        <f t="shared" si="146"/>
        <v>0</v>
      </c>
      <c r="AB228" s="126"/>
      <c r="AC228" s="126">
        <v>5774898</v>
      </c>
      <c r="AD228" s="126"/>
      <c r="AE228" s="17">
        <f t="shared" ref="AE228:AE245" si="151">SUM(AB228:AD228)</f>
        <v>5774898</v>
      </c>
      <c r="AF228" s="28">
        <f t="shared" ref="AF228:AF245" si="152">SUM(S228,W228,AA228,AE228)</f>
        <v>5774898</v>
      </c>
      <c r="AG228" s="29">
        <f t="shared" si="140"/>
        <v>1.324848859031481E-2</v>
      </c>
      <c r="AH228" s="30">
        <f t="shared" si="141"/>
        <v>1.4209414526307586E-3</v>
      </c>
      <c r="AI228" s="10"/>
      <c r="AJ228" s="10"/>
      <c r="AK228" s="10"/>
      <c r="AL228" s="10"/>
      <c r="AM228" s="10"/>
      <c r="AN228" s="10"/>
      <c r="AO228" s="10"/>
      <c r="AP228" s="85"/>
    </row>
    <row r="229" spans="1:42" ht="14.25" customHeight="1" outlineLevel="1" x14ac:dyDescent="0.25">
      <c r="A229" s="131">
        <v>23</v>
      </c>
      <c r="B229" s="5" t="s">
        <v>109</v>
      </c>
      <c r="C229" s="137">
        <v>1312</v>
      </c>
      <c r="D229" s="121">
        <v>44167</v>
      </c>
      <c r="E229" s="36" t="s">
        <v>577</v>
      </c>
      <c r="F229" s="36" t="s">
        <v>118</v>
      </c>
      <c r="G229" s="25" t="s">
        <v>111</v>
      </c>
      <c r="H229" s="124">
        <v>5774898</v>
      </c>
      <c r="I229" s="212">
        <v>5774898</v>
      </c>
      <c r="J229" s="124" t="s">
        <v>838</v>
      </c>
      <c r="K229" s="23" t="s">
        <v>839</v>
      </c>
      <c r="L229" s="126">
        <v>70</v>
      </c>
      <c r="M229" s="192" t="s">
        <v>117</v>
      </c>
      <c r="N229" s="25" t="s">
        <v>106</v>
      </c>
      <c r="O229" s="36"/>
      <c r="P229" s="126"/>
      <c r="Q229" s="126"/>
      <c r="R229" s="126"/>
      <c r="S229" s="28">
        <f t="shared" si="144"/>
        <v>0</v>
      </c>
      <c r="T229" s="126"/>
      <c r="U229" s="126"/>
      <c r="V229" s="126"/>
      <c r="W229" s="28">
        <f t="shared" si="145"/>
        <v>0</v>
      </c>
      <c r="X229" s="130"/>
      <c r="Y229" s="130"/>
      <c r="Z229" s="27"/>
      <c r="AA229" s="17">
        <f t="shared" si="146"/>
        <v>0</v>
      </c>
      <c r="AB229" s="126"/>
      <c r="AC229" s="126"/>
      <c r="AD229" s="124">
        <v>5774898</v>
      </c>
      <c r="AE229" s="17">
        <f t="shared" si="151"/>
        <v>5774898</v>
      </c>
      <c r="AF229" s="28">
        <f t="shared" si="152"/>
        <v>5774898</v>
      </c>
      <c r="AG229" s="29">
        <f t="shared" si="140"/>
        <v>1.324848859031481E-2</v>
      </c>
      <c r="AH229" s="30">
        <f t="shared" si="141"/>
        <v>1.4209414526307586E-3</v>
      </c>
      <c r="AI229" s="10"/>
      <c r="AJ229" s="10"/>
      <c r="AK229" s="10"/>
      <c r="AL229" s="10"/>
      <c r="AM229" s="10"/>
      <c r="AN229" s="10"/>
      <c r="AO229" s="10"/>
      <c r="AP229" s="85"/>
    </row>
    <row r="230" spans="1:42" ht="14.25" customHeight="1" outlineLevel="1" x14ac:dyDescent="0.25">
      <c r="A230" s="131">
        <v>24</v>
      </c>
      <c r="B230" s="5" t="s">
        <v>109</v>
      </c>
      <c r="C230" s="137">
        <v>1053</v>
      </c>
      <c r="D230" s="121">
        <v>44139</v>
      </c>
      <c r="E230" s="36" t="s">
        <v>578</v>
      </c>
      <c r="F230" s="36" t="s">
        <v>118</v>
      </c>
      <c r="G230" s="25" t="s">
        <v>111</v>
      </c>
      <c r="H230" s="124">
        <v>5774898</v>
      </c>
      <c r="I230" s="212">
        <v>5774898</v>
      </c>
      <c r="J230" s="124" t="s">
        <v>838</v>
      </c>
      <c r="K230" s="23" t="s">
        <v>839</v>
      </c>
      <c r="L230" s="126">
        <v>72</v>
      </c>
      <c r="M230" s="192" t="s">
        <v>117</v>
      </c>
      <c r="N230" s="25" t="s">
        <v>106</v>
      </c>
      <c r="O230" s="36"/>
      <c r="P230" s="126"/>
      <c r="Q230" s="126"/>
      <c r="R230" s="126"/>
      <c r="S230" s="28">
        <f t="shared" si="144"/>
        <v>0</v>
      </c>
      <c r="T230" s="126"/>
      <c r="U230" s="126"/>
      <c r="V230" s="126"/>
      <c r="W230" s="28">
        <f t="shared" si="145"/>
        <v>0</v>
      </c>
      <c r="X230" s="130"/>
      <c r="Y230" s="130"/>
      <c r="Z230" s="27"/>
      <c r="AA230" s="17">
        <f t="shared" si="146"/>
        <v>0</v>
      </c>
      <c r="AB230" s="126"/>
      <c r="AC230" s="126"/>
      <c r="AD230" s="124">
        <v>5774898</v>
      </c>
      <c r="AE230" s="17">
        <f t="shared" si="151"/>
        <v>5774898</v>
      </c>
      <c r="AF230" s="28">
        <f t="shared" si="152"/>
        <v>5774898</v>
      </c>
      <c r="AG230" s="29">
        <f t="shared" si="140"/>
        <v>1.324848859031481E-2</v>
      </c>
      <c r="AH230" s="30">
        <f t="shared" si="141"/>
        <v>1.4209414526307586E-3</v>
      </c>
      <c r="AI230" s="10"/>
      <c r="AJ230" s="10"/>
      <c r="AK230" s="10"/>
      <c r="AL230" s="10"/>
      <c r="AM230" s="10"/>
      <c r="AN230" s="10"/>
      <c r="AO230" s="10"/>
      <c r="AP230" s="85"/>
    </row>
    <row r="231" spans="1:42" ht="14.25" customHeight="1" outlineLevel="1" x14ac:dyDescent="0.25">
      <c r="A231" s="131">
        <v>25</v>
      </c>
      <c r="B231" s="5" t="s">
        <v>109</v>
      </c>
      <c r="C231" s="137">
        <v>1314</v>
      </c>
      <c r="D231" s="121">
        <v>44167</v>
      </c>
      <c r="E231" s="36" t="s">
        <v>579</v>
      </c>
      <c r="F231" s="36" t="s">
        <v>118</v>
      </c>
      <c r="G231" s="25" t="s">
        <v>111</v>
      </c>
      <c r="H231" s="124">
        <v>5774898</v>
      </c>
      <c r="I231" s="212">
        <v>5774898</v>
      </c>
      <c r="J231" s="124" t="s">
        <v>838</v>
      </c>
      <c r="K231" s="23" t="s">
        <v>839</v>
      </c>
      <c r="L231" s="126">
        <v>79</v>
      </c>
      <c r="M231" s="192" t="s">
        <v>117</v>
      </c>
      <c r="N231" s="25" t="s">
        <v>106</v>
      </c>
      <c r="O231" s="36"/>
      <c r="P231" s="126"/>
      <c r="Q231" s="126"/>
      <c r="R231" s="126"/>
      <c r="S231" s="28">
        <f t="shared" si="144"/>
        <v>0</v>
      </c>
      <c r="T231" s="126"/>
      <c r="U231" s="126"/>
      <c r="V231" s="126"/>
      <c r="W231" s="28">
        <f t="shared" si="145"/>
        <v>0</v>
      </c>
      <c r="X231" s="130"/>
      <c r="Y231" s="130"/>
      <c r="Z231" s="27"/>
      <c r="AA231" s="17">
        <f t="shared" si="146"/>
        <v>0</v>
      </c>
      <c r="AB231" s="126"/>
      <c r="AC231" s="126"/>
      <c r="AD231" s="124">
        <v>5774898</v>
      </c>
      <c r="AE231" s="17">
        <f t="shared" si="151"/>
        <v>5774898</v>
      </c>
      <c r="AF231" s="28">
        <f t="shared" si="152"/>
        <v>5774898</v>
      </c>
      <c r="AG231" s="29">
        <f t="shared" si="140"/>
        <v>1.324848859031481E-2</v>
      </c>
      <c r="AH231" s="30">
        <f t="shared" si="141"/>
        <v>1.4209414526307586E-3</v>
      </c>
      <c r="AI231" s="10"/>
      <c r="AJ231" s="10"/>
      <c r="AK231" s="10"/>
      <c r="AL231" s="10"/>
      <c r="AM231" s="10"/>
      <c r="AN231" s="10"/>
      <c r="AO231" s="10"/>
      <c r="AP231" s="85"/>
    </row>
    <row r="232" spans="1:42" ht="14.25" customHeight="1" outlineLevel="1" x14ac:dyDescent="0.25">
      <c r="A232" s="131">
        <v>26</v>
      </c>
      <c r="B232" s="5" t="s">
        <v>109</v>
      </c>
      <c r="C232" s="137">
        <v>1294</v>
      </c>
      <c r="D232" s="121">
        <v>44162</v>
      </c>
      <c r="E232" s="36" t="s">
        <v>580</v>
      </c>
      <c r="F232" s="36" t="s">
        <v>118</v>
      </c>
      <c r="G232" s="25" t="s">
        <v>111</v>
      </c>
      <c r="H232" s="124">
        <v>5660000</v>
      </c>
      <c r="I232" s="212">
        <v>5660000</v>
      </c>
      <c r="J232" s="124" t="s">
        <v>838</v>
      </c>
      <c r="K232" s="23" t="s">
        <v>839</v>
      </c>
      <c r="L232" s="126">
        <v>52</v>
      </c>
      <c r="M232" s="192" t="s">
        <v>117</v>
      </c>
      <c r="N232" s="25" t="s">
        <v>106</v>
      </c>
      <c r="O232" s="36"/>
      <c r="P232" s="126"/>
      <c r="Q232" s="126"/>
      <c r="R232" s="126"/>
      <c r="S232" s="28">
        <f t="shared" si="144"/>
        <v>0</v>
      </c>
      <c r="T232" s="126"/>
      <c r="U232" s="126"/>
      <c r="V232" s="126"/>
      <c r="W232" s="28">
        <f t="shared" si="145"/>
        <v>0</v>
      </c>
      <c r="X232" s="130"/>
      <c r="Y232" s="130"/>
      <c r="Z232" s="27"/>
      <c r="AA232" s="17">
        <f t="shared" si="146"/>
        <v>0</v>
      </c>
      <c r="AB232" s="126"/>
      <c r="AC232" s="126"/>
      <c r="AD232" s="124">
        <v>5660000</v>
      </c>
      <c r="AE232" s="17">
        <f t="shared" si="151"/>
        <v>5660000</v>
      </c>
      <c r="AF232" s="28">
        <f t="shared" si="152"/>
        <v>5660000</v>
      </c>
      <c r="AG232" s="29">
        <f t="shared" si="140"/>
        <v>1.2984895217401558E-2</v>
      </c>
      <c r="AH232" s="30">
        <f t="shared" si="141"/>
        <v>1.3926702466242856E-3</v>
      </c>
      <c r="AI232" s="10"/>
      <c r="AJ232" s="10"/>
      <c r="AK232" s="10"/>
      <c r="AL232" s="10"/>
      <c r="AM232" s="10"/>
      <c r="AN232" s="10"/>
      <c r="AO232" s="10"/>
      <c r="AP232" s="85"/>
    </row>
    <row r="233" spans="1:42" ht="14.25" customHeight="1" outlineLevel="1" x14ac:dyDescent="0.25">
      <c r="A233" s="131">
        <v>27</v>
      </c>
      <c r="B233" s="5" t="s">
        <v>109</v>
      </c>
      <c r="C233" s="137">
        <v>1292</v>
      </c>
      <c r="D233" s="121">
        <v>44162</v>
      </c>
      <c r="E233" s="36" t="s">
        <v>581</v>
      </c>
      <c r="F233" s="36" t="s">
        <v>118</v>
      </c>
      <c r="G233" s="25" t="s">
        <v>111</v>
      </c>
      <c r="H233" s="124">
        <v>5660000</v>
      </c>
      <c r="I233" s="212">
        <v>5660000</v>
      </c>
      <c r="J233" s="124" t="s">
        <v>838</v>
      </c>
      <c r="K233" s="23" t="s">
        <v>839</v>
      </c>
      <c r="L233" s="126">
        <v>61</v>
      </c>
      <c r="M233" s="192" t="s">
        <v>117</v>
      </c>
      <c r="N233" s="25" t="s">
        <v>106</v>
      </c>
      <c r="O233" s="36"/>
      <c r="P233" s="126"/>
      <c r="Q233" s="126"/>
      <c r="R233" s="126"/>
      <c r="S233" s="28">
        <f t="shared" si="144"/>
        <v>0</v>
      </c>
      <c r="T233" s="126"/>
      <c r="U233" s="126"/>
      <c r="V233" s="126"/>
      <c r="W233" s="28">
        <f t="shared" si="145"/>
        <v>0</v>
      </c>
      <c r="X233" s="130"/>
      <c r="Y233" s="130"/>
      <c r="Z233" s="27"/>
      <c r="AA233" s="17">
        <f t="shared" si="146"/>
        <v>0</v>
      </c>
      <c r="AB233" s="126"/>
      <c r="AC233" s="126"/>
      <c r="AD233" s="124">
        <v>5660000</v>
      </c>
      <c r="AE233" s="17">
        <f t="shared" si="151"/>
        <v>5660000</v>
      </c>
      <c r="AF233" s="28">
        <f t="shared" si="152"/>
        <v>5660000</v>
      </c>
      <c r="AG233" s="29">
        <f t="shared" si="140"/>
        <v>1.2984895217401558E-2</v>
      </c>
      <c r="AH233" s="30">
        <f t="shared" si="141"/>
        <v>1.3926702466242856E-3</v>
      </c>
      <c r="AI233" s="10"/>
      <c r="AJ233" s="10"/>
      <c r="AK233" s="10"/>
      <c r="AL233" s="10"/>
      <c r="AM233" s="10"/>
      <c r="AN233" s="10"/>
      <c r="AO233" s="10"/>
      <c r="AP233" s="85"/>
    </row>
    <row r="234" spans="1:42" ht="14.25" customHeight="1" outlineLevel="1" x14ac:dyDescent="0.25">
      <c r="A234" s="131">
        <v>28</v>
      </c>
      <c r="B234" s="5" t="s">
        <v>109</v>
      </c>
      <c r="C234" s="137">
        <v>1262</v>
      </c>
      <c r="D234" s="121">
        <v>44160</v>
      </c>
      <c r="E234" s="36" t="s">
        <v>582</v>
      </c>
      <c r="F234" s="36" t="s">
        <v>118</v>
      </c>
      <c r="G234" s="25" t="s">
        <v>111</v>
      </c>
      <c r="H234" s="124">
        <v>5660000</v>
      </c>
      <c r="I234" s="212">
        <v>5660000</v>
      </c>
      <c r="J234" s="124" t="s">
        <v>838</v>
      </c>
      <c r="K234" s="23" t="s">
        <v>839</v>
      </c>
      <c r="L234" s="126">
        <v>90</v>
      </c>
      <c r="M234" s="192" t="s">
        <v>117</v>
      </c>
      <c r="N234" s="25" t="s">
        <v>106</v>
      </c>
      <c r="O234" s="36"/>
      <c r="P234" s="126"/>
      <c r="Q234" s="126"/>
      <c r="R234" s="126"/>
      <c r="S234" s="28">
        <f t="shared" si="144"/>
        <v>0</v>
      </c>
      <c r="T234" s="126"/>
      <c r="U234" s="126"/>
      <c r="V234" s="126"/>
      <c r="W234" s="28">
        <f t="shared" si="145"/>
        <v>0</v>
      </c>
      <c r="X234" s="130"/>
      <c r="Y234" s="130"/>
      <c r="Z234" s="27"/>
      <c r="AA234" s="17">
        <f t="shared" si="146"/>
        <v>0</v>
      </c>
      <c r="AB234" s="126"/>
      <c r="AC234" s="126"/>
      <c r="AD234" s="124">
        <v>5660000</v>
      </c>
      <c r="AE234" s="17">
        <f t="shared" si="151"/>
        <v>5660000</v>
      </c>
      <c r="AF234" s="28">
        <f t="shared" si="152"/>
        <v>5660000</v>
      </c>
      <c r="AG234" s="29">
        <f t="shared" si="140"/>
        <v>1.2984895217401558E-2</v>
      </c>
      <c r="AH234" s="30">
        <f t="shared" si="141"/>
        <v>1.3926702466242856E-3</v>
      </c>
      <c r="AI234" s="10"/>
      <c r="AJ234" s="10"/>
      <c r="AK234" s="10"/>
      <c r="AL234" s="10"/>
      <c r="AM234" s="10"/>
      <c r="AN234" s="10"/>
      <c r="AO234" s="10"/>
      <c r="AP234" s="85"/>
    </row>
    <row r="235" spans="1:42" ht="14.25" customHeight="1" outlineLevel="1" x14ac:dyDescent="0.25">
      <c r="A235" s="131">
        <v>29</v>
      </c>
      <c r="B235" s="5" t="s">
        <v>109</v>
      </c>
      <c r="C235" s="137">
        <v>1295</v>
      </c>
      <c r="D235" s="121">
        <v>44162</v>
      </c>
      <c r="E235" s="36" t="s">
        <v>583</v>
      </c>
      <c r="F235" s="36" t="s">
        <v>118</v>
      </c>
      <c r="G235" s="25" t="s">
        <v>111</v>
      </c>
      <c r="H235" s="124">
        <v>20000000</v>
      </c>
      <c r="I235" s="212">
        <v>20000000</v>
      </c>
      <c r="J235" s="124" t="s">
        <v>838</v>
      </c>
      <c r="K235" s="23" t="s">
        <v>839</v>
      </c>
      <c r="L235" s="126">
        <v>100</v>
      </c>
      <c r="M235" s="192" t="s">
        <v>117</v>
      </c>
      <c r="N235" s="25" t="s">
        <v>106</v>
      </c>
      <c r="O235" s="36"/>
      <c r="P235" s="126"/>
      <c r="Q235" s="126"/>
      <c r="R235" s="126"/>
      <c r="S235" s="28">
        <f t="shared" si="144"/>
        <v>0</v>
      </c>
      <c r="T235" s="126"/>
      <c r="U235" s="126"/>
      <c r="V235" s="126"/>
      <c r="W235" s="28">
        <f t="shared" si="145"/>
        <v>0</v>
      </c>
      <c r="X235" s="130"/>
      <c r="Y235" s="130"/>
      <c r="Z235" s="27"/>
      <c r="AA235" s="17">
        <f t="shared" si="146"/>
        <v>0</v>
      </c>
      <c r="AB235" s="126"/>
      <c r="AC235" s="126"/>
      <c r="AD235" s="124">
        <v>20000000</v>
      </c>
      <c r="AE235" s="17">
        <f t="shared" si="151"/>
        <v>20000000</v>
      </c>
      <c r="AF235" s="28">
        <f t="shared" si="152"/>
        <v>20000000</v>
      </c>
      <c r="AG235" s="29">
        <f t="shared" si="140"/>
        <v>4.5883021969616813E-2</v>
      </c>
      <c r="AH235" s="30">
        <f t="shared" si="141"/>
        <v>4.9210962778243311E-3</v>
      </c>
      <c r="AI235" s="10"/>
      <c r="AJ235" s="10"/>
      <c r="AK235" s="10"/>
      <c r="AL235" s="10"/>
      <c r="AM235" s="10"/>
      <c r="AN235" s="10"/>
      <c r="AO235" s="10"/>
      <c r="AP235" s="85"/>
    </row>
    <row r="236" spans="1:42" ht="14.25" customHeight="1" outlineLevel="1" x14ac:dyDescent="0.25">
      <c r="A236" s="131">
        <v>30</v>
      </c>
      <c r="B236" s="5" t="s">
        <v>109</v>
      </c>
      <c r="C236" s="137">
        <v>1293</v>
      </c>
      <c r="D236" s="121">
        <v>44162</v>
      </c>
      <c r="E236" s="36" t="s">
        <v>584</v>
      </c>
      <c r="F236" s="36" t="s">
        <v>118</v>
      </c>
      <c r="G236" s="25" t="s">
        <v>111</v>
      </c>
      <c r="H236" s="124">
        <v>11567998</v>
      </c>
      <c r="I236" s="212">
        <v>11567998</v>
      </c>
      <c r="J236" s="124" t="s">
        <v>838</v>
      </c>
      <c r="K236" s="23" t="s">
        <v>839</v>
      </c>
      <c r="L236" s="126">
        <v>350</v>
      </c>
      <c r="M236" s="192" t="s">
        <v>117</v>
      </c>
      <c r="N236" s="25" t="s">
        <v>106</v>
      </c>
      <c r="O236" s="36"/>
      <c r="P236" s="126"/>
      <c r="Q236" s="126"/>
      <c r="R236" s="126"/>
      <c r="S236" s="28">
        <f t="shared" si="144"/>
        <v>0</v>
      </c>
      <c r="T236" s="126"/>
      <c r="U236" s="126"/>
      <c r="V236" s="126"/>
      <c r="W236" s="28">
        <f t="shared" si="145"/>
        <v>0</v>
      </c>
      <c r="X236" s="130"/>
      <c r="Y236" s="130"/>
      <c r="Z236" s="27"/>
      <c r="AA236" s="17">
        <f t="shared" si="146"/>
        <v>0</v>
      </c>
      <c r="AB236" s="126"/>
      <c r="AC236" s="126"/>
      <c r="AD236" s="124">
        <v>11567998</v>
      </c>
      <c r="AE236" s="17">
        <f t="shared" si="151"/>
        <v>11567998</v>
      </c>
      <c r="AF236" s="28">
        <f t="shared" si="152"/>
        <v>11567998</v>
      </c>
      <c r="AG236" s="29">
        <f t="shared" si="140"/>
        <v>2.6538735318924169E-2</v>
      </c>
      <c r="AH236" s="30">
        <f t="shared" si="141"/>
        <v>2.8463615949839653E-3</v>
      </c>
      <c r="AI236" s="10"/>
      <c r="AJ236" s="10"/>
      <c r="AK236" s="10"/>
      <c r="AL236" s="10"/>
      <c r="AM236" s="10"/>
      <c r="AN236" s="10"/>
      <c r="AO236" s="10"/>
      <c r="AP236" s="85"/>
    </row>
    <row r="237" spans="1:42" ht="14.25" customHeight="1" outlineLevel="1" x14ac:dyDescent="0.25">
      <c r="A237" s="131">
        <v>31</v>
      </c>
      <c r="B237" s="5" t="s">
        <v>109</v>
      </c>
      <c r="C237" s="137">
        <v>1332</v>
      </c>
      <c r="D237" s="121">
        <v>44174</v>
      </c>
      <c r="E237" s="36" t="s">
        <v>586</v>
      </c>
      <c r="F237" s="36" t="s">
        <v>118</v>
      </c>
      <c r="G237" s="25" t="s">
        <v>111</v>
      </c>
      <c r="H237" s="124">
        <v>8155720</v>
      </c>
      <c r="I237" s="212">
        <v>8155720</v>
      </c>
      <c r="J237" s="124" t="s">
        <v>838</v>
      </c>
      <c r="K237" s="23" t="s">
        <v>839</v>
      </c>
      <c r="L237" s="126">
        <v>309</v>
      </c>
      <c r="M237" s="192" t="s">
        <v>117</v>
      </c>
      <c r="N237" s="25" t="s">
        <v>106</v>
      </c>
      <c r="O237" s="36"/>
      <c r="P237" s="126"/>
      <c r="Q237" s="126"/>
      <c r="R237" s="126"/>
      <c r="S237" s="28">
        <f t="shared" si="144"/>
        <v>0</v>
      </c>
      <c r="T237" s="126"/>
      <c r="U237" s="126"/>
      <c r="V237" s="126"/>
      <c r="W237" s="28">
        <f t="shared" si="145"/>
        <v>0</v>
      </c>
      <c r="X237" s="130"/>
      <c r="Y237" s="130"/>
      <c r="Z237" s="27"/>
      <c r="AA237" s="17">
        <f t="shared" si="146"/>
        <v>0</v>
      </c>
      <c r="AB237" s="126"/>
      <c r="AC237" s="126"/>
      <c r="AD237" s="124">
        <v>8155720</v>
      </c>
      <c r="AE237" s="17">
        <f t="shared" si="151"/>
        <v>8155720</v>
      </c>
      <c r="AF237" s="28">
        <f t="shared" si="152"/>
        <v>8155720</v>
      </c>
      <c r="AG237" s="29">
        <f t="shared" si="140"/>
        <v>1.8710453996902163E-2</v>
      </c>
      <c r="AH237" s="30">
        <f t="shared" si="141"/>
        <v>2.0067541667488724E-3</v>
      </c>
      <c r="AI237" s="10"/>
      <c r="AJ237" s="10"/>
      <c r="AK237" s="10"/>
      <c r="AL237" s="10"/>
      <c r="AM237" s="10"/>
      <c r="AN237" s="10"/>
      <c r="AO237" s="10"/>
      <c r="AP237" s="85"/>
    </row>
    <row r="238" spans="1:42" ht="14.25" customHeight="1" outlineLevel="1" x14ac:dyDescent="0.25">
      <c r="A238" s="131">
        <v>32</v>
      </c>
      <c r="B238" s="5" t="s">
        <v>109</v>
      </c>
      <c r="C238" s="137">
        <v>1334</v>
      </c>
      <c r="D238" s="121">
        <v>44174</v>
      </c>
      <c r="E238" s="36" t="s">
        <v>585</v>
      </c>
      <c r="F238" s="36" t="s">
        <v>118</v>
      </c>
      <c r="G238" s="25" t="s">
        <v>111</v>
      </c>
      <c r="H238" s="124">
        <v>6011739</v>
      </c>
      <c r="I238" s="212">
        <v>6011739</v>
      </c>
      <c r="J238" s="124" t="s">
        <v>838</v>
      </c>
      <c r="K238" s="23" t="s">
        <v>839</v>
      </c>
      <c r="L238" s="126">
        <v>193</v>
      </c>
      <c r="M238" s="192" t="s">
        <v>117</v>
      </c>
      <c r="N238" s="25" t="s">
        <v>106</v>
      </c>
      <c r="O238" s="36"/>
      <c r="P238" s="126"/>
      <c r="Q238" s="126"/>
      <c r="R238" s="126"/>
      <c r="S238" s="28">
        <f t="shared" si="144"/>
        <v>0</v>
      </c>
      <c r="T238" s="126"/>
      <c r="U238" s="126"/>
      <c r="V238" s="126"/>
      <c r="W238" s="28">
        <f t="shared" si="145"/>
        <v>0</v>
      </c>
      <c r="X238" s="130"/>
      <c r="Y238" s="130"/>
      <c r="Z238" s="27"/>
      <c r="AA238" s="17">
        <f t="shared" si="146"/>
        <v>0</v>
      </c>
      <c r="AB238" s="126"/>
      <c r="AC238" s="126"/>
      <c r="AD238" s="124">
        <v>6011739</v>
      </c>
      <c r="AE238" s="17">
        <f t="shared" si="151"/>
        <v>6011739</v>
      </c>
      <c r="AF238" s="28">
        <f t="shared" si="152"/>
        <v>6011739</v>
      </c>
      <c r="AG238" s="29">
        <f t="shared" si="140"/>
        <v>1.379183763063011E-2</v>
      </c>
      <c r="AH238" s="30">
        <f t="shared" si="141"/>
        <v>1.4792173208075681E-3</v>
      </c>
      <c r="AI238" s="10"/>
      <c r="AJ238" s="10"/>
      <c r="AK238" s="10"/>
      <c r="AL238" s="10"/>
      <c r="AM238" s="10"/>
      <c r="AN238" s="10"/>
      <c r="AO238" s="10"/>
      <c r="AP238" s="85"/>
    </row>
    <row r="239" spans="1:42" ht="14.25" customHeight="1" outlineLevel="1" x14ac:dyDescent="0.25">
      <c r="A239" s="131">
        <v>33</v>
      </c>
      <c r="B239" s="5" t="s">
        <v>109</v>
      </c>
      <c r="C239" s="137">
        <v>1313</v>
      </c>
      <c r="D239" s="121">
        <v>44167</v>
      </c>
      <c r="E239" s="36" t="s">
        <v>587</v>
      </c>
      <c r="F239" s="36" t="s">
        <v>118</v>
      </c>
      <c r="G239" s="25" t="s">
        <v>111</v>
      </c>
      <c r="H239" s="124">
        <v>5892128</v>
      </c>
      <c r="I239" s="212">
        <v>5892128</v>
      </c>
      <c r="J239" s="124" t="s">
        <v>838</v>
      </c>
      <c r="K239" s="23" t="s">
        <v>839</v>
      </c>
      <c r="L239" s="126">
        <v>80</v>
      </c>
      <c r="M239" s="192" t="s">
        <v>117</v>
      </c>
      <c r="N239" s="25" t="s">
        <v>106</v>
      </c>
      <c r="O239" s="36"/>
      <c r="P239" s="126"/>
      <c r="Q239" s="126"/>
      <c r="R239" s="126"/>
      <c r="S239" s="28">
        <f t="shared" si="144"/>
        <v>0</v>
      </c>
      <c r="T239" s="126"/>
      <c r="U239" s="126"/>
      <c r="V239" s="126"/>
      <c r="W239" s="28">
        <f t="shared" si="145"/>
        <v>0</v>
      </c>
      <c r="X239" s="130"/>
      <c r="Y239" s="130"/>
      <c r="Z239" s="27"/>
      <c r="AA239" s="17">
        <f t="shared" si="146"/>
        <v>0</v>
      </c>
      <c r="AB239" s="126"/>
      <c r="AC239" s="126"/>
      <c r="AD239" s="124">
        <v>5892128</v>
      </c>
      <c r="AE239" s="17">
        <f t="shared" si="151"/>
        <v>5892128</v>
      </c>
      <c r="AF239" s="28">
        <f t="shared" si="152"/>
        <v>5892128</v>
      </c>
      <c r="AG239" s="29">
        <f t="shared" si="140"/>
        <v>1.3517431923589718E-2</v>
      </c>
      <c r="AH239" s="30">
        <f t="shared" si="141"/>
        <v>1.4497864584632259E-3</v>
      </c>
      <c r="AI239" s="10"/>
      <c r="AJ239" s="10"/>
      <c r="AK239" s="10"/>
      <c r="AL239" s="10"/>
      <c r="AM239" s="10"/>
      <c r="AN239" s="10"/>
      <c r="AO239" s="10"/>
      <c r="AP239" s="85"/>
    </row>
    <row r="240" spans="1:42" ht="14.25" customHeight="1" outlineLevel="1" x14ac:dyDescent="0.25">
      <c r="A240" s="131">
        <v>34</v>
      </c>
      <c r="B240" s="5" t="s">
        <v>109</v>
      </c>
      <c r="C240" s="137">
        <v>1333</v>
      </c>
      <c r="D240" s="121">
        <v>44174</v>
      </c>
      <c r="E240" s="36" t="s">
        <v>560</v>
      </c>
      <c r="F240" s="36" t="s">
        <v>118</v>
      </c>
      <c r="G240" s="25" t="s">
        <v>111</v>
      </c>
      <c r="H240" s="124">
        <v>5892128</v>
      </c>
      <c r="I240" s="212">
        <v>5892128</v>
      </c>
      <c r="J240" s="124" t="s">
        <v>838</v>
      </c>
      <c r="K240" s="23" t="s">
        <v>839</v>
      </c>
      <c r="L240" s="126">
        <v>80</v>
      </c>
      <c r="M240" s="192" t="s">
        <v>117</v>
      </c>
      <c r="N240" s="25" t="s">
        <v>106</v>
      </c>
      <c r="O240" s="36"/>
      <c r="P240" s="126"/>
      <c r="Q240" s="126"/>
      <c r="R240" s="126"/>
      <c r="S240" s="28">
        <f t="shared" si="144"/>
        <v>0</v>
      </c>
      <c r="T240" s="126"/>
      <c r="U240" s="126"/>
      <c r="V240" s="126"/>
      <c r="W240" s="28">
        <f t="shared" si="145"/>
        <v>0</v>
      </c>
      <c r="X240" s="130"/>
      <c r="Y240" s="130"/>
      <c r="Z240" s="27"/>
      <c r="AA240" s="17">
        <f t="shared" si="146"/>
        <v>0</v>
      </c>
      <c r="AB240" s="126"/>
      <c r="AC240" s="126"/>
      <c r="AD240" s="124">
        <v>5892128</v>
      </c>
      <c r="AE240" s="17">
        <f t="shared" si="151"/>
        <v>5892128</v>
      </c>
      <c r="AF240" s="28">
        <f t="shared" si="152"/>
        <v>5892128</v>
      </c>
      <c r="AG240" s="29">
        <f t="shared" si="140"/>
        <v>1.3517431923589718E-2</v>
      </c>
      <c r="AH240" s="30">
        <f t="shared" si="141"/>
        <v>1.4497864584632259E-3</v>
      </c>
      <c r="AI240" s="10"/>
      <c r="AJ240" s="10"/>
      <c r="AK240" s="10"/>
      <c r="AL240" s="10"/>
      <c r="AM240" s="10"/>
      <c r="AN240" s="10"/>
      <c r="AO240" s="10"/>
      <c r="AP240" s="85"/>
    </row>
    <row r="241" spans="1:42" ht="14.25" customHeight="1" outlineLevel="1" x14ac:dyDescent="0.25">
      <c r="A241" s="131">
        <v>35</v>
      </c>
      <c r="B241" s="5" t="s">
        <v>109</v>
      </c>
      <c r="C241" s="137">
        <v>1291</v>
      </c>
      <c r="D241" s="121">
        <v>44162</v>
      </c>
      <c r="E241" s="36" t="s">
        <v>563</v>
      </c>
      <c r="F241" s="36" t="s">
        <v>118</v>
      </c>
      <c r="G241" s="25" t="s">
        <v>111</v>
      </c>
      <c r="H241" s="124">
        <v>5892128</v>
      </c>
      <c r="I241" s="212">
        <v>5892128</v>
      </c>
      <c r="J241" s="124" t="s">
        <v>838</v>
      </c>
      <c r="K241" s="23" t="s">
        <v>839</v>
      </c>
      <c r="L241" s="126">
        <v>145</v>
      </c>
      <c r="M241" s="192" t="s">
        <v>117</v>
      </c>
      <c r="N241" s="25" t="s">
        <v>106</v>
      </c>
      <c r="O241" s="36"/>
      <c r="P241" s="126"/>
      <c r="Q241" s="126"/>
      <c r="R241" s="126"/>
      <c r="S241" s="28">
        <f t="shared" si="144"/>
        <v>0</v>
      </c>
      <c r="T241" s="126"/>
      <c r="U241" s="126"/>
      <c r="V241" s="126"/>
      <c r="W241" s="28">
        <f t="shared" si="145"/>
        <v>0</v>
      </c>
      <c r="X241" s="130"/>
      <c r="Y241" s="130"/>
      <c r="Z241" s="27"/>
      <c r="AA241" s="17">
        <f t="shared" si="146"/>
        <v>0</v>
      </c>
      <c r="AB241" s="126"/>
      <c r="AC241" s="126"/>
      <c r="AD241" s="124">
        <v>5892128</v>
      </c>
      <c r="AE241" s="17">
        <f t="shared" si="151"/>
        <v>5892128</v>
      </c>
      <c r="AF241" s="28">
        <f t="shared" si="152"/>
        <v>5892128</v>
      </c>
      <c r="AG241" s="29">
        <f t="shared" ref="AG241:AG244" si="153">IF(ISERROR(AF241/$H$246),0,AF241/$H$246)</f>
        <v>1.3517431923589718E-2</v>
      </c>
      <c r="AH241" s="30">
        <f t="shared" si="141"/>
        <v>1.4497864584632259E-3</v>
      </c>
      <c r="AI241" s="10"/>
      <c r="AJ241" s="10"/>
      <c r="AK241" s="10"/>
      <c r="AL241" s="10"/>
      <c r="AM241" s="10"/>
      <c r="AN241" s="10"/>
      <c r="AO241" s="10"/>
      <c r="AP241" s="85"/>
    </row>
    <row r="242" spans="1:42" ht="14.25" customHeight="1" outlineLevel="1" x14ac:dyDescent="0.25">
      <c r="A242" s="131">
        <v>36</v>
      </c>
      <c r="B242" s="5" t="s">
        <v>109</v>
      </c>
      <c r="C242" s="137">
        <v>1289</v>
      </c>
      <c r="D242" s="121">
        <v>44162</v>
      </c>
      <c r="E242" s="36" t="s">
        <v>588</v>
      </c>
      <c r="F242" s="36" t="s">
        <v>118</v>
      </c>
      <c r="G242" s="25" t="s">
        <v>111</v>
      </c>
      <c r="H242" s="124">
        <v>5774898</v>
      </c>
      <c r="I242" s="212">
        <v>5774898</v>
      </c>
      <c r="J242" s="124" t="s">
        <v>838</v>
      </c>
      <c r="K242" s="23" t="s">
        <v>839</v>
      </c>
      <c r="L242" s="126">
        <v>70</v>
      </c>
      <c r="M242" s="192" t="s">
        <v>117</v>
      </c>
      <c r="N242" s="25" t="s">
        <v>106</v>
      </c>
      <c r="O242" s="36"/>
      <c r="P242" s="126"/>
      <c r="Q242" s="126"/>
      <c r="R242" s="126"/>
      <c r="S242" s="28">
        <f t="shared" si="144"/>
        <v>0</v>
      </c>
      <c r="T242" s="126"/>
      <c r="U242" s="126"/>
      <c r="V242" s="126"/>
      <c r="W242" s="28">
        <f t="shared" si="145"/>
        <v>0</v>
      </c>
      <c r="X242" s="130"/>
      <c r="Y242" s="130"/>
      <c r="Z242" s="27"/>
      <c r="AA242" s="17">
        <f t="shared" si="146"/>
        <v>0</v>
      </c>
      <c r="AB242" s="126"/>
      <c r="AC242" s="126"/>
      <c r="AD242" s="124">
        <v>5774898</v>
      </c>
      <c r="AE242" s="17">
        <f t="shared" si="151"/>
        <v>5774898</v>
      </c>
      <c r="AF242" s="28">
        <f t="shared" si="152"/>
        <v>5774898</v>
      </c>
      <c r="AG242" s="29">
        <f t="shared" si="153"/>
        <v>1.324848859031481E-2</v>
      </c>
      <c r="AH242" s="30">
        <f t="shared" si="141"/>
        <v>1.4209414526307586E-3</v>
      </c>
      <c r="AI242" s="10"/>
      <c r="AJ242" s="10"/>
      <c r="AK242" s="10"/>
      <c r="AL242" s="10"/>
      <c r="AM242" s="10"/>
      <c r="AN242" s="10"/>
      <c r="AO242" s="10"/>
      <c r="AP242" s="85"/>
    </row>
    <row r="243" spans="1:42" ht="14.25" customHeight="1" outlineLevel="1" x14ac:dyDescent="0.25">
      <c r="A243" s="131">
        <v>37</v>
      </c>
      <c r="B243" s="5" t="s">
        <v>109</v>
      </c>
      <c r="C243" s="137">
        <v>1287</v>
      </c>
      <c r="D243" s="121">
        <v>44162</v>
      </c>
      <c r="E243" s="36" t="s">
        <v>589</v>
      </c>
      <c r="F243" s="36" t="s">
        <v>118</v>
      </c>
      <c r="G243" s="25" t="s">
        <v>111</v>
      </c>
      <c r="H243" s="124">
        <v>5774898</v>
      </c>
      <c r="I243" s="212">
        <v>5774898</v>
      </c>
      <c r="J243" s="124" t="s">
        <v>838</v>
      </c>
      <c r="K243" s="23" t="s">
        <v>839</v>
      </c>
      <c r="L243" s="126">
        <v>59</v>
      </c>
      <c r="M243" s="192" t="s">
        <v>117</v>
      </c>
      <c r="N243" s="25" t="s">
        <v>106</v>
      </c>
      <c r="O243" s="36"/>
      <c r="P243" s="126"/>
      <c r="Q243" s="126"/>
      <c r="R243" s="126"/>
      <c r="S243" s="28">
        <f t="shared" si="144"/>
        <v>0</v>
      </c>
      <c r="T243" s="126"/>
      <c r="U243" s="126"/>
      <c r="V243" s="126"/>
      <c r="W243" s="28">
        <f t="shared" si="145"/>
        <v>0</v>
      </c>
      <c r="X243" s="130"/>
      <c r="Y243" s="130"/>
      <c r="Z243" s="27"/>
      <c r="AA243" s="17">
        <f t="shared" si="146"/>
        <v>0</v>
      </c>
      <c r="AB243" s="126"/>
      <c r="AC243" s="126"/>
      <c r="AD243" s="124">
        <v>5774898</v>
      </c>
      <c r="AE243" s="17">
        <f t="shared" si="151"/>
        <v>5774898</v>
      </c>
      <c r="AF243" s="28">
        <f t="shared" si="152"/>
        <v>5774898</v>
      </c>
      <c r="AG243" s="29">
        <f t="shared" si="153"/>
        <v>1.324848859031481E-2</v>
      </c>
      <c r="AH243" s="30">
        <f t="shared" si="141"/>
        <v>1.4209414526307586E-3</v>
      </c>
      <c r="AI243" s="10"/>
      <c r="AJ243" s="10"/>
      <c r="AK243" s="10"/>
      <c r="AL243" s="10"/>
      <c r="AM243" s="10"/>
      <c r="AN243" s="10"/>
      <c r="AO243" s="10"/>
      <c r="AP243" s="85"/>
    </row>
    <row r="244" spans="1:42" ht="14.25" customHeight="1" outlineLevel="1" x14ac:dyDescent="0.25">
      <c r="A244" s="131">
        <v>38</v>
      </c>
      <c r="B244" s="5" t="s">
        <v>109</v>
      </c>
      <c r="C244" s="137">
        <v>1288</v>
      </c>
      <c r="D244" s="121">
        <v>44162</v>
      </c>
      <c r="E244" s="36" t="s">
        <v>590</v>
      </c>
      <c r="F244" s="36" t="s">
        <v>118</v>
      </c>
      <c r="G244" s="25" t="s">
        <v>111</v>
      </c>
      <c r="H244" s="124">
        <v>6011739</v>
      </c>
      <c r="I244" s="212">
        <v>6011739</v>
      </c>
      <c r="J244" s="124" t="s">
        <v>838</v>
      </c>
      <c r="K244" s="23" t="s">
        <v>839</v>
      </c>
      <c r="L244" s="126">
        <v>167</v>
      </c>
      <c r="M244" s="192" t="s">
        <v>117</v>
      </c>
      <c r="N244" s="25" t="s">
        <v>106</v>
      </c>
      <c r="O244" s="36"/>
      <c r="P244" s="126"/>
      <c r="Q244" s="126"/>
      <c r="R244" s="126"/>
      <c r="S244" s="28">
        <f t="shared" si="144"/>
        <v>0</v>
      </c>
      <c r="T244" s="126"/>
      <c r="U244" s="126"/>
      <c r="V244" s="126"/>
      <c r="W244" s="28">
        <f t="shared" si="145"/>
        <v>0</v>
      </c>
      <c r="X244" s="130"/>
      <c r="Y244" s="130"/>
      <c r="Z244" s="27"/>
      <c r="AA244" s="17">
        <f t="shared" si="146"/>
        <v>0</v>
      </c>
      <c r="AB244" s="126"/>
      <c r="AC244" s="126"/>
      <c r="AD244" s="124">
        <v>6011739</v>
      </c>
      <c r="AE244" s="17">
        <f t="shared" si="151"/>
        <v>6011739</v>
      </c>
      <c r="AF244" s="28">
        <f t="shared" si="152"/>
        <v>6011739</v>
      </c>
      <c r="AG244" s="29">
        <f t="shared" si="153"/>
        <v>1.379183763063011E-2</v>
      </c>
      <c r="AH244" s="30">
        <f t="shared" si="141"/>
        <v>1.4792173208075681E-3</v>
      </c>
      <c r="AI244" s="10"/>
      <c r="AJ244" s="10"/>
      <c r="AK244" s="10"/>
      <c r="AL244" s="10"/>
      <c r="AM244" s="10"/>
      <c r="AN244" s="10"/>
      <c r="AO244" s="10"/>
      <c r="AP244" s="85"/>
    </row>
    <row r="245" spans="1:42" ht="12" customHeight="1" outlineLevel="1" x14ac:dyDescent="0.25">
      <c r="A245" s="131">
        <v>39</v>
      </c>
      <c r="B245" s="5" t="s">
        <v>109</v>
      </c>
      <c r="C245" s="5">
        <v>1290</v>
      </c>
      <c r="D245" s="121">
        <v>44162</v>
      </c>
      <c r="E245" s="36" t="s">
        <v>561</v>
      </c>
      <c r="F245" s="36" t="s">
        <v>118</v>
      </c>
      <c r="G245" s="25" t="s">
        <v>111</v>
      </c>
      <c r="H245" s="124">
        <v>5774898</v>
      </c>
      <c r="I245" s="212">
        <v>5774898</v>
      </c>
      <c r="J245" s="124" t="s">
        <v>838</v>
      </c>
      <c r="K245" s="23" t="s">
        <v>839</v>
      </c>
      <c r="L245" s="126">
        <v>80</v>
      </c>
      <c r="M245" s="192" t="s">
        <v>117</v>
      </c>
      <c r="N245" s="25" t="s">
        <v>106</v>
      </c>
      <c r="O245" s="36"/>
      <c r="P245" s="126"/>
      <c r="Q245" s="126"/>
      <c r="R245" s="126"/>
      <c r="S245" s="28">
        <f t="shared" si="144"/>
        <v>0</v>
      </c>
      <c r="T245" s="126"/>
      <c r="U245" s="126"/>
      <c r="V245" s="126"/>
      <c r="W245" s="28">
        <f t="shared" si="145"/>
        <v>0</v>
      </c>
      <c r="X245" s="126"/>
      <c r="Y245" s="126"/>
      <c r="Z245" s="27"/>
      <c r="AA245" s="17">
        <f t="shared" si="146"/>
        <v>0</v>
      </c>
      <c r="AB245" s="126"/>
      <c r="AC245" s="126"/>
      <c r="AD245" s="124">
        <v>5774898</v>
      </c>
      <c r="AE245" s="17">
        <f t="shared" si="151"/>
        <v>5774898</v>
      </c>
      <c r="AF245" s="28">
        <f t="shared" si="152"/>
        <v>5774898</v>
      </c>
      <c r="AG245" s="29">
        <f>IF(ISERROR(AF245/$H$246),0,AF245/$H$246)</f>
        <v>1.324848859031481E-2</v>
      </c>
      <c r="AH245" s="30">
        <f t="shared" si="141"/>
        <v>1.4209414526307586E-3</v>
      </c>
      <c r="AI245" s="10"/>
      <c r="AJ245" s="10"/>
      <c r="AK245" s="10"/>
      <c r="AL245" s="10"/>
      <c r="AM245" s="10"/>
      <c r="AN245" s="10"/>
      <c r="AO245" s="10"/>
      <c r="AP245" s="85"/>
    </row>
    <row r="246" spans="1:42" ht="12.75" customHeight="1" x14ac:dyDescent="0.25">
      <c r="A246" s="228" t="s">
        <v>53</v>
      </c>
      <c r="B246" s="229"/>
      <c r="C246" s="230"/>
      <c r="D246" s="230"/>
      <c r="E246" s="230"/>
      <c r="F246" s="230"/>
      <c r="G246" s="230"/>
      <c r="H246" s="92">
        <f>SUM(H207:H245)</f>
        <v>435891080</v>
      </c>
      <c r="I246" s="284">
        <f t="shared" ref="I246:AE246" si="154">SUM(I207:I245)</f>
        <v>435891080</v>
      </c>
      <c r="J246" s="92"/>
      <c r="K246" s="210"/>
      <c r="L246" s="92">
        <f t="shared" si="154"/>
        <v>7372</v>
      </c>
      <c r="M246" s="92">
        <f t="shared" si="154"/>
        <v>0</v>
      </c>
      <c r="N246" s="92">
        <f t="shared" si="154"/>
        <v>0</v>
      </c>
      <c r="O246" s="92">
        <f t="shared" si="154"/>
        <v>0</v>
      </c>
      <c r="P246" s="92">
        <f t="shared" si="154"/>
        <v>0</v>
      </c>
      <c r="Q246" s="92">
        <f t="shared" si="154"/>
        <v>0</v>
      </c>
      <c r="R246" s="92">
        <f t="shared" si="154"/>
        <v>0</v>
      </c>
      <c r="S246" s="92">
        <f t="shared" si="154"/>
        <v>0</v>
      </c>
      <c r="T246" s="92">
        <f t="shared" si="154"/>
        <v>0</v>
      </c>
      <c r="U246" s="92">
        <f t="shared" si="154"/>
        <v>0</v>
      </c>
      <c r="V246" s="92">
        <f t="shared" si="154"/>
        <v>0</v>
      </c>
      <c r="W246" s="92">
        <f t="shared" si="154"/>
        <v>0</v>
      </c>
      <c r="X246" s="92">
        <f t="shared" si="154"/>
        <v>0</v>
      </c>
      <c r="Y246" s="92">
        <f t="shared" si="154"/>
        <v>0</v>
      </c>
      <c r="Z246" s="92">
        <f t="shared" si="154"/>
        <v>71180000</v>
      </c>
      <c r="AA246" s="92">
        <f t="shared" si="154"/>
        <v>71180000</v>
      </c>
      <c r="AB246" s="92">
        <f t="shared" si="154"/>
        <v>134080600</v>
      </c>
      <c r="AC246" s="92">
        <f t="shared" si="154"/>
        <v>109577512</v>
      </c>
      <c r="AD246" s="92">
        <f t="shared" si="154"/>
        <v>121052968</v>
      </c>
      <c r="AE246" s="92">
        <f t="shared" si="154"/>
        <v>364711080</v>
      </c>
      <c r="AF246" s="92">
        <f>SUM(AF207:AF245)</f>
        <v>435891080</v>
      </c>
      <c r="AG246" s="95">
        <f>IF(ISERROR(AF246/H246),0,AF246/H246)</f>
        <v>1</v>
      </c>
      <c r="AH246" s="95">
        <f>IF(ISERROR(AF246/$AF$403),0,AF246/$AF$403)</f>
        <v>0.10725309856624138</v>
      </c>
    </row>
    <row r="247" spans="1:42" ht="12.75" customHeight="1" x14ac:dyDescent="0.25">
      <c r="A247" s="233" t="s">
        <v>54</v>
      </c>
      <c r="B247" s="234"/>
      <c r="C247" s="234"/>
      <c r="D247" s="234"/>
      <c r="E247" s="235"/>
      <c r="F247" s="15"/>
      <c r="G247" s="16"/>
      <c r="H247" s="88"/>
      <c r="I247" s="149"/>
      <c r="J247" s="17"/>
      <c r="K247" s="296"/>
      <c r="L247" s="18"/>
      <c r="M247" s="18"/>
      <c r="N247" s="16"/>
      <c r="O247" s="19"/>
      <c r="P247" s="17"/>
      <c r="Q247" s="17"/>
      <c r="R247" s="17"/>
      <c r="S247" s="17"/>
      <c r="T247" s="17"/>
      <c r="U247" s="17"/>
      <c r="V247" s="17"/>
      <c r="W247" s="17"/>
      <c r="X247" s="17"/>
      <c r="Y247" s="17"/>
      <c r="Z247" s="17"/>
      <c r="AA247" s="17"/>
      <c r="AB247" s="17"/>
      <c r="AC247" s="17"/>
      <c r="AD247" s="17"/>
      <c r="AE247" s="17"/>
      <c r="AF247" s="17"/>
      <c r="AG247" s="20"/>
      <c r="AH247" s="20"/>
      <c r="AI247" s="10"/>
      <c r="AJ247" s="10"/>
      <c r="AK247" s="10"/>
      <c r="AL247" s="10"/>
      <c r="AM247" s="10"/>
      <c r="AN247" s="10"/>
      <c r="AO247" s="10"/>
      <c r="AP247" s="85"/>
    </row>
    <row r="248" spans="1:42" ht="12.75" customHeight="1" outlineLevel="1" x14ac:dyDescent="0.25">
      <c r="A248" s="21">
        <v>1</v>
      </c>
      <c r="B248" s="5" t="s">
        <v>109</v>
      </c>
      <c r="C248" s="137">
        <v>1343</v>
      </c>
      <c r="D248" s="120">
        <v>44101</v>
      </c>
      <c r="E248" s="25" t="s">
        <v>592</v>
      </c>
      <c r="F248" s="36" t="s">
        <v>118</v>
      </c>
      <c r="G248" s="25" t="s">
        <v>111</v>
      </c>
      <c r="H248" s="124">
        <v>7200000</v>
      </c>
      <c r="I248" s="212">
        <v>7200000</v>
      </c>
      <c r="J248" s="124" t="s">
        <v>838</v>
      </c>
      <c r="K248" s="23" t="s">
        <v>839</v>
      </c>
      <c r="L248" s="215">
        <v>19</v>
      </c>
      <c r="M248" s="192" t="s">
        <v>117</v>
      </c>
      <c r="N248" s="25" t="s">
        <v>106</v>
      </c>
      <c r="O248" s="44"/>
      <c r="P248" s="27"/>
      <c r="Q248" s="27"/>
      <c r="R248" s="27"/>
      <c r="S248" s="28">
        <f t="shared" ref="S248:S255" si="155">SUM(P248:R248)</f>
        <v>0</v>
      </c>
      <c r="T248" s="126"/>
      <c r="U248" s="126"/>
      <c r="V248" s="126"/>
      <c r="W248" s="28">
        <f t="shared" ref="W248:W255" si="156">SUM(T248:V248)</f>
        <v>0</v>
      </c>
      <c r="X248" s="27"/>
      <c r="Y248" s="27"/>
      <c r="Z248" s="27"/>
      <c r="AA248" s="28">
        <f>SUM(X248:Z248)</f>
        <v>0</v>
      </c>
      <c r="AB248" s="27">
        <v>7200000</v>
      </c>
      <c r="AC248" s="27">
        <v>0</v>
      </c>
      <c r="AD248" s="27">
        <v>0</v>
      </c>
      <c r="AE248" s="28">
        <f>SUM(AB248:AD248)</f>
        <v>7200000</v>
      </c>
      <c r="AF248" s="28">
        <f t="shared" ref="AF248" si="157">SUM(S248,W248,AA248,AE248)</f>
        <v>7200000</v>
      </c>
      <c r="AG248" s="29">
        <f t="shared" ref="AG248:AG277" si="158">IF(ISERROR(AF248/$H$278),0,AF248/$H$278)</f>
        <v>3.108072310441929E-2</v>
      </c>
      <c r="AH248" s="30">
        <f t="shared" ref="AH248:AH277" si="159">IF(ISERROR(AF248/$AF$403),"-",AF248/$AF$403)</f>
        <v>1.7715946600167592E-3</v>
      </c>
      <c r="AI248" s="10"/>
      <c r="AJ248" s="10"/>
      <c r="AK248" s="10"/>
      <c r="AL248" s="10"/>
      <c r="AM248" s="10"/>
      <c r="AN248" s="10"/>
      <c r="AO248" s="10"/>
      <c r="AP248" s="85"/>
    </row>
    <row r="249" spans="1:42" ht="12.75" customHeight="1" outlineLevel="1" x14ac:dyDescent="0.25">
      <c r="A249" s="21">
        <v>2</v>
      </c>
      <c r="B249" s="5" t="s">
        <v>109</v>
      </c>
      <c r="C249" s="137">
        <v>1341</v>
      </c>
      <c r="D249" s="120">
        <v>44103</v>
      </c>
      <c r="E249" s="25" t="s">
        <v>593</v>
      </c>
      <c r="F249" s="36" t="s">
        <v>118</v>
      </c>
      <c r="G249" s="25" t="s">
        <v>111</v>
      </c>
      <c r="H249" s="124">
        <v>7700000</v>
      </c>
      <c r="I249" s="212">
        <v>7700000</v>
      </c>
      <c r="J249" s="124" t="s">
        <v>838</v>
      </c>
      <c r="K249" s="23" t="s">
        <v>839</v>
      </c>
      <c r="L249" s="215">
        <v>19</v>
      </c>
      <c r="M249" s="192" t="s">
        <v>117</v>
      </c>
      <c r="N249" s="25" t="s">
        <v>106</v>
      </c>
      <c r="O249" s="44"/>
      <c r="P249" s="27"/>
      <c r="Q249" s="27"/>
      <c r="R249" s="27"/>
      <c r="S249" s="28">
        <f t="shared" si="155"/>
        <v>0</v>
      </c>
      <c r="T249" s="126"/>
      <c r="U249" s="126"/>
      <c r="V249" s="126"/>
      <c r="W249" s="28">
        <f t="shared" si="156"/>
        <v>0</v>
      </c>
      <c r="X249" s="27"/>
      <c r="Y249" s="27"/>
      <c r="Z249" s="27"/>
      <c r="AA249" s="28">
        <f t="shared" ref="AA249:AA277" si="160">SUM(X249:Z249)</f>
        <v>0</v>
      </c>
      <c r="AB249" s="27">
        <v>7700000</v>
      </c>
      <c r="AC249" s="27">
        <v>0</v>
      </c>
      <c r="AD249" s="27">
        <v>0</v>
      </c>
      <c r="AE249" s="28">
        <f t="shared" ref="AE249:AE277" si="161">SUM(AB249:AD249)</f>
        <v>7700000</v>
      </c>
      <c r="AF249" s="28">
        <f t="shared" ref="AF249:AF277" si="162">SUM(S249,W249,AA249,AE249)</f>
        <v>7700000</v>
      </c>
      <c r="AG249" s="29">
        <f t="shared" si="158"/>
        <v>3.3239106653337298E-2</v>
      </c>
      <c r="AH249" s="30">
        <f t="shared" si="159"/>
        <v>1.8946220669623674E-3</v>
      </c>
      <c r="AI249" s="10"/>
      <c r="AJ249" s="10"/>
      <c r="AK249" s="10"/>
      <c r="AL249" s="10"/>
      <c r="AM249" s="10"/>
      <c r="AN249" s="10"/>
      <c r="AO249" s="10"/>
      <c r="AP249" s="85"/>
    </row>
    <row r="250" spans="1:42" ht="12.75" customHeight="1" outlineLevel="1" x14ac:dyDescent="0.25">
      <c r="A250" s="21">
        <v>3</v>
      </c>
      <c r="B250" s="5" t="s">
        <v>109</v>
      </c>
      <c r="C250" s="137">
        <v>1346</v>
      </c>
      <c r="D250" s="120">
        <v>44103</v>
      </c>
      <c r="E250" s="25" t="s">
        <v>594</v>
      </c>
      <c r="F250" s="36" t="s">
        <v>118</v>
      </c>
      <c r="G250" s="25" t="s">
        <v>111</v>
      </c>
      <c r="H250" s="124">
        <v>8500000</v>
      </c>
      <c r="I250" s="212">
        <v>8500000</v>
      </c>
      <c r="J250" s="124" t="s">
        <v>838</v>
      </c>
      <c r="K250" s="23" t="s">
        <v>839</v>
      </c>
      <c r="L250" s="215">
        <v>181</v>
      </c>
      <c r="M250" s="192" t="s">
        <v>117</v>
      </c>
      <c r="N250" s="25" t="s">
        <v>106</v>
      </c>
      <c r="O250" s="44"/>
      <c r="P250" s="27"/>
      <c r="Q250" s="27"/>
      <c r="R250" s="27"/>
      <c r="S250" s="28">
        <f t="shared" si="155"/>
        <v>0</v>
      </c>
      <c r="T250" s="126"/>
      <c r="U250" s="126"/>
      <c r="V250" s="126"/>
      <c r="W250" s="28">
        <f t="shared" si="156"/>
        <v>0</v>
      </c>
      <c r="X250" s="27"/>
      <c r="Y250" s="27"/>
      <c r="Z250" s="27"/>
      <c r="AA250" s="28">
        <f t="shared" si="160"/>
        <v>0</v>
      </c>
      <c r="AB250" s="27">
        <v>8500000</v>
      </c>
      <c r="AC250" s="27">
        <v>0</v>
      </c>
      <c r="AD250" s="27">
        <v>0</v>
      </c>
      <c r="AE250" s="28">
        <f t="shared" si="161"/>
        <v>8500000</v>
      </c>
      <c r="AF250" s="28">
        <f t="shared" si="162"/>
        <v>8500000</v>
      </c>
      <c r="AG250" s="29">
        <f t="shared" si="158"/>
        <v>3.6692520331606103E-2</v>
      </c>
      <c r="AH250" s="30">
        <f t="shared" si="159"/>
        <v>2.0914659180753404E-3</v>
      </c>
      <c r="AI250" s="10"/>
      <c r="AJ250" s="10"/>
      <c r="AK250" s="10"/>
      <c r="AL250" s="10"/>
      <c r="AM250" s="10"/>
      <c r="AN250" s="10"/>
      <c r="AO250" s="10"/>
      <c r="AP250" s="85"/>
    </row>
    <row r="251" spans="1:42" ht="12.75" customHeight="1" outlineLevel="1" x14ac:dyDescent="0.25">
      <c r="A251" s="21">
        <v>4</v>
      </c>
      <c r="B251" s="5" t="s">
        <v>109</v>
      </c>
      <c r="C251" s="137">
        <v>1338</v>
      </c>
      <c r="D251" s="120">
        <v>44103</v>
      </c>
      <c r="E251" s="25" t="s">
        <v>595</v>
      </c>
      <c r="F251" s="36" t="s">
        <v>118</v>
      </c>
      <c r="G251" s="25" t="s">
        <v>111</v>
      </c>
      <c r="H251" s="124">
        <v>6000000</v>
      </c>
      <c r="I251" s="212">
        <v>6000000</v>
      </c>
      <c r="J251" s="124" t="s">
        <v>838</v>
      </c>
      <c r="K251" s="23" t="s">
        <v>839</v>
      </c>
      <c r="L251" s="215">
        <v>55</v>
      </c>
      <c r="M251" s="192" t="s">
        <v>117</v>
      </c>
      <c r="N251" s="25" t="s">
        <v>106</v>
      </c>
      <c r="O251" s="44"/>
      <c r="P251" s="27"/>
      <c r="Q251" s="27"/>
      <c r="R251" s="27"/>
      <c r="S251" s="28">
        <f t="shared" si="155"/>
        <v>0</v>
      </c>
      <c r="T251" s="126"/>
      <c r="U251" s="126"/>
      <c r="V251" s="126"/>
      <c r="W251" s="28">
        <f t="shared" si="156"/>
        <v>0</v>
      </c>
      <c r="X251" s="27"/>
      <c r="Y251" s="27"/>
      <c r="Z251" s="27"/>
      <c r="AA251" s="28">
        <f t="shared" si="160"/>
        <v>0</v>
      </c>
      <c r="AB251" s="27">
        <v>6000000</v>
      </c>
      <c r="AC251" s="27">
        <v>0</v>
      </c>
      <c r="AD251" s="27">
        <v>0</v>
      </c>
      <c r="AE251" s="28">
        <f t="shared" si="161"/>
        <v>6000000</v>
      </c>
      <c r="AF251" s="28">
        <f t="shared" si="162"/>
        <v>6000000</v>
      </c>
      <c r="AG251" s="29">
        <f t="shared" si="158"/>
        <v>2.5900602587016073E-2</v>
      </c>
      <c r="AH251" s="30">
        <f t="shared" si="159"/>
        <v>1.4763288833472992E-3</v>
      </c>
      <c r="AI251" s="10"/>
      <c r="AJ251" s="10"/>
      <c r="AK251" s="10"/>
      <c r="AL251" s="10"/>
      <c r="AM251" s="10"/>
      <c r="AN251" s="10"/>
      <c r="AO251" s="10"/>
      <c r="AP251" s="85"/>
    </row>
    <row r="252" spans="1:42" ht="12.75" customHeight="1" outlineLevel="1" x14ac:dyDescent="0.25">
      <c r="A252" s="21">
        <v>5</v>
      </c>
      <c r="B252" s="5" t="s">
        <v>109</v>
      </c>
      <c r="C252" s="137">
        <v>1328</v>
      </c>
      <c r="D252" s="120">
        <v>44103</v>
      </c>
      <c r="E252" s="25" t="s">
        <v>596</v>
      </c>
      <c r="F252" s="36" t="s">
        <v>118</v>
      </c>
      <c r="G252" s="25" t="s">
        <v>111</v>
      </c>
      <c r="H252" s="124">
        <v>7200000</v>
      </c>
      <c r="I252" s="212">
        <v>7200000</v>
      </c>
      <c r="J252" s="124" t="s">
        <v>838</v>
      </c>
      <c r="K252" s="23" t="s">
        <v>839</v>
      </c>
      <c r="L252" s="215">
        <v>31</v>
      </c>
      <c r="M252" s="192" t="s">
        <v>117</v>
      </c>
      <c r="N252" s="25" t="s">
        <v>106</v>
      </c>
      <c r="O252" s="44"/>
      <c r="P252" s="27"/>
      <c r="Q252" s="27"/>
      <c r="R252" s="27"/>
      <c r="S252" s="28">
        <f t="shared" si="155"/>
        <v>0</v>
      </c>
      <c r="T252" s="126"/>
      <c r="U252" s="126"/>
      <c r="V252" s="126"/>
      <c r="W252" s="28">
        <f t="shared" si="156"/>
        <v>0</v>
      </c>
      <c r="X252" s="27"/>
      <c r="Y252" s="27"/>
      <c r="Z252" s="27"/>
      <c r="AA252" s="28">
        <f t="shared" si="160"/>
        <v>0</v>
      </c>
      <c r="AB252" s="27">
        <v>7200000</v>
      </c>
      <c r="AC252" s="27">
        <v>0</v>
      </c>
      <c r="AD252" s="27">
        <v>0</v>
      </c>
      <c r="AE252" s="28">
        <f t="shared" si="161"/>
        <v>7200000</v>
      </c>
      <c r="AF252" s="28">
        <f t="shared" si="162"/>
        <v>7200000</v>
      </c>
      <c r="AG252" s="29">
        <f t="shared" si="158"/>
        <v>3.108072310441929E-2</v>
      </c>
      <c r="AH252" s="30">
        <f t="shared" si="159"/>
        <v>1.7715946600167592E-3</v>
      </c>
      <c r="AI252" s="10"/>
      <c r="AJ252" s="10"/>
      <c r="AK252" s="10"/>
      <c r="AL252" s="10"/>
      <c r="AM252" s="10"/>
      <c r="AN252" s="10"/>
      <c r="AO252" s="10"/>
      <c r="AP252" s="85"/>
    </row>
    <row r="253" spans="1:42" ht="12.75" customHeight="1" outlineLevel="1" x14ac:dyDescent="0.25">
      <c r="A253" s="21">
        <v>6</v>
      </c>
      <c r="B253" s="5" t="s">
        <v>109</v>
      </c>
      <c r="C253" s="137">
        <v>1347</v>
      </c>
      <c r="D253" s="120">
        <v>44103</v>
      </c>
      <c r="E253" s="25" t="s">
        <v>597</v>
      </c>
      <c r="F253" s="36" t="s">
        <v>118</v>
      </c>
      <c r="G253" s="25" t="s">
        <v>111</v>
      </c>
      <c r="H253" s="124">
        <v>7700000</v>
      </c>
      <c r="I253" s="212">
        <v>7700000</v>
      </c>
      <c r="J253" s="124" t="s">
        <v>838</v>
      </c>
      <c r="K253" s="23" t="s">
        <v>839</v>
      </c>
      <c r="L253" s="215">
        <v>109</v>
      </c>
      <c r="M253" s="192" t="s">
        <v>117</v>
      </c>
      <c r="N253" s="25" t="s">
        <v>106</v>
      </c>
      <c r="O253" s="44"/>
      <c r="P253" s="27"/>
      <c r="Q253" s="27"/>
      <c r="R253" s="27"/>
      <c r="S253" s="28">
        <f t="shared" si="155"/>
        <v>0</v>
      </c>
      <c r="T253" s="126"/>
      <c r="U253" s="126"/>
      <c r="V253" s="126"/>
      <c r="W253" s="28">
        <f t="shared" si="156"/>
        <v>0</v>
      </c>
      <c r="X253" s="27"/>
      <c r="Y253" s="27"/>
      <c r="Z253" s="27"/>
      <c r="AA253" s="28">
        <f t="shared" si="160"/>
        <v>0</v>
      </c>
      <c r="AB253" s="27">
        <v>7700000</v>
      </c>
      <c r="AC253" s="27">
        <v>0</v>
      </c>
      <c r="AD253" s="27">
        <v>0</v>
      </c>
      <c r="AE253" s="28">
        <f t="shared" si="161"/>
        <v>7700000</v>
      </c>
      <c r="AF253" s="28">
        <f t="shared" si="162"/>
        <v>7700000</v>
      </c>
      <c r="AG253" s="29">
        <f t="shared" si="158"/>
        <v>3.3239106653337298E-2</v>
      </c>
      <c r="AH253" s="30">
        <f t="shared" si="159"/>
        <v>1.8946220669623674E-3</v>
      </c>
      <c r="AI253" s="10"/>
      <c r="AJ253" s="10"/>
      <c r="AK253" s="10"/>
      <c r="AL253" s="10"/>
      <c r="AM253" s="10"/>
      <c r="AN253" s="10"/>
      <c r="AO253" s="10"/>
      <c r="AP253" s="85"/>
    </row>
    <row r="254" spans="1:42" ht="12.75" customHeight="1" outlineLevel="1" x14ac:dyDescent="0.25">
      <c r="A254" s="21">
        <v>7</v>
      </c>
      <c r="B254" s="5" t="s">
        <v>109</v>
      </c>
      <c r="C254" s="137">
        <v>1340</v>
      </c>
      <c r="D254" s="120">
        <v>44103</v>
      </c>
      <c r="E254" s="25" t="s">
        <v>598</v>
      </c>
      <c r="F254" s="36" t="s">
        <v>118</v>
      </c>
      <c r="G254" s="25" t="s">
        <v>111</v>
      </c>
      <c r="H254" s="124">
        <v>7200000</v>
      </c>
      <c r="I254" s="212">
        <v>7200000</v>
      </c>
      <c r="J254" s="124" t="s">
        <v>838</v>
      </c>
      <c r="K254" s="23" t="s">
        <v>839</v>
      </c>
      <c r="L254" s="215">
        <v>39</v>
      </c>
      <c r="M254" s="192" t="s">
        <v>117</v>
      </c>
      <c r="N254" s="25" t="s">
        <v>106</v>
      </c>
      <c r="O254" s="44"/>
      <c r="P254" s="27"/>
      <c r="Q254" s="27"/>
      <c r="R254" s="27"/>
      <c r="S254" s="28">
        <f t="shared" si="155"/>
        <v>0</v>
      </c>
      <c r="T254" s="126"/>
      <c r="U254" s="126"/>
      <c r="V254" s="126"/>
      <c r="W254" s="28">
        <f t="shared" si="156"/>
        <v>0</v>
      </c>
      <c r="X254" s="27"/>
      <c r="Y254" s="27"/>
      <c r="Z254" s="27"/>
      <c r="AA254" s="28">
        <f t="shared" si="160"/>
        <v>0</v>
      </c>
      <c r="AB254" s="27">
        <v>7200000</v>
      </c>
      <c r="AC254" s="27">
        <v>0</v>
      </c>
      <c r="AD254" s="27">
        <v>0</v>
      </c>
      <c r="AE254" s="28">
        <f t="shared" si="161"/>
        <v>7200000</v>
      </c>
      <c r="AF254" s="28">
        <f t="shared" si="162"/>
        <v>7200000</v>
      </c>
      <c r="AG254" s="29">
        <f t="shared" si="158"/>
        <v>3.108072310441929E-2</v>
      </c>
      <c r="AH254" s="30">
        <f t="shared" si="159"/>
        <v>1.7715946600167592E-3</v>
      </c>
      <c r="AI254" s="10"/>
      <c r="AJ254" s="10"/>
      <c r="AK254" s="10"/>
      <c r="AL254" s="10"/>
      <c r="AM254" s="10"/>
      <c r="AN254" s="10"/>
      <c r="AO254" s="10"/>
      <c r="AP254" s="85"/>
    </row>
    <row r="255" spans="1:42" ht="12.75" customHeight="1" outlineLevel="1" x14ac:dyDescent="0.25">
      <c r="A255" s="21">
        <v>8</v>
      </c>
      <c r="B255" s="5" t="s">
        <v>109</v>
      </c>
      <c r="C255" s="137">
        <v>1339</v>
      </c>
      <c r="D255" s="120">
        <v>44103</v>
      </c>
      <c r="E255" s="25" t="s">
        <v>599</v>
      </c>
      <c r="F255" s="36" t="s">
        <v>118</v>
      </c>
      <c r="G255" s="25" t="s">
        <v>111</v>
      </c>
      <c r="H255" s="124">
        <v>7700000</v>
      </c>
      <c r="I255" s="212">
        <v>7700000</v>
      </c>
      <c r="J255" s="124" t="s">
        <v>838</v>
      </c>
      <c r="K255" s="23" t="s">
        <v>839</v>
      </c>
      <c r="L255" s="215">
        <v>19</v>
      </c>
      <c r="M255" s="192" t="s">
        <v>117</v>
      </c>
      <c r="N255" s="25" t="s">
        <v>106</v>
      </c>
      <c r="O255" s="44"/>
      <c r="P255" s="27"/>
      <c r="Q255" s="27"/>
      <c r="R255" s="27"/>
      <c r="S255" s="28">
        <f t="shared" si="155"/>
        <v>0</v>
      </c>
      <c r="T255" s="126"/>
      <c r="U255" s="126"/>
      <c r="V255" s="126"/>
      <c r="W255" s="28">
        <f t="shared" si="156"/>
        <v>0</v>
      </c>
      <c r="X255" s="27"/>
      <c r="Y255" s="27"/>
      <c r="Z255" s="27"/>
      <c r="AA255" s="28">
        <f t="shared" si="160"/>
        <v>0</v>
      </c>
      <c r="AB255" s="27">
        <v>7700000</v>
      </c>
      <c r="AC255" s="27">
        <v>0</v>
      </c>
      <c r="AD255" s="27">
        <v>0</v>
      </c>
      <c r="AE255" s="28">
        <f t="shared" si="161"/>
        <v>7700000</v>
      </c>
      <c r="AF255" s="28">
        <f t="shared" si="162"/>
        <v>7700000</v>
      </c>
      <c r="AG255" s="29">
        <f t="shared" si="158"/>
        <v>3.3239106653337298E-2</v>
      </c>
      <c r="AH255" s="30">
        <f t="shared" si="159"/>
        <v>1.8946220669623674E-3</v>
      </c>
      <c r="AI255" s="10"/>
      <c r="AJ255" s="10"/>
      <c r="AK255" s="10"/>
      <c r="AL255" s="10"/>
      <c r="AM255" s="10"/>
      <c r="AN255" s="10"/>
      <c r="AO255" s="10"/>
      <c r="AP255" s="85"/>
    </row>
    <row r="256" spans="1:42" ht="12.75" customHeight="1" outlineLevel="1" x14ac:dyDescent="0.25">
      <c r="A256" s="21">
        <v>9</v>
      </c>
      <c r="B256" s="5" t="s">
        <v>109</v>
      </c>
      <c r="C256" s="137">
        <v>1332</v>
      </c>
      <c r="D256" s="120">
        <v>44103</v>
      </c>
      <c r="E256" s="25" t="s">
        <v>600</v>
      </c>
      <c r="F256" s="36" t="s">
        <v>118</v>
      </c>
      <c r="G256" s="25" t="s">
        <v>111</v>
      </c>
      <c r="H256" s="124">
        <v>7200000</v>
      </c>
      <c r="I256" s="212">
        <v>7200000</v>
      </c>
      <c r="J256" s="124" t="s">
        <v>838</v>
      </c>
      <c r="K256" s="23" t="s">
        <v>839</v>
      </c>
      <c r="L256" s="215">
        <v>31</v>
      </c>
      <c r="M256" s="192" t="s">
        <v>117</v>
      </c>
      <c r="N256" s="25" t="s">
        <v>106</v>
      </c>
      <c r="O256" s="44"/>
      <c r="P256" s="27"/>
      <c r="Q256" s="27"/>
      <c r="R256" s="27"/>
      <c r="S256" s="28">
        <f t="shared" ref="S256:S277" si="163">SUM(P256:R256)</f>
        <v>0</v>
      </c>
      <c r="T256" s="126"/>
      <c r="U256" s="126"/>
      <c r="V256" s="126"/>
      <c r="W256" s="28">
        <f t="shared" ref="W256:W277" si="164">SUM(T256:V256)</f>
        <v>0</v>
      </c>
      <c r="X256" s="27"/>
      <c r="Y256" s="27"/>
      <c r="Z256" s="27"/>
      <c r="AA256" s="28">
        <f t="shared" si="160"/>
        <v>0</v>
      </c>
      <c r="AB256" s="27">
        <v>7200000</v>
      </c>
      <c r="AC256" s="27">
        <v>0</v>
      </c>
      <c r="AD256" s="27">
        <v>0</v>
      </c>
      <c r="AE256" s="28">
        <f t="shared" si="161"/>
        <v>7200000</v>
      </c>
      <c r="AF256" s="28">
        <f t="shared" si="162"/>
        <v>7200000</v>
      </c>
      <c r="AG256" s="29">
        <f t="shared" si="158"/>
        <v>3.108072310441929E-2</v>
      </c>
      <c r="AH256" s="30">
        <f t="shared" si="159"/>
        <v>1.7715946600167592E-3</v>
      </c>
      <c r="AI256" s="10"/>
      <c r="AJ256" s="10"/>
      <c r="AK256" s="10"/>
      <c r="AL256" s="10"/>
      <c r="AM256" s="10"/>
      <c r="AN256" s="10"/>
      <c r="AO256" s="10"/>
      <c r="AP256" s="85"/>
    </row>
    <row r="257" spans="1:42" ht="12.75" customHeight="1" outlineLevel="1" x14ac:dyDescent="0.25">
      <c r="A257" s="21">
        <v>10</v>
      </c>
      <c r="B257" s="5" t="s">
        <v>109</v>
      </c>
      <c r="C257" s="137">
        <v>1326</v>
      </c>
      <c r="D257" s="120">
        <v>44103</v>
      </c>
      <c r="E257" s="25" t="s">
        <v>601</v>
      </c>
      <c r="F257" s="36" t="s">
        <v>118</v>
      </c>
      <c r="G257" s="25" t="s">
        <v>111</v>
      </c>
      <c r="H257" s="124">
        <v>6000000</v>
      </c>
      <c r="I257" s="212">
        <v>6000000</v>
      </c>
      <c r="J257" s="124" t="s">
        <v>838</v>
      </c>
      <c r="K257" s="23" t="s">
        <v>839</v>
      </c>
      <c r="L257" s="215">
        <v>95</v>
      </c>
      <c r="M257" s="192" t="s">
        <v>117</v>
      </c>
      <c r="N257" s="25" t="s">
        <v>106</v>
      </c>
      <c r="O257" s="44"/>
      <c r="P257" s="27"/>
      <c r="Q257" s="27"/>
      <c r="R257" s="27"/>
      <c r="S257" s="28">
        <f t="shared" si="163"/>
        <v>0</v>
      </c>
      <c r="T257" s="126"/>
      <c r="U257" s="126"/>
      <c r="V257" s="126"/>
      <c r="W257" s="28">
        <f t="shared" si="164"/>
        <v>0</v>
      </c>
      <c r="X257" s="27"/>
      <c r="Y257" s="27"/>
      <c r="Z257" s="27"/>
      <c r="AA257" s="28">
        <f t="shared" si="160"/>
        <v>0</v>
      </c>
      <c r="AB257" s="27">
        <v>6000000</v>
      </c>
      <c r="AC257" s="27">
        <v>0</v>
      </c>
      <c r="AD257" s="27">
        <v>0</v>
      </c>
      <c r="AE257" s="28">
        <f t="shared" si="161"/>
        <v>6000000</v>
      </c>
      <c r="AF257" s="28">
        <f t="shared" si="162"/>
        <v>6000000</v>
      </c>
      <c r="AG257" s="29">
        <f t="shared" si="158"/>
        <v>2.5900602587016073E-2</v>
      </c>
      <c r="AH257" s="30">
        <f t="shared" si="159"/>
        <v>1.4763288833472992E-3</v>
      </c>
      <c r="AI257" s="10"/>
      <c r="AJ257" s="10"/>
      <c r="AK257" s="10"/>
      <c r="AL257" s="10"/>
      <c r="AM257" s="10"/>
      <c r="AN257" s="10"/>
      <c r="AO257" s="10"/>
      <c r="AP257" s="85"/>
    </row>
    <row r="258" spans="1:42" ht="12.75" customHeight="1" outlineLevel="1" x14ac:dyDescent="0.25">
      <c r="A258" s="21">
        <v>11</v>
      </c>
      <c r="B258" s="5" t="s">
        <v>109</v>
      </c>
      <c r="C258" s="137">
        <v>1337</v>
      </c>
      <c r="D258" s="120">
        <v>44103</v>
      </c>
      <c r="E258" s="25" t="s">
        <v>602</v>
      </c>
      <c r="F258" s="36" t="s">
        <v>118</v>
      </c>
      <c r="G258" s="25" t="s">
        <v>111</v>
      </c>
      <c r="H258" s="124">
        <v>7200000</v>
      </c>
      <c r="I258" s="212">
        <v>7200000</v>
      </c>
      <c r="J258" s="124" t="s">
        <v>838</v>
      </c>
      <c r="K258" s="23" t="s">
        <v>839</v>
      </c>
      <c r="L258" s="215">
        <v>35</v>
      </c>
      <c r="M258" s="192" t="s">
        <v>117</v>
      </c>
      <c r="N258" s="25" t="s">
        <v>106</v>
      </c>
      <c r="O258" s="44"/>
      <c r="P258" s="27"/>
      <c r="Q258" s="27"/>
      <c r="R258" s="27"/>
      <c r="S258" s="28">
        <f t="shared" si="163"/>
        <v>0</v>
      </c>
      <c r="T258" s="126"/>
      <c r="U258" s="126"/>
      <c r="V258" s="126"/>
      <c r="W258" s="28">
        <f t="shared" si="164"/>
        <v>0</v>
      </c>
      <c r="X258" s="27"/>
      <c r="Y258" s="27"/>
      <c r="Z258" s="27"/>
      <c r="AA258" s="28">
        <f t="shared" si="160"/>
        <v>0</v>
      </c>
      <c r="AB258" s="27">
        <v>7200000</v>
      </c>
      <c r="AC258" s="27">
        <v>0</v>
      </c>
      <c r="AD258" s="27">
        <v>0</v>
      </c>
      <c r="AE258" s="28">
        <f t="shared" si="161"/>
        <v>7200000</v>
      </c>
      <c r="AF258" s="28">
        <f t="shared" si="162"/>
        <v>7200000</v>
      </c>
      <c r="AG258" s="29">
        <f t="shared" si="158"/>
        <v>3.108072310441929E-2</v>
      </c>
      <c r="AH258" s="30">
        <f t="shared" si="159"/>
        <v>1.7715946600167592E-3</v>
      </c>
      <c r="AI258" s="10"/>
      <c r="AJ258" s="10"/>
      <c r="AK258" s="10"/>
      <c r="AL258" s="10"/>
      <c r="AM258" s="10"/>
      <c r="AN258" s="10"/>
      <c r="AO258" s="10"/>
      <c r="AP258" s="85"/>
    </row>
    <row r="259" spans="1:42" ht="12.75" customHeight="1" outlineLevel="1" x14ac:dyDescent="0.25">
      <c r="A259" s="21">
        <v>12</v>
      </c>
      <c r="B259" s="5" t="s">
        <v>109</v>
      </c>
      <c r="C259" s="137">
        <v>1333</v>
      </c>
      <c r="D259" s="120">
        <v>44103</v>
      </c>
      <c r="E259" s="25" t="s">
        <v>603</v>
      </c>
      <c r="F259" s="36" t="s">
        <v>118</v>
      </c>
      <c r="G259" s="25" t="s">
        <v>111</v>
      </c>
      <c r="H259" s="124">
        <v>7200000</v>
      </c>
      <c r="I259" s="212">
        <v>7200000</v>
      </c>
      <c r="J259" s="124" t="s">
        <v>838</v>
      </c>
      <c r="K259" s="23" t="s">
        <v>839</v>
      </c>
      <c r="L259" s="215">
        <v>150</v>
      </c>
      <c r="M259" s="192" t="s">
        <v>117</v>
      </c>
      <c r="N259" s="25" t="s">
        <v>106</v>
      </c>
      <c r="O259" s="44"/>
      <c r="P259" s="27"/>
      <c r="Q259" s="27"/>
      <c r="R259" s="27"/>
      <c r="S259" s="28">
        <f t="shared" si="163"/>
        <v>0</v>
      </c>
      <c r="T259" s="126"/>
      <c r="U259" s="126"/>
      <c r="V259" s="126"/>
      <c r="W259" s="28">
        <f t="shared" si="164"/>
        <v>0</v>
      </c>
      <c r="X259" s="27"/>
      <c r="Y259" s="27"/>
      <c r="Z259" s="27"/>
      <c r="AA259" s="28">
        <f t="shared" si="160"/>
        <v>0</v>
      </c>
      <c r="AB259" s="27">
        <v>7200000</v>
      </c>
      <c r="AC259" s="27">
        <v>0</v>
      </c>
      <c r="AD259" s="27">
        <v>0</v>
      </c>
      <c r="AE259" s="28">
        <f t="shared" si="161"/>
        <v>7200000</v>
      </c>
      <c r="AF259" s="28">
        <f t="shared" si="162"/>
        <v>7200000</v>
      </c>
      <c r="AG259" s="29">
        <f t="shared" si="158"/>
        <v>3.108072310441929E-2</v>
      </c>
      <c r="AH259" s="30">
        <f t="shared" si="159"/>
        <v>1.7715946600167592E-3</v>
      </c>
      <c r="AI259" s="10"/>
      <c r="AJ259" s="10"/>
      <c r="AK259" s="10"/>
      <c r="AL259" s="10"/>
      <c r="AM259" s="10"/>
      <c r="AN259" s="10"/>
      <c r="AO259" s="10"/>
      <c r="AP259" s="85"/>
    </row>
    <row r="260" spans="1:42" ht="12.75" customHeight="1" outlineLevel="1" x14ac:dyDescent="0.25">
      <c r="A260" s="21">
        <v>13</v>
      </c>
      <c r="B260" s="5" t="s">
        <v>109</v>
      </c>
      <c r="C260" s="137">
        <v>1335</v>
      </c>
      <c r="D260" s="120">
        <v>44103</v>
      </c>
      <c r="E260" s="25" t="s">
        <v>604</v>
      </c>
      <c r="F260" s="36" t="s">
        <v>118</v>
      </c>
      <c r="G260" s="25" t="s">
        <v>111</v>
      </c>
      <c r="H260" s="124">
        <v>6000000</v>
      </c>
      <c r="I260" s="212">
        <v>6000000</v>
      </c>
      <c r="J260" s="124" t="s">
        <v>838</v>
      </c>
      <c r="K260" s="23" t="s">
        <v>839</v>
      </c>
      <c r="L260" s="215">
        <v>42</v>
      </c>
      <c r="M260" s="192" t="s">
        <v>117</v>
      </c>
      <c r="N260" s="25" t="s">
        <v>106</v>
      </c>
      <c r="O260" s="44"/>
      <c r="P260" s="27"/>
      <c r="Q260" s="27"/>
      <c r="R260" s="27"/>
      <c r="S260" s="28">
        <f t="shared" si="163"/>
        <v>0</v>
      </c>
      <c r="T260" s="126"/>
      <c r="U260" s="126"/>
      <c r="V260" s="126"/>
      <c r="W260" s="28">
        <f t="shared" si="164"/>
        <v>0</v>
      </c>
      <c r="X260" s="27"/>
      <c r="Y260" s="27"/>
      <c r="Z260" s="27"/>
      <c r="AA260" s="28">
        <f t="shared" si="160"/>
        <v>0</v>
      </c>
      <c r="AB260" s="27">
        <v>6000000</v>
      </c>
      <c r="AC260" s="27">
        <v>0</v>
      </c>
      <c r="AD260" s="27">
        <v>0</v>
      </c>
      <c r="AE260" s="28">
        <f t="shared" si="161"/>
        <v>6000000</v>
      </c>
      <c r="AF260" s="28">
        <f t="shared" si="162"/>
        <v>6000000</v>
      </c>
      <c r="AG260" s="29">
        <f t="shared" si="158"/>
        <v>2.5900602587016073E-2</v>
      </c>
      <c r="AH260" s="30">
        <f t="shared" si="159"/>
        <v>1.4763288833472992E-3</v>
      </c>
      <c r="AI260" s="10"/>
      <c r="AJ260" s="10"/>
      <c r="AK260" s="10"/>
      <c r="AL260" s="10"/>
      <c r="AM260" s="10"/>
      <c r="AN260" s="10"/>
      <c r="AO260" s="10"/>
      <c r="AP260" s="85"/>
    </row>
    <row r="261" spans="1:42" ht="12.75" customHeight="1" outlineLevel="1" x14ac:dyDescent="0.25">
      <c r="A261" s="21">
        <v>14</v>
      </c>
      <c r="B261" s="5" t="s">
        <v>109</v>
      </c>
      <c r="C261" s="137">
        <v>1329</v>
      </c>
      <c r="D261" s="120">
        <v>44103</v>
      </c>
      <c r="E261" s="25" t="s">
        <v>605</v>
      </c>
      <c r="F261" s="36" t="s">
        <v>118</v>
      </c>
      <c r="G261" s="25" t="s">
        <v>111</v>
      </c>
      <c r="H261" s="124">
        <v>7200000</v>
      </c>
      <c r="I261" s="212">
        <v>7200000</v>
      </c>
      <c r="J261" s="124" t="s">
        <v>838</v>
      </c>
      <c r="K261" s="23" t="s">
        <v>839</v>
      </c>
      <c r="L261" s="215">
        <v>19</v>
      </c>
      <c r="M261" s="192" t="s">
        <v>117</v>
      </c>
      <c r="N261" s="25" t="s">
        <v>106</v>
      </c>
      <c r="O261" s="44"/>
      <c r="P261" s="27"/>
      <c r="Q261" s="27"/>
      <c r="R261" s="27"/>
      <c r="S261" s="28">
        <f t="shared" si="163"/>
        <v>0</v>
      </c>
      <c r="T261" s="126"/>
      <c r="U261" s="126"/>
      <c r="V261" s="126"/>
      <c r="W261" s="28">
        <f t="shared" si="164"/>
        <v>0</v>
      </c>
      <c r="X261" s="27"/>
      <c r="Y261" s="27"/>
      <c r="Z261" s="27"/>
      <c r="AA261" s="28">
        <f t="shared" si="160"/>
        <v>0</v>
      </c>
      <c r="AB261" s="27">
        <v>7200000</v>
      </c>
      <c r="AC261" s="27">
        <v>0</v>
      </c>
      <c r="AD261" s="27">
        <v>0</v>
      </c>
      <c r="AE261" s="28">
        <f t="shared" si="161"/>
        <v>7200000</v>
      </c>
      <c r="AF261" s="28">
        <f t="shared" si="162"/>
        <v>7200000</v>
      </c>
      <c r="AG261" s="29">
        <f t="shared" si="158"/>
        <v>3.108072310441929E-2</v>
      </c>
      <c r="AH261" s="30">
        <f t="shared" si="159"/>
        <v>1.7715946600167592E-3</v>
      </c>
      <c r="AI261" s="10"/>
      <c r="AJ261" s="10"/>
      <c r="AK261" s="10"/>
      <c r="AL261" s="10"/>
      <c r="AM261" s="10"/>
      <c r="AN261" s="10"/>
      <c r="AO261" s="10"/>
      <c r="AP261" s="85"/>
    </row>
    <row r="262" spans="1:42" ht="12.75" customHeight="1" outlineLevel="1" x14ac:dyDescent="0.25">
      <c r="A262" s="21">
        <v>15</v>
      </c>
      <c r="B262" s="5" t="s">
        <v>109</v>
      </c>
      <c r="C262" s="137">
        <v>1342</v>
      </c>
      <c r="D262" s="120">
        <v>44103</v>
      </c>
      <c r="E262" s="25" t="s">
        <v>606</v>
      </c>
      <c r="F262" s="36" t="s">
        <v>118</v>
      </c>
      <c r="G262" s="25" t="s">
        <v>111</v>
      </c>
      <c r="H262" s="124">
        <v>6000000</v>
      </c>
      <c r="I262" s="212">
        <v>6000000</v>
      </c>
      <c r="J262" s="124" t="s">
        <v>838</v>
      </c>
      <c r="K262" s="23" t="s">
        <v>839</v>
      </c>
      <c r="L262" s="215">
        <v>62</v>
      </c>
      <c r="M262" s="192" t="s">
        <v>117</v>
      </c>
      <c r="N262" s="25" t="s">
        <v>106</v>
      </c>
      <c r="O262" s="44"/>
      <c r="P262" s="27"/>
      <c r="Q262" s="27"/>
      <c r="R262" s="27"/>
      <c r="S262" s="28">
        <f t="shared" si="163"/>
        <v>0</v>
      </c>
      <c r="T262" s="126"/>
      <c r="U262" s="126"/>
      <c r="V262" s="126"/>
      <c r="W262" s="28">
        <f t="shared" si="164"/>
        <v>0</v>
      </c>
      <c r="X262" s="27"/>
      <c r="Y262" s="27"/>
      <c r="Z262" s="27"/>
      <c r="AA262" s="28">
        <f t="shared" si="160"/>
        <v>0</v>
      </c>
      <c r="AB262" s="27">
        <v>6000000</v>
      </c>
      <c r="AC262" s="27">
        <v>0</v>
      </c>
      <c r="AD262" s="27">
        <v>0</v>
      </c>
      <c r="AE262" s="28">
        <f t="shared" si="161"/>
        <v>6000000</v>
      </c>
      <c r="AF262" s="28">
        <f t="shared" si="162"/>
        <v>6000000</v>
      </c>
      <c r="AG262" s="29">
        <f t="shared" si="158"/>
        <v>2.5900602587016073E-2</v>
      </c>
      <c r="AH262" s="30">
        <f t="shared" si="159"/>
        <v>1.4763288833472992E-3</v>
      </c>
      <c r="AI262" s="10"/>
      <c r="AJ262" s="10"/>
      <c r="AK262" s="10"/>
      <c r="AL262" s="10"/>
      <c r="AM262" s="10"/>
      <c r="AN262" s="10"/>
      <c r="AO262" s="10"/>
      <c r="AP262" s="85"/>
    </row>
    <row r="263" spans="1:42" ht="12.75" customHeight="1" outlineLevel="1" x14ac:dyDescent="0.25">
      <c r="A263" s="21">
        <v>16</v>
      </c>
      <c r="B263" s="5" t="s">
        <v>109</v>
      </c>
      <c r="C263" s="137">
        <v>1384</v>
      </c>
      <c r="D263" s="120">
        <v>44106</v>
      </c>
      <c r="E263" s="25" t="s">
        <v>607</v>
      </c>
      <c r="F263" s="36" t="s">
        <v>118</v>
      </c>
      <c r="G263" s="25" t="s">
        <v>111</v>
      </c>
      <c r="H263" s="124">
        <v>8500000</v>
      </c>
      <c r="I263" s="212">
        <v>8500000</v>
      </c>
      <c r="J263" s="124" t="s">
        <v>838</v>
      </c>
      <c r="K263" s="23" t="s">
        <v>839</v>
      </c>
      <c r="L263" s="215">
        <v>129</v>
      </c>
      <c r="M263" s="192" t="s">
        <v>117</v>
      </c>
      <c r="N263" s="25" t="s">
        <v>106</v>
      </c>
      <c r="O263" s="44"/>
      <c r="P263" s="27"/>
      <c r="Q263" s="27"/>
      <c r="R263" s="27"/>
      <c r="S263" s="28">
        <f t="shared" si="163"/>
        <v>0</v>
      </c>
      <c r="T263" s="126"/>
      <c r="U263" s="126"/>
      <c r="V263" s="126"/>
      <c r="W263" s="28">
        <f t="shared" si="164"/>
        <v>0</v>
      </c>
      <c r="X263" s="27"/>
      <c r="Y263" s="27"/>
      <c r="Z263" s="27"/>
      <c r="AA263" s="28">
        <f t="shared" si="160"/>
        <v>0</v>
      </c>
      <c r="AB263" s="27">
        <v>8500000</v>
      </c>
      <c r="AC263" s="27">
        <v>0</v>
      </c>
      <c r="AD263" s="27">
        <v>0</v>
      </c>
      <c r="AE263" s="28">
        <f t="shared" si="161"/>
        <v>8500000</v>
      </c>
      <c r="AF263" s="28">
        <f t="shared" si="162"/>
        <v>8500000</v>
      </c>
      <c r="AG263" s="29">
        <f t="shared" si="158"/>
        <v>3.6692520331606103E-2</v>
      </c>
      <c r="AH263" s="30">
        <f t="shared" si="159"/>
        <v>2.0914659180753404E-3</v>
      </c>
      <c r="AI263" s="10"/>
      <c r="AJ263" s="10"/>
      <c r="AK263" s="10"/>
      <c r="AL263" s="10"/>
      <c r="AM263" s="10"/>
      <c r="AN263" s="10"/>
      <c r="AO263" s="10"/>
      <c r="AP263" s="85"/>
    </row>
    <row r="264" spans="1:42" ht="12.75" customHeight="1" outlineLevel="1" x14ac:dyDescent="0.25">
      <c r="A264" s="21">
        <v>17</v>
      </c>
      <c r="B264" s="5" t="s">
        <v>109</v>
      </c>
      <c r="C264" s="137">
        <v>1331</v>
      </c>
      <c r="D264" s="120">
        <v>44103</v>
      </c>
      <c r="E264" s="25" t="s">
        <v>608</v>
      </c>
      <c r="F264" s="36" t="s">
        <v>118</v>
      </c>
      <c r="G264" s="25" t="s">
        <v>111</v>
      </c>
      <c r="H264" s="124">
        <v>7200000</v>
      </c>
      <c r="I264" s="212">
        <v>7200000</v>
      </c>
      <c r="J264" s="124" t="s">
        <v>838</v>
      </c>
      <c r="K264" s="23" t="s">
        <v>839</v>
      </c>
      <c r="L264" s="215">
        <v>34</v>
      </c>
      <c r="M264" s="192" t="s">
        <v>117</v>
      </c>
      <c r="N264" s="25" t="s">
        <v>106</v>
      </c>
      <c r="O264" s="44"/>
      <c r="P264" s="27"/>
      <c r="Q264" s="27"/>
      <c r="R264" s="27"/>
      <c r="S264" s="28">
        <f t="shared" si="163"/>
        <v>0</v>
      </c>
      <c r="T264" s="126"/>
      <c r="U264" s="126"/>
      <c r="V264" s="126"/>
      <c r="W264" s="28">
        <f t="shared" si="164"/>
        <v>0</v>
      </c>
      <c r="X264" s="27"/>
      <c r="Y264" s="27"/>
      <c r="Z264" s="27"/>
      <c r="AA264" s="28">
        <f t="shared" si="160"/>
        <v>0</v>
      </c>
      <c r="AB264" s="27">
        <v>7200000</v>
      </c>
      <c r="AC264" s="27">
        <v>0</v>
      </c>
      <c r="AD264" s="27">
        <v>0</v>
      </c>
      <c r="AE264" s="28">
        <f t="shared" si="161"/>
        <v>7200000</v>
      </c>
      <c r="AF264" s="28">
        <f t="shared" si="162"/>
        <v>7200000</v>
      </c>
      <c r="AG264" s="29">
        <f t="shared" si="158"/>
        <v>3.108072310441929E-2</v>
      </c>
      <c r="AH264" s="30">
        <f t="shared" si="159"/>
        <v>1.7715946600167592E-3</v>
      </c>
    </row>
    <row r="265" spans="1:42" ht="12.75" customHeight="1" outlineLevel="1" x14ac:dyDescent="0.25">
      <c r="A265" s="21">
        <v>18</v>
      </c>
      <c r="B265" s="5" t="s">
        <v>109</v>
      </c>
      <c r="C265" s="137">
        <v>1344</v>
      </c>
      <c r="D265" s="120">
        <v>44103</v>
      </c>
      <c r="E265" s="25" t="s">
        <v>609</v>
      </c>
      <c r="F265" s="36" t="s">
        <v>118</v>
      </c>
      <c r="G265" s="25" t="s">
        <v>111</v>
      </c>
      <c r="H265" s="124">
        <v>6000000</v>
      </c>
      <c r="I265" s="212">
        <v>6000000</v>
      </c>
      <c r="J265" s="124" t="s">
        <v>838</v>
      </c>
      <c r="K265" s="23" t="s">
        <v>839</v>
      </c>
      <c r="L265" s="215">
        <v>81</v>
      </c>
      <c r="M265" s="192" t="s">
        <v>117</v>
      </c>
      <c r="N265" s="25" t="s">
        <v>106</v>
      </c>
      <c r="O265" s="44"/>
      <c r="P265" s="27"/>
      <c r="Q265" s="27"/>
      <c r="R265" s="27"/>
      <c r="S265" s="28">
        <f t="shared" si="163"/>
        <v>0</v>
      </c>
      <c r="T265" s="126"/>
      <c r="U265" s="126"/>
      <c r="V265" s="126"/>
      <c r="W265" s="28">
        <f t="shared" si="164"/>
        <v>0</v>
      </c>
      <c r="X265" s="27"/>
      <c r="Y265" s="27"/>
      <c r="Z265" s="27"/>
      <c r="AA265" s="28">
        <f t="shared" si="160"/>
        <v>0</v>
      </c>
      <c r="AB265" s="27">
        <v>6000000</v>
      </c>
      <c r="AC265" s="27">
        <v>0</v>
      </c>
      <c r="AD265" s="27">
        <v>0</v>
      </c>
      <c r="AE265" s="28">
        <f t="shared" si="161"/>
        <v>6000000</v>
      </c>
      <c r="AF265" s="28">
        <f t="shared" si="162"/>
        <v>6000000</v>
      </c>
      <c r="AG265" s="29">
        <f t="shared" si="158"/>
        <v>2.5900602587016073E-2</v>
      </c>
      <c r="AH265" s="30">
        <f t="shared" si="159"/>
        <v>1.4763288833472992E-3</v>
      </c>
    </row>
    <row r="266" spans="1:42" ht="12.75" customHeight="1" outlineLevel="1" x14ac:dyDescent="0.25">
      <c r="A266" s="21">
        <v>19</v>
      </c>
      <c r="B266" s="5" t="s">
        <v>109</v>
      </c>
      <c r="C266" s="137">
        <v>1330</v>
      </c>
      <c r="D266" s="120">
        <v>44103</v>
      </c>
      <c r="E266" s="25" t="s">
        <v>610</v>
      </c>
      <c r="F266" s="36" t="s">
        <v>118</v>
      </c>
      <c r="G266" s="25" t="s">
        <v>111</v>
      </c>
      <c r="H266" s="124">
        <v>6000000</v>
      </c>
      <c r="I266" s="212">
        <v>6000000</v>
      </c>
      <c r="J266" s="124" t="s">
        <v>838</v>
      </c>
      <c r="K266" s="23" t="s">
        <v>839</v>
      </c>
      <c r="L266" s="215">
        <v>53</v>
      </c>
      <c r="M266" s="192" t="s">
        <v>117</v>
      </c>
      <c r="N266" s="25" t="s">
        <v>106</v>
      </c>
      <c r="O266" s="44"/>
      <c r="P266" s="27"/>
      <c r="Q266" s="27"/>
      <c r="R266" s="27"/>
      <c r="S266" s="28">
        <f t="shared" si="163"/>
        <v>0</v>
      </c>
      <c r="T266" s="126"/>
      <c r="U266" s="126"/>
      <c r="V266" s="126"/>
      <c r="W266" s="28">
        <f t="shared" si="164"/>
        <v>0</v>
      </c>
      <c r="X266" s="27"/>
      <c r="Y266" s="27"/>
      <c r="Z266" s="27"/>
      <c r="AA266" s="28">
        <f t="shared" si="160"/>
        <v>0</v>
      </c>
      <c r="AB266" s="27">
        <v>6000000</v>
      </c>
      <c r="AC266" s="27">
        <v>0</v>
      </c>
      <c r="AD266" s="27">
        <v>0</v>
      </c>
      <c r="AE266" s="28">
        <f t="shared" si="161"/>
        <v>6000000</v>
      </c>
      <c r="AF266" s="28">
        <f t="shared" si="162"/>
        <v>6000000</v>
      </c>
      <c r="AG266" s="29">
        <f t="shared" si="158"/>
        <v>2.5900602587016073E-2</v>
      </c>
      <c r="AH266" s="30">
        <f t="shared" si="159"/>
        <v>1.4763288833472992E-3</v>
      </c>
      <c r="AI266" s="10"/>
      <c r="AJ266" s="10"/>
      <c r="AK266" s="10"/>
      <c r="AL266" s="10"/>
      <c r="AM266" s="10"/>
      <c r="AN266" s="10"/>
      <c r="AO266" s="10"/>
      <c r="AP266" s="85"/>
    </row>
    <row r="267" spans="1:42" ht="12.75" customHeight="1" outlineLevel="1" x14ac:dyDescent="0.25">
      <c r="A267" s="21">
        <v>20</v>
      </c>
      <c r="B267" s="5" t="s">
        <v>109</v>
      </c>
      <c r="C267" s="137">
        <v>1327</v>
      </c>
      <c r="D267" s="120">
        <v>44103</v>
      </c>
      <c r="E267" s="25" t="s">
        <v>611</v>
      </c>
      <c r="F267" s="36" t="s">
        <v>118</v>
      </c>
      <c r="G267" s="25" t="s">
        <v>111</v>
      </c>
      <c r="H267" s="124">
        <v>7200000</v>
      </c>
      <c r="I267" s="212">
        <v>7200000</v>
      </c>
      <c r="J267" s="124" t="s">
        <v>838</v>
      </c>
      <c r="K267" s="23" t="s">
        <v>839</v>
      </c>
      <c r="L267" s="215">
        <v>21</v>
      </c>
      <c r="M267" s="192" t="s">
        <v>117</v>
      </c>
      <c r="N267" s="25" t="s">
        <v>106</v>
      </c>
      <c r="O267" s="44"/>
      <c r="P267" s="27"/>
      <c r="Q267" s="27"/>
      <c r="R267" s="27"/>
      <c r="S267" s="28">
        <f t="shared" si="163"/>
        <v>0</v>
      </c>
      <c r="T267" s="126"/>
      <c r="U267" s="126"/>
      <c r="V267" s="126"/>
      <c r="W267" s="28">
        <f t="shared" si="164"/>
        <v>0</v>
      </c>
      <c r="X267" s="27"/>
      <c r="Y267" s="27"/>
      <c r="Z267" s="27"/>
      <c r="AA267" s="28">
        <f t="shared" si="160"/>
        <v>0</v>
      </c>
      <c r="AB267" s="27">
        <v>7200000</v>
      </c>
      <c r="AC267" s="27">
        <v>0</v>
      </c>
      <c r="AD267" s="27">
        <v>0</v>
      </c>
      <c r="AE267" s="28">
        <f t="shared" si="161"/>
        <v>7200000</v>
      </c>
      <c r="AF267" s="28">
        <f t="shared" si="162"/>
        <v>7200000</v>
      </c>
      <c r="AG267" s="29">
        <f t="shared" si="158"/>
        <v>3.108072310441929E-2</v>
      </c>
      <c r="AH267" s="30">
        <f t="shared" si="159"/>
        <v>1.7715946600167592E-3</v>
      </c>
      <c r="AI267" s="10"/>
      <c r="AJ267" s="10"/>
      <c r="AK267" s="10"/>
      <c r="AL267" s="10"/>
      <c r="AM267" s="10"/>
      <c r="AN267" s="10"/>
      <c r="AO267" s="10"/>
      <c r="AP267" s="85"/>
    </row>
    <row r="268" spans="1:42" ht="12.75" customHeight="1" outlineLevel="1" x14ac:dyDescent="0.25">
      <c r="A268" s="21">
        <v>21</v>
      </c>
      <c r="B268" s="5" t="s">
        <v>109</v>
      </c>
      <c r="C268" s="137">
        <v>1382</v>
      </c>
      <c r="D268" s="120">
        <v>44106</v>
      </c>
      <c r="E268" s="25" t="s">
        <v>612</v>
      </c>
      <c r="F268" s="36" t="s">
        <v>118</v>
      </c>
      <c r="G268" s="25" t="s">
        <v>111</v>
      </c>
      <c r="H268" s="124">
        <v>6400000</v>
      </c>
      <c r="I268" s="212">
        <v>6400000</v>
      </c>
      <c r="J268" s="124" t="s">
        <v>838</v>
      </c>
      <c r="K268" s="23" t="s">
        <v>839</v>
      </c>
      <c r="L268" s="215">
        <v>130</v>
      </c>
      <c r="M268" s="192" t="s">
        <v>117</v>
      </c>
      <c r="N268" s="25" t="s">
        <v>106</v>
      </c>
      <c r="O268" s="44"/>
      <c r="P268" s="27"/>
      <c r="Q268" s="27"/>
      <c r="R268" s="27"/>
      <c r="S268" s="28">
        <f t="shared" si="163"/>
        <v>0</v>
      </c>
      <c r="T268" s="126"/>
      <c r="U268" s="126"/>
      <c r="V268" s="126"/>
      <c r="W268" s="28">
        <f t="shared" si="164"/>
        <v>0</v>
      </c>
      <c r="X268" s="27"/>
      <c r="Y268" s="27"/>
      <c r="Z268" s="148"/>
      <c r="AA268" s="28">
        <f t="shared" ref="AA268:AA276" si="165">SUM(X268:Z268)</f>
        <v>0</v>
      </c>
      <c r="AB268" s="27">
        <v>6400000</v>
      </c>
      <c r="AC268" s="27">
        <v>0</v>
      </c>
      <c r="AD268" s="27">
        <v>0</v>
      </c>
      <c r="AE268" s="28">
        <f t="shared" ref="AE268:AE275" si="166">SUM(AB268:AD268)</f>
        <v>6400000</v>
      </c>
      <c r="AF268" s="28">
        <f t="shared" ref="AF268:AF276" si="167">SUM(S268,W268,AA268,AE268)</f>
        <v>6400000</v>
      </c>
      <c r="AG268" s="29">
        <f t="shared" si="158"/>
        <v>2.7627309426150479E-2</v>
      </c>
      <c r="AH268" s="30">
        <f t="shared" si="159"/>
        <v>1.5747508089037859E-3</v>
      </c>
      <c r="AI268" s="10"/>
      <c r="AJ268" s="10"/>
      <c r="AK268" s="10"/>
      <c r="AL268" s="10"/>
      <c r="AM268" s="10"/>
      <c r="AN268" s="10"/>
      <c r="AO268" s="10"/>
      <c r="AP268" s="85"/>
    </row>
    <row r="269" spans="1:42" ht="12.75" customHeight="1" outlineLevel="1" x14ac:dyDescent="0.25">
      <c r="A269" s="21">
        <v>22</v>
      </c>
      <c r="B269" s="5" t="s">
        <v>109</v>
      </c>
      <c r="C269" s="137">
        <v>1345</v>
      </c>
      <c r="D269" s="120">
        <v>44103</v>
      </c>
      <c r="E269" s="25" t="s">
        <v>613</v>
      </c>
      <c r="F269" s="36" t="s">
        <v>118</v>
      </c>
      <c r="G269" s="25" t="s">
        <v>111</v>
      </c>
      <c r="H269" s="124">
        <v>6000000</v>
      </c>
      <c r="I269" s="212">
        <v>6000000</v>
      </c>
      <c r="J269" s="124" t="s">
        <v>838</v>
      </c>
      <c r="K269" s="23" t="s">
        <v>839</v>
      </c>
      <c r="L269" s="215">
        <v>51</v>
      </c>
      <c r="M269" s="192" t="s">
        <v>117</v>
      </c>
      <c r="N269" s="25" t="s">
        <v>106</v>
      </c>
      <c r="O269" s="44"/>
      <c r="P269" s="27"/>
      <c r="Q269" s="27"/>
      <c r="R269" s="27"/>
      <c r="S269" s="28">
        <f t="shared" si="163"/>
        <v>0</v>
      </c>
      <c r="T269" s="126"/>
      <c r="U269" s="126"/>
      <c r="V269" s="126"/>
      <c r="W269" s="28">
        <f t="shared" si="164"/>
        <v>0</v>
      </c>
      <c r="X269" s="27"/>
      <c r="Y269" s="27"/>
      <c r="Z269" s="148"/>
      <c r="AA269" s="28">
        <f t="shared" si="165"/>
        <v>0</v>
      </c>
      <c r="AB269" s="27">
        <v>6000000</v>
      </c>
      <c r="AC269" s="27">
        <v>0</v>
      </c>
      <c r="AD269" s="27">
        <v>0</v>
      </c>
      <c r="AE269" s="28">
        <f t="shared" si="166"/>
        <v>6000000</v>
      </c>
      <c r="AF269" s="28">
        <f t="shared" si="167"/>
        <v>6000000</v>
      </c>
      <c r="AG269" s="29">
        <f t="shared" si="158"/>
        <v>2.5900602587016073E-2</v>
      </c>
      <c r="AH269" s="30">
        <f t="shared" si="159"/>
        <v>1.4763288833472992E-3</v>
      </c>
    </row>
    <row r="270" spans="1:42" ht="12.75" customHeight="1" outlineLevel="1" x14ac:dyDescent="0.25">
      <c r="A270" s="21">
        <v>23</v>
      </c>
      <c r="B270" s="5" t="s">
        <v>109</v>
      </c>
      <c r="C270" s="137">
        <v>1334</v>
      </c>
      <c r="D270" s="120">
        <v>44103</v>
      </c>
      <c r="E270" s="25" t="s">
        <v>614</v>
      </c>
      <c r="F270" s="36" t="s">
        <v>118</v>
      </c>
      <c r="G270" s="25" t="s">
        <v>111</v>
      </c>
      <c r="H270" s="124">
        <v>6000000</v>
      </c>
      <c r="I270" s="212">
        <v>6000000</v>
      </c>
      <c r="J270" s="124" t="s">
        <v>838</v>
      </c>
      <c r="K270" s="23" t="s">
        <v>839</v>
      </c>
      <c r="L270" s="215">
        <v>64</v>
      </c>
      <c r="M270" s="192" t="s">
        <v>117</v>
      </c>
      <c r="N270" s="25" t="s">
        <v>106</v>
      </c>
      <c r="O270" s="44"/>
      <c r="P270" s="27"/>
      <c r="Q270" s="27"/>
      <c r="R270" s="27"/>
      <c r="S270" s="28">
        <f t="shared" si="163"/>
        <v>0</v>
      </c>
      <c r="T270" s="126"/>
      <c r="U270" s="126"/>
      <c r="V270" s="126"/>
      <c r="W270" s="28">
        <f t="shared" si="164"/>
        <v>0</v>
      </c>
      <c r="X270" s="27"/>
      <c r="Y270" s="27"/>
      <c r="Z270" s="196"/>
      <c r="AA270" s="28">
        <f t="shared" si="165"/>
        <v>0</v>
      </c>
      <c r="AB270" s="27">
        <v>6000000</v>
      </c>
      <c r="AC270" s="27"/>
      <c r="AD270" s="27">
        <v>0</v>
      </c>
      <c r="AE270" s="28">
        <f t="shared" si="166"/>
        <v>6000000</v>
      </c>
      <c r="AF270" s="28">
        <f t="shared" si="167"/>
        <v>6000000</v>
      </c>
      <c r="AG270" s="29">
        <f t="shared" si="158"/>
        <v>2.5900602587016073E-2</v>
      </c>
      <c r="AH270" s="30">
        <f t="shared" si="159"/>
        <v>1.4763288833472992E-3</v>
      </c>
    </row>
    <row r="271" spans="1:42" ht="12.75" customHeight="1" outlineLevel="1" x14ac:dyDescent="0.25">
      <c r="A271" s="21">
        <v>24</v>
      </c>
      <c r="B271" s="5" t="s">
        <v>109</v>
      </c>
      <c r="C271" s="137">
        <v>1336</v>
      </c>
      <c r="D271" s="120">
        <v>44103</v>
      </c>
      <c r="E271" s="25" t="s">
        <v>615</v>
      </c>
      <c r="F271" s="36" t="s">
        <v>118</v>
      </c>
      <c r="G271" s="25" t="s">
        <v>111</v>
      </c>
      <c r="H271" s="124">
        <v>7200000</v>
      </c>
      <c r="I271" s="212">
        <v>7200000</v>
      </c>
      <c r="J271" s="124" t="s">
        <v>838</v>
      </c>
      <c r="K271" s="23" t="s">
        <v>839</v>
      </c>
      <c r="L271" s="215">
        <v>25</v>
      </c>
      <c r="M271" s="192" t="s">
        <v>117</v>
      </c>
      <c r="N271" s="25" t="s">
        <v>106</v>
      </c>
      <c r="O271" s="44"/>
      <c r="P271" s="27"/>
      <c r="Q271" s="27"/>
      <c r="R271" s="27"/>
      <c r="S271" s="28">
        <f t="shared" si="163"/>
        <v>0</v>
      </c>
      <c r="T271" s="126"/>
      <c r="U271" s="126"/>
      <c r="V271" s="126"/>
      <c r="W271" s="28">
        <f t="shared" si="164"/>
        <v>0</v>
      </c>
      <c r="X271" s="27"/>
      <c r="Y271" s="27"/>
      <c r="Z271" s="196"/>
      <c r="AA271" s="28">
        <f t="shared" si="165"/>
        <v>0</v>
      </c>
      <c r="AB271" s="27"/>
      <c r="AC271" s="27">
        <v>7200000</v>
      </c>
      <c r="AD271" s="27">
        <v>0</v>
      </c>
      <c r="AE271" s="28">
        <f t="shared" si="166"/>
        <v>7200000</v>
      </c>
      <c r="AF271" s="28">
        <f t="shared" si="167"/>
        <v>7200000</v>
      </c>
      <c r="AG271" s="29">
        <f t="shared" si="158"/>
        <v>3.108072310441929E-2</v>
      </c>
      <c r="AH271" s="30">
        <f t="shared" si="159"/>
        <v>1.7715946600167592E-3</v>
      </c>
    </row>
    <row r="272" spans="1:42" ht="12.75" customHeight="1" outlineLevel="1" x14ac:dyDescent="0.25">
      <c r="A272" s="21">
        <v>25</v>
      </c>
      <c r="B272" s="5" t="s">
        <v>109</v>
      </c>
      <c r="C272" s="137">
        <v>1599</v>
      </c>
      <c r="D272" s="120">
        <v>44138</v>
      </c>
      <c r="E272" s="25" t="s">
        <v>616</v>
      </c>
      <c r="F272" s="36" t="s">
        <v>118</v>
      </c>
      <c r="G272" s="25" t="s">
        <v>111</v>
      </c>
      <c r="H272" s="124">
        <v>7200000</v>
      </c>
      <c r="I272" s="212">
        <v>7200000</v>
      </c>
      <c r="J272" s="124" t="s">
        <v>838</v>
      </c>
      <c r="K272" s="23" t="s">
        <v>839</v>
      </c>
      <c r="L272" s="215">
        <v>25</v>
      </c>
      <c r="M272" s="192" t="s">
        <v>117</v>
      </c>
      <c r="N272" s="25" t="s">
        <v>106</v>
      </c>
      <c r="O272" s="44"/>
      <c r="P272" s="27"/>
      <c r="Q272" s="27"/>
      <c r="R272" s="27"/>
      <c r="S272" s="28">
        <f t="shared" si="163"/>
        <v>0</v>
      </c>
      <c r="T272" s="126"/>
      <c r="U272" s="126"/>
      <c r="V272" s="126"/>
      <c r="W272" s="28">
        <f t="shared" si="164"/>
        <v>0</v>
      </c>
      <c r="X272" s="27"/>
      <c r="Y272" s="27"/>
      <c r="Z272" s="196"/>
      <c r="AA272" s="28">
        <f t="shared" si="165"/>
        <v>0</v>
      </c>
      <c r="AB272" s="27"/>
      <c r="AC272" s="27">
        <v>7200000</v>
      </c>
      <c r="AD272" s="27">
        <v>0</v>
      </c>
      <c r="AE272" s="28">
        <f t="shared" si="166"/>
        <v>7200000</v>
      </c>
      <c r="AF272" s="28">
        <f t="shared" si="167"/>
        <v>7200000</v>
      </c>
      <c r="AG272" s="29">
        <f t="shared" si="158"/>
        <v>3.108072310441929E-2</v>
      </c>
      <c r="AH272" s="30">
        <f t="shared" si="159"/>
        <v>1.7715946600167592E-3</v>
      </c>
    </row>
    <row r="273" spans="1:42" ht="12.75" customHeight="1" outlineLevel="1" x14ac:dyDescent="0.25">
      <c r="A273" s="21">
        <v>26</v>
      </c>
      <c r="B273" s="5" t="s">
        <v>109</v>
      </c>
      <c r="C273" s="137">
        <v>1444</v>
      </c>
      <c r="D273" s="120">
        <v>44118</v>
      </c>
      <c r="E273" s="25" t="s">
        <v>617</v>
      </c>
      <c r="F273" s="36" t="s">
        <v>118</v>
      </c>
      <c r="G273" s="25" t="s">
        <v>111</v>
      </c>
      <c r="H273" s="124">
        <v>6000000</v>
      </c>
      <c r="I273" s="212">
        <v>6000000</v>
      </c>
      <c r="J273" s="124" t="s">
        <v>838</v>
      </c>
      <c r="K273" s="23" t="s">
        <v>839</v>
      </c>
      <c r="L273" s="215">
        <v>53</v>
      </c>
      <c r="M273" s="192" t="s">
        <v>117</v>
      </c>
      <c r="N273" s="25" t="s">
        <v>106</v>
      </c>
      <c r="O273" s="44"/>
      <c r="P273" s="27"/>
      <c r="Q273" s="27"/>
      <c r="R273" s="27"/>
      <c r="S273" s="28">
        <f t="shared" si="163"/>
        <v>0</v>
      </c>
      <c r="T273" s="126"/>
      <c r="U273" s="126"/>
      <c r="V273" s="126"/>
      <c r="W273" s="28">
        <f t="shared" si="164"/>
        <v>0</v>
      </c>
      <c r="X273" s="27"/>
      <c r="Y273" s="27"/>
      <c r="Z273" s="196"/>
      <c r="AA273" s="28">
        <f t="shared" si="165"/>
        <v>0</v>
      </c>
      <c r="AB273" s="27"/>
      <c r="AC273" s="27">
        <v>6000000</v>
      </c>
      <c r="AD273" s="27">
        <v>0</v>
      </c>
      <c r="AE273" s="28">
        <f t="shared" si="166"/>
        <v>6000000</v>
      </c>
      <c r="AF273" s="28">
        <f t="shared" si="167"/>
        <v>6000000</v>
      </c>
      <c r="AG273" s="29">
        <f t="shared" si="158"/>
        <v>2.5900602587016073E-2</v>
      </c>
      <c r="AH273" s="30">
        <f t="shared" si="159"/>
        <v>1.4763288833472992E-3</v>
      </c>
    </row>
    <row r="274" spans="1:42" ht="12.75" customHeight="1" outlineLevel="1" x14ac:dyDescent="0.25">
      <c r="A274" s="21">
        <v>27</v>
      </c>
      <c r="B274" s="5" t="s">
        <v>109</v>
      </c>
      <c r="C274" s="137">
        <v>1383</v>
      </c>
      <c r="D274" s="120">
        <v>44106</v>
      </c>
      <c r="E274" s="25" t="s">
        <v>618</v>
      </c>
      <c r="F274" s="36" t="s">
        <v>118</v>
      </c>
      <c r="G274" s="25" t="s">
        <v>111</v>
      </c>
      <c r="H274" s="124">
        <v>6000000</v>
      </c>
      <c r="I274" s="212">
        <v>6000000</v>
      </c>
      <c r="J274" s="124" t="s">
        <v>838</v>
      </c>
      <c r="K274" s="23" t="s">
        <v>839</v>
      </c>
      <c r="L274" s="215">
        <v>70</v>
      </c>
      <c r="M274" s="192" t="s">
        <v>117</v>
      </c>
      <c r="N274" s="25" t="s">
        <v>106</v>
      </c>
      <c r="O274" s="44"/>
      <c r="P274" s="27"/>
      <c r="Q274" s="27"/>
      <c r="R274" s="27"/>
      <c r="S274" s="28">
        <f t="shared" si="163"/>
        <v>0</v>
      </c>
      <c r="T274" s="126"/>
      <c r="U274" s="126"/>
      <c r="V274" s="126"/>
      <c r="W274" s="28">
        <f t="shared" si="164"/>
        <v>0</v>
      </c>
      <c r="X274" s="27"/>
      <c r="Y274" s="27"/>
      <c r="Z274" s="196"/>
      <c r="AA274" s="28">
        <f t="shared" si="165"/>
        <v>0</v>
      </c>
      <c r="AB274" s="27"/>
      <c r="AC274" s="27">
        <v>6000000</v>
      </c>
      <c r="AD274" s="27">
        <v>0</v>
      </c>
      <c r="AE274" s="28">
        <f t="shared" si="166"/>
        <v>6000000</v>
      </c>
      <c r="AF274" s="28">
        <f t="shared" si="167"/>
        <v>6000000</v>
      </c>
      <c r="AG274" s="29">
        <f t="shared" si="158"/>
        <v>2.5900602587016073E-2</v>
      </c>
      <c r="AH274" s="30">
        <f t="shared" si="159"/>
        <v>1.4763288833472992E-3</v>
      </c>
    </row>
    <row r="275" spans="1:42" ht="12.75" customHeight="1" outlineLevel="1" x14ac:dyDescent="0.25">
      <c r="A275" s="21">
        <v>28</v>
      </c>
      <c r="B275" s="5" t="s">
        <v>109</v>
      </c>
      <c r="C275" s="137">
        <v>1385</v>
      </c>
      <c r="D275" s="120">
        <v>44106</v>
      </c>
      <c r="E275" s="25" t="s">
        <v>619</v>
      </c>
      <c r="F275" s="36" t="s">
        <v>118</v>
      </c>
      <c r="G275" s="25" t="s">
        <v>111</v>
      </c>
      <c r="H275" s="124">
        <v>6000000</v>
      </c>
      <c r="I275" s="212">
        <v>6000000</v>
      </c>
      <c r="J275" s="124" t="s">
        <v>838</v>
      </c>
      <c r="K275" s="23" t="s">
        <v>839</v>
      </c>
      <c r="L275" s="215">
        <v>37</v>
      </c>
      <c r="M275" s="192" t="s">
        <v>117</v>
      </c>
      <c r="N275" s="25" t="s">
        <v>106</v>
      </c>
      <c r="O275" s="44"/>
      <c r="P275" s="27"/>
      <c r="Q275" s="27"/>
      <c r="R275" s="27"/>
      <c r="S275" s="28">
        <f t="shared" si="163"/>
        <v>0</v>
      </c>
      <c r="T275" s="126"/>
      <c r="U275" s="126"/>
      <c r="V275" s="126"/>
      <c r="W275" s="28">
        <f t="shared" si="164"/>
        <v>0</v>
      </c>
      <c r="X275" s="27"/>
      <c r="Y275" s="27"/>
      <c r="Z275" s="196"/>
      <c r="AA275" s="28">
        <f t="shared" si="165"/>
        <v>0</v>
      </c>
      <c r="AB275" s="27"/>
      <c r="AC275" s="27">
        <v>6000000</v>
      </c>
      <c r="AD275" s="27">
        <v>0</v>
      </c>
      <c r="AE275" s="28">
        <f t="shared" si="166"/>
        <v>6000000</v>
      </c>
      <c r="AF275" s="28">
        <f t="shared" si="167"/>
        <v>6000000</v>
      </c>
      <c r="AG275" s="29">
        <f t="shared" si="158"/>
        <v>2.5900602587016073E-2</v>
      </c>
      <c r="AH275" s="30">
        <f t="shared" si="159"/>
        <v>1.4763288833472992E-3</v>
      </c>
    </row>
    <row r="276" spans="1:42" ht="14.25" customHeight="1" outlineLevel="1" x14ac:dyDescent="0.25">
      <c r="A276" s="21">
        <v>29</v>
      </c>
      <c r="B276" s="5" t="s">
        <v>109</v>
      </c>
      <c r="C276" s="137">
        <v>1381</v>
      </c>
      <c r="D276" s="120">
        <v>44106</v>
      </c>
      <c r="E276" s="25" t="s">
        <v>620</v>
      </c>
      <c r="F276" s="36" t="s">
        <v>118</v>
      </c>
      <c r="G276" s="25" t="s">
        <v>111</v>
      </c>
      <c r="H276" s="124">
        <v>15281722</v>
      </c>
      <c r="I276" s="212">
        <v>15281722</v>
      </c>
      <c r="J276" s="124" t="s">
        <v>838</v>
      </c>
      <c r="K276" s="23" t="s">
        <v>839</v>
      </c>
      <c r="L276" s="215">
        <v>664</v>
      </c>
      <c r="M276" s="192" t="s">
        <v>117</v>
      </c>
      <c r="N276" s="25" t="s">
        <v>106</v>
      </c>
      <c r="O276" s="44"/>
      <c r="P276" s="27"/>
      <c r="Q276" s="27"/>
      <c r="R276" s="27"/>
      <c r="S276" s="28">
        <f t="shared" si="163"/>
        <v>0</v>
      </c>
      <c r="T276" s="126"/>
      <c r="U276" s="126"/>
      <c r="V276" s="126"/>
      <c r="W276" s="28">
        <f t="shared" si="164"/>
        <v>0</v>
      </c>
      <c r="X276" s="27"/>
      <c r="Y276" s="27"/>
      <c r="Z276" s="27"/>
      <c r="AA276" s="28">
        <f t="shared" si="165"/>
        <v>0</v>
      </c>
      <c r="AB276" s="27">
        <v>0</v>
      </c>
      <c r="AC276" s="27">
        <v>15281722</v>
      </c>
      <c r="AD276" s="27">
        <v>0</v>
      </c>
      <c r="AE276" s="28">
        <f>SUM(AB276:AD276)</f>
        <v>15281722</v>
      </c>
      <c r="AF276" s="28">
        <f t="shared" si="167"/>
        <v>15281722</v>
      </c>
      <c r="AG276" s="29">
        <f t="shared" si="158"/>
        <v>6.5967634727876742E-2</v>
      </c>
      <c r="AH276" s="30">
        <f t="shared" si="159"/>
        <v>3.7601412626473095E-3</v>
      </c>
      <c r="AI276" s="10"/>
      <c r="AJ276" s="10"/>
      <c r="AK276" s="10"/>
      <c r="AL276" s="10"/>
      <c r="AM276" s="10"/>
      <c r="AN276" s="10"/>
      <c r="AO276" s="10"/>
      <c r="AP276" s="85"/>
    </row>
    <row r="277" spans="1:42" ht="12.75" customHeight="1" outlineLevel="1" x14ac:dyDescent="0.25">
      <c r="A277" s="21">
        <v>30</v>
      </c>
      <c r="B277" s="5" t="s">
        <v>109</v>
      </c>
      <c r="C277" s="137">
        <v>1443</v>
      </c>
      <c r="D277" s="120">
        <v>44118</v>
      </c>
      <c r="E277" s="25" t="s">
        <v>621</v>
      </c>
      <c r="F277" s="36" t="s">
        <v>118</v>
      </c>
      <c r="G277" s="25" t="s">
        <v>111</v>
      </c>
      <c r="H277" s="124">
        <v>24673120</v>
      </c>
      <c r="I277" s="212">
        <v>24673120</v>
      </c>
      <c r="J277" s="124" t="s">
        <v>838</v>
      </c>
      <c r="K277" s="23" t="s">
        <v>839</v>
      </c>
      <c r="L277" s="215">
        <v>300</v>
      </c>
      <c r="M277" s="192" t="s">
        <v>117</v>
      </c>
      <c r="N277" s="25" t="s">
        <v>106</v>
      </c>
      <c r="O277" s="44"/>
      <c r="P277" s="27"/>
      <c r="Q277" s="27"/>
      <c r="R277" s="27"/>
      <c r="S277" s="28">
        <f t="shared" si="163"/>
        <v>0</v>
      </c>
      <c r="T277" s="126"/>
      <c r="U277" s="126"/>
      <c r="V277" s="126"/>
      <c r="W277" s="28">
        <f t="shared" si="164"/>
        <v>0</v>
      </c>
      <c r="X277" s="27"/>
      <c r="Y277" s="27"/>
      <c r="Z277" s="27"/>
      <c r="AA277" s="28">
        <f t="shared" si="160"/>
        <v>0</v>
      </c>
      <c r="AB277" s="27">
        <v>0</v>
      </c>
      <c r="AC277" s="27">
        <v>24673120</v>
      </c>
      <c r="AD277" s="27">
        <v>0</v>
      </c>
      <c r="AE277" s="28">
        <f t="shared" si="161"/>
        <v>24673120</v>
      </c>
      <c r="AF277" s="28">
        <f t="shared" si="162"/>
        <v>24673120</v>
      </c>
      <c r="AG277" s="29">
        <f t="shared" si="158"/>
        <v>0.10650811261695968</v>
      </c>
      <c r="AH277" s="30">
        <f t="shared" si="159"/>
        <v>6.0709399497156525E-3</v>
      </c>
      <c r="AI277" s="10"/>
      <c r="AJ277" s="10"/>
      <c r="AK277" s="10"/>
      <c r="AL277" s="10"/>
      <c r="AM277" s="10"/>
      <c r="AN277" s="10"/>
      <c r="AO277" s="10"/>
      <c r="AP277" s="85"/>
    </row>
    <row r="278" spans="1:42" ht="12.75" customHeight="1" x14ac:dyDescent="0.25">
      <c r="A278" s="228" t="s">
        <v>55</v>
      </c>
      <c r="B278" s="229"/>
      <c r="C278" s="230"/>
      <c r="D278" s="230"/>
      <c r="E278" s="230"/>
      <c r="F278" s="230"/>
      <c r="G278" s="230"/>
      <c r="H278" s="92">
        <f>SUM(H248:H277)</f>
        <v>231654842</v>
      </c>
      <c r="I278" s="284">
        <f>SUM(I248:I277)</f>
        <v>231654842</v>
      </c>
      <c r="J278" s="92"/>
      <c r="K278" s="101"/>
      <c r="L278" s="92">
        <f>SUM(L248:L277)</f>
        <v>2643</v>
      </c>
      <c r="M278" s="92">
        <f>SUM(M248:M277)</f>
        <v>0</v>
      </c>
      <c r="N278" s="93"/>
      <c r="O278" s="94"/>
      <c r="P278" s="92">
        <f t="shared" ref="P278:AF278" si="168">SUM(P248:P277)</f>
        <v>0</v>
      </c>
      <c r="Q278" s="92">
        <f t="shared" si="168"/>
        <v>0</v>
      </c>
      <c r="R278" s="92">
        <f t="shared" si="168"/>
        <v>0</v>
      </c>
      <c r="S278" s="92">
        <f t="shared" si="168"/>
        <v>0</v>
      </c>
      <c r="T278" s="92">
        <f t="shared" si="168"/>
        <v>0</v>
      </c>
      <c r="U278" s="92">
        <f t="shared" si="168"/>
        <v>0</v>
      </c>
      <c r="V278" s="92">
        <f t="shared" si="168"/>
        <v>0</v>
      </c>
      <c r="W278" s="92">
        <f t="shared" si="168"/>
        <v>0</v>
      </c>
      <c r="X278" s="92">
        <f t="shared" si="168"/>
        <v>0</v>
      </c>
      <c r="Y278" s="92">
        <f t="shared" si="168"/>
        <v>0</v>
      </c>
      <c r="Z278" s="92">
        <f t="shared" si="168"/>
        <v>0</v>
      </c>
      <c r="AA278" s="92">
        <f t="shared" si="168"/>
        <v>0</v>
      </c>
      <c r="AB278" s="92">
        <f>SUM(AB248:AB277)</f>
        <v>159300000</v>
      </c>
      <c r="AC278" s="92">
        <f t="shared" si="168"/>
        <v>72354842</v>
      </c>
      <c r="AD278" s="92">
        <f t="shared" si="168"/>
        <v>0</v>
      </c>
      <c r="AE278" s="92">
        <f t="shared" si="168"/>
        <v>231654842</v>
      </c>
      <c r="AF278" s="92">
        <f t="shared" si="168"/>
        <v>231654842</v>
      </c>
      <c r="AG278" s="95">
        <f>IF(ISERROR(AF278/H278),0,AF278/H278)</f>
        <v>1</v>
      </c>
      <c r="AH278" s="95">
        <f>IF(ISERROR(AF278/$AF$403),0,AF278/$AF$403)</f>
        <v>5.6999789035309174E-2</v>
      </c>
    </row>
    <row r="279" spans="1:42" ht="12.75" customHeight="1" x14ac:dyDescent="0.25">
      <c r="A279" s="233" t="s">
        <v>56</v>
      </c>
      <c r="B279" s="234"/>
      <c r="C279" s="234"/>
      <c r="D279" s="234"/>
      <c r="E279" s="235"/>
      <c r="F279" s="15"/>
      <c r="G279" s="16"/>
      <c r="H279" s="124"/>
      <c r="I279" s="149"/>
      <c r="J279" s="17"/>
      <c r="K279" s="296"/>
      <c r="L279" s="18"/>
      <c r="M279" s="18"/>
      <c r="N279" s="16"/>
      <c r="O279" s="19"/>
      <c r="P279" s="17"/>
      <c r="Q279" s="17"/>
      <c r="R279" s="17"/>
      <c r="S279" s="17"/>
      <c r="T279" s="17"/>
      <c r="U279" s="17"/>
      <c r="V279" s="17"/>
      <c r="W279" s="17"/>
      <c r="X279" s="17"/>
      <c r="Y279" s="17"/>
      <c r="Z279" s="17"/>
      <c r="AA279" s="17"/>
      <c r="AB279" s="17"/>
      <c r="AC279" s="17"/>
      <c r="AD279" s="17"/>
      <c r="AE279" s="17"/>
      <c r="AF279" s="17"/>
      <c r="AG279" s="20"/>
      <c r="AH279" s="20"/>
      <c r="AI279" s="10"/>
      <c r="AJ279" s="10"/>
      <c r="AK279" s="10"/>
      <c r="AL279" s="10"/>
      <c r="AM279" s="10"/>
      <c r="AN279" s="10"/>
      <c r="AO279" s="10"/>
      <c r="AP279" s="85"/>
    </row>
    <row r="280" spans="1:42" ht="12.75" customHeight="1" outlineLevel="1" x14ac:dyDescent="0.25">
      <c r="A280" s="22">
        <v>1</v>
      </c>
      <c r="B280" s="5" t="s">
        <v>109</v>
      </c>
      <c r="C280" s="177">
        <v>586</v>
      </c>
      <c r="D280" s="179">
        <v>44082</v>
      </c>
      <c r="E280" s="42" t="s">
        <v>793</v>
      </c>
      <c r="F280" s="36" t="s">
        <v>118</v>
      </c>
      <c r="G280" s="180" t="s">
        <v>111</v>
      </c>
      <c r="H280" s="27">
        <v>14000000</v>
      </c>
      <c r="I280" s="289">
        <v>14000000</v>
      </c>
      <c r="J280" s="124" t="s">
        <v>838</v>
      </c>
      <c r="K280" s="23" t="s">
        <v>839</v>
      </c>
      <c r="L280" s="9">
        <v>40</v>
      </c>
      <c r="M280" s="181" t="s">
        <v>117</v>
      </c>
      <c r="N280" s="25" t="s">
        <v>106</v>
      </c>
      <c r="O280" s="5"/>
      <c r="P280" s="9"/>
      <c r="Q280" s="9"/>
      <c r="R280" s="9"/>
      <c r="S280" s="28">
        <f>SUM(P280:R280)</f>
        <v>0</v>
      </c>
      <c r="T280" s="27"/>
      <c r="U280" s="27"/>
      <c r="V280" s="27"/>
      <c r="W280" s="28">
        <f>SUM(T280:V280)</f>
        <v>0</v>
      </c>
      <c r="X280" s="27">
        <v>0</v>
      </c>
      <c r="Y280" s="27">
        <v>0</v>
      </c>
      <c r="Z280" s="27">
        <v>14000000</v>
      </c>
      <c r="AA280" s="28">
        <f>SUM(X280:Z280)</f>
        <v>14000000</v>
      </c>
      <c r="AB280" s="27"/>
      <c r="AC280" s="27"/>
      <c r="AD280" s="27"/>
      <c r="AE280" s="28">
        <f>SUM(AB280:AD280)</f>
        <v>0</v>
      </c>
      <c r="AF280" s="28">
        <f t="shared" ref="AF280:AF281" si="169">SUM(S280,W280,AA280,AE280)</f>
        <v>14000000</v>
      </c>
      <c r="AG280" s="29">
        <f t="shared" ref="AG280:AG286" si="170">IF(ISERROR(AF280/$H$287),0,AF280/$H$287)</f>
        <v>0.195489362236901</v>
      </c>
      <c r="AH280" s="30">
        <f t="shared" ref="AH280:AH286" si="171">IF(ISERROR(AF280/$AF$403),"-",AF280/$AF$403)</f>
        <v>3.4447673944770314E-3</v>
      </c>
      <c r="AI280" s="10"/>
      <c r="AJ280" s="10"/>
      <c r="AK280" s="10"/>
      <c r="AL280" s="10"/>
      <c r="AM280" s="10"/>
      <c r="AN280" s="10"/>
      <c r="AO280" s="10"/>
      <c r="AP280" s="85"/>
    </row>
    <row r="281" spans="1:42" ht="12.75" customHeight="1" outlineLevel="1" x14ac:dyDescent="0.25">
      <c r="A281" s="22">
        <v>2</v>
      </c>
      <c r="B281" s="5" t="s">
        <v>109</v>
      </c>
      <c r="C281" s="177">
        <v>597</v>
      </c>
      <c r="D281" s="179">
        <v>44084</v>
      </c>
      <c r="E281" s="42" t="s">
        <v>794</v>
      </c>
      <c r="F281" s="36" t="s">
        <v>118</v>
      </c>
      <c r="G281" s="180" t="s">
        <v>111</v>
      </c>
      <c r="H281" s="27">
        <v>8800000</v>
      </c>
      <c r="I281" s="289">
        <v>8800000</v>
      </c>
      <c r="J281" s="124" t="s">
        <v>838</v>
      </c>
      <c r="K281" s="23" t="s">
        <v>839</v>
      </c>
      <c r="L281" s="27">
        <v>10</v>
      </c>
      <c r="M281" s="181" t="s">
        <v>117</v>
      </c>
      <c r="N281" s="25" t="s">
        <v>106</v>
      </c>
      <c r="O281" s="33"/>
      <c r="P281" s="27"/>
      <c r="Q281" s="27"/>
      <c r="R281" s="27"/>
      <c r="S281" s="28">
        <f>SUM(P281:R281)</f>
        <v>0</v>
      </c>
      <c r="T281" s="27"/>
      <c r="U281" s="27"/>
      <c r="V281" s="27"/>
      <c r="W281" s="28">
        <f>SUM(T281:V281)</f>
        <v>0</v>
      </c>
      <c r="X281" s="27">
        <v>0</v>
      </c>
      <c r="Y281" s="27">
        <v>0</v>
      </c>
      <c r="Z281" s="27">
        <v>8800000</v>
      </c>
      <c r="AA281" s="28">
        <f t="shared" ref="AA281" si="172">SUM(X281:Z281)</f>
        <v>8800000</v>
      </c>
      <c r="AB281" s="27"/>
      <c r="AC281" s="27"/>
      <c r="AD281" s="27"/>
      <c r="AE281" s="28">
        <f t="shared" ref="AE281" si="173">SUM(AB281:AD281)</f>
        <v>0</v>
      </c>
      <c r="AF281" s="28">
        <f t="shared" si="169"/>
        <v>8800000</v>
      </c>
      <c r="AG281" s="29">
        <f t="shared" si="170"/>
        <v>0.12287902769176634</v>
      </c>
      <c r="AH281" s="30">
        <f t="shared" si="171"/>
        <v>2.1652823622427056E-3</v>
      </c>
    </row>
    <row r="282" spans="1:42" ht="12.75" customHeight="1" outlineLevel="1" x14ac:dyDescent="0.25">
      <c r="A282" s="22">
        <v>1</v>
      </c>
      <c r="B282" s="5" t="s">
        <v>109</v>
      </c>
      <c r="C282" s="177">
        <v>582</v>
      </c>
      <c r="D282" s="179">
        <v>44082</v>
      </c>
      <c r="E282" s="42" t="s">
        <v>115</v>
      </c>
      <c r="F282" s="36" t="s">
        <v>118</v>
      </c>
      <c r="G282" s="180" t="s">
        <v>111</v>
      </c>
      <c r="H282" s="27">
        <v>9500000</v>
      </c>
      <c r="I282" s="289">
        <v>9500000</v>
      </c>
      <c r="J282" s="124" t="s">
        <v>838</v>
      </c>
      <c r="K282" s="23" t="s">
        <v>839</v>
      </c>
      <c r="L282" s="9">
        <v>40</v>
      </c>
      <c r="M282" s="181" t="s">
        <v>117</v>
      </c>
      <c r="N282" s="25" t="s">
        <v>106</v>
      </c>
      <c r="O282" s="5"/>
      <c r="P282" s="9"/>
      <c r="Q282" s="9"/>
      <c r="R282" s="9"/>
      <c r="S282" s="28">
        <f>SUM(P282:R282)</f>
        <v>0</v>
      </c>
      <c r="T282" s="27"/>
      <c r="U282" s="27"/>
      <c r="V282" s="27"/>
      <c r="W282" s="28">
        <f>SUM(T282:V282)</f>
        <v>0</v>
      </c>
      <c r="X282" s="27">
        <v>0</v>
      </c>
      <c r="Y282" s="27">
        <v>0</v>
      </c>
      <c r="Z282" s="27">
        <v>9500000</v>
      </c>
      <c r="AA282" s="28">
        <f>SUM(X282:Z282)</f>
        <v>9500000</v>
      </c>
      <c r="AB282" s="27"/>
      <c r="AC282" s="27"/>
      <c r="AD282" s="27"/>
      <c r="AE282" s="28">
        <f>SUM(AB282:AD282)</f>
        <v>0</v>
      </c>
      <c r="AF282" s="28">
        <f t="shared" ref="AF282:AF286" si="174">SUM(S282,W282,AA282,AE282)</f>
        <v>9500000</v>
      </c>
      <c r="AG282" s="29">
        <f t="shared" si="170"/>
        <v>0.13265349580361138</v>
      </c>
      <c r="AH282" s="30">
        <f t="shared" si="171"/>
        <v>2.3375207319665573E-3</v>
      </c>
      <c r="AI282" s="10"/>
      <c r="AJ282" s="10"/>
      <c r="AK282" s="10"/>
      <c r="AL282" s="10"/>
      <c r="AM282" s="10"/>
      <c r="AN282" s="10"/>
      <c r="AO282" s="10"/>
      <c r="AP282" s="85"/>
    </row>
    <row r="283" spans="1:42" ht="12.75" customHeight="1" outlineLevel="1" x14ac:dyDescent="0.25">
      <c r="A283" s="22">
        <v>2</v>
      </c>
      <c r="B283" s="5" t="s">
        <v>109</v>
      </c>
      <c r="C283" s="177">
        <v>583</v>
      </c>
      <c r="D283" s="179">
        <v>44082</v>
      </c>
      <c r="E283" s="42" t="s">
        <v>116</v>
      </c>
      <c r="F283" s="36" t="s">
        <v>118</v>
      </c>
      <c r="G283" s="180" t="s">
        <v>111</v>
      </c>
      <c r="H283" s="27">
        <v>13548585</v>
      </c>
      <c r="I283" s="289">
        <v>13548585</v>
      </c>
      <c r="J283" s="124" t="s">
        <v>838</v>
      </c>
      <c r="K283" s="23" t="s">
        <v>839</v>
      </c>
      <c r="L283" s="27">
        <v>142</v>
      </c>
      <c r="M283" s="181" t="s">
        <v>117</v>
      </c>
      <c r="N283" s="25" t="s">
        <v>106</v>
      </c>
      <c r="O283" s="33"/>
      <c r="P283" s="27"/>
      <c r="Q283" s="27"/>
      <c r="R283" s="27"/>
      <c r="S283" s="28">
        <f>SUM(P283:R283)</f>
        <v>0</v>
      </c>
      <c r="T283" s="27"/>
      <c r="U283" s="27"/>
      <c r="V283" s="27"/>
      <c r="W283" s="28">
        <f>SUM(T283:V283)</f>
        <v>0</v>
      </c>
      <c r="X283" s="27">
        <v>0</v>
      </c>
      <c r="Y283" s="27">
        <v>0</v>
      </c>
      <c r="Z283" s="27">
        <v>13548585</v>
      </c>
      <c r="AA283" s="28">
        <f t="shared" ref="AA283:AA286" si="175">SUM(X283:Z283)</f>
        <v>13548585</v>
      </c>
      <c r="AB283" s="27"/>
      <c r="AC283" s="27"/>
      <c r="AD283" s="27"/>
      <c r="AE283" s="28">
        <f t="shared" ref="AE283:AE286" si="176">SUM(AB283:AD283)</f>
        <v>0</v>
      </c>
      <c r="AF283" s="28">
        <f t="shared" si="174"/>
        <v>13548585</v>
      </c>
      <c r="AG283" s="29">
        <f t="shared" si="170"/>
        <v>0.18918601720446024</v>
      </c>
      <c r="AH283" s="30">
        <f t="shared" si="171"/>
        <v>3.3336945606643282E-3</v>
      </c>
    </row>
    <row r="284" spans="1:42" ht="12.75" customHeight="1" outlineLevel="1" x14ac:dyDescent="0.25">
      <c r="A284" s="22">
        <v>3</v>
      </c>
      <c r="B284" s="5" t="s">
        <v>109</v>
      </c>
      <c r="C284" s="137">
        <v>585</v>
      </c>
      <c r="D284" s="179">
        <v>44082</v>
      </c>
      <c r="E284" s="42" t="s">
        <v>622</v>
      </c>
      <c r="F284" s="36" t="s">
        <v>118</v>
      </c>
      <c r="G284" s="180" t="s">
        <v>111</v>
      </c>
      <c r="H284" s="34">
        <v>8266565</v>
      </c>
      <c r="I284" s="286">
        <v>8266565</v>
      </c>
      <c r="J284" s="124" t="s">
        <v>838</v>
      </c>
      <c r="K284" s="23" t="s">
        <v>839</v>
      </c>
      <c r="L284" s="27">
        <v>25</v>
      </c>
      <c r="M284" s="181" t="s">
        <v>117</v>
      </c>
      <c r="N284" s="25" t="s">
        <v>106</v>
      </c>
      <c r="O284" s="33"/>
      <c r="P284" s="27"/>
      <c r="Q284" s="27"/>
      <c r="R284" s="27"/>
      <c r="S284" s="28">
        <f t="shared" ref="S284:S286" si="177">SUM(P284:R284)</f>
        <v>0</v>
      </c>
      <c r="T284" s="27"/>
      <c r="U284" s="27"/>
      <c r="V284" s="27"/>
      <c r="W284" s="28">
        <f t="shared" ref="W284:W286" si="178">SUM(T284:V284)</f>
        <v>0</v>
      </c>
      <c r="X284" s="27"/>
      <c r="Y284" s="27"/>
      <c r="Z284" s="27"/>
      <c r="AA284" s="28">
        <f t="shared" si="175"/>
        <v>0</v>
      </c>
      <c r="AB284" s="34">
        <v>8266565</v>
      </c>
      <c r="AC284" s="27"/>
      <c r="AD284" s="27"/>
      <c r="AE284" s="28">
        <f t="shared" si="176"/>
        <v>8266565</v>
      </c>
      <c r="AF284" s="28">
        <f t="shared" si="174"/>
        <v>8266565</v>
      </c>
      <c r="AG284" s="29">
        <f t="shared" si="170"/>
        <v>0.11543039426713482</v>
      </c>
      <c r="AH284" s="30">
        <f t="shared" si="171"/>
        <v>2.0340281125946443E-3</v>
      </c>
      <c r="AI284" s="10"/>
      <c r="AJ284" s="10"/>
      <c r="AK284" s="10"/>
      <c r="AL284" s="10"/>
      <c r="AM284" s="10"/>
      <c r="AN284" s="10"/>
      <c r="AO284" s="10"/>
      <c r="AP284" s="85"/>
    </row>
    <row r="285" spans="1:42" ht="12.75" customHeight="1" outlineLevel="1" x14ac:dyDescent="0.25">
      <c r="A285" s="22">
        <v>4</v>
      </c>
      <c r="B285" s="5" t="s">
        <v>109</v>
      </c>
      <c r="C285" s="137">
        <v>584</v>
      </c>
      <c r="D285" s="179">
        <v>44082</v>
      </c>
      <c r="E285" s="42" t="s">
        <v>623</v>
      </c>
      <c r="F285" s="36" t="s">
        <v>118</v>
      </c>
      <c r="G285" s="180" t="s">
        <v>111</v>
      </c>
      <c r="H285" s="34">
        <v>8000000</v>
      </c>
      <c r="I285" s="286">
        <v>8000000</v>
      </c>
      <c r="J285" s="124" t="s">
        <v>838</v>
      </c>
      <c r="K285" s="23" t="s">
        <v>839</v>
      </c>
      <c r="L285" s="27">
        <v>30</v>
      </c>
      <c r="M285" s="181" t="s">
        <v>117</v>
      </c>
      <c r="N285" s="25" t="s">
        <v>106</v>
      </c>
      <c r="O285" s="33"/>
      <c r="P285" s="27"/>
      <c r="Q285" s="27"/>
      <c r="R285" s="27"/>
      <c r="S285" s="28">
        <f t="shared" si="177"/>
        <v>0</v>
      </c>
      <c r="T285" s="27"/>
      <c r="U285" s="27"/>
      <c r="V285" s="27"/>
      <c r="W285" s="28">
        <f t="shared" si="178"/>
        <v>0</v>
      </c>
      <c r="X285" s="27"/>
      <c r="Y285" s="27"/>
      <c r="Z285" s="27"/>
      <c r="AA285" s="28">
        <f t="shared" si="175"/>
        <v>0</v>
      </c>
      <c r="AB285" s="34">
        <v>8000000</v>
      </c>
      <c r="AC285" s="27"/>
      <c r="AD285" s="27"/>
      <c r="AE285" s="28">
        <f t="shared" si="176"/>
        <v>8000000</v>
      </c>
      <c r="AF285" s="28">
        <f t="shared" si="174"/>
        <v>8000000</v>
      </c>
      <c r="AG285" s="29">
        <f t="shared" si="170"/>
        <v>0.11170820699251485</v>
      </c>
      <c r="AH285" s="30">
        <f t="shared" si="171"/>
        <v>1.9684385111297322E-3</v>
      </c>
      <c r="AI285" s="10"/>
      <c r="AJ285" s="10"/>
      <c r="AK285" s="10"/>
      <c r="AL285" s="10"/>
      <c r="AM285" s="10"/>
      <c r="AN285" s="10"/>
      <c r="AO285" s="10"/>
      <c r="AP285" s="85"/>
    </row>
    <row r="286" spans="1:42" ht="12.75" customHeight="1" outlineLevel="1" x14ac:dyDescent="0.25">
      <c r="A286" s="22">
        <v>5</v>
      </c>
      <c r="B286" s="5" t="s">
        <v>109</v>
      </c>
      <c r="C286" s="137">
        <v>607</v>
      </c>
      <c r="D286" s="24">
        <v>44089</v>
      </c>
      <c r="E286" s="42" t="s">
        <v>624</v>
      </c>
      <c r="F286" s="36" t="s">
        <v>118</v>
      </c>
      <c r="G286" s="180" t="s">
        <v>111</v>
      </c>
      <c r="H286" s="34">
        <v>9500000</v>
      </c>
      <c r="I286" s="286">
        <v>9500000</v>
      </c>
      <c r="J286" s="124" t="s">
        <v>838</v>
      </c>
      <c r="K286" s="23" t="s">
        <v>839</v>
      </c>
      <c r="L286" s="27">
        <v>40</v>
      </c>
      <c r="M286" s="181" t="s">
        <v>117</v>
      </c>
      <c r="N286" s="25" t="s">
        <v>106</v>
      </c>
      <c r="O286" s="33"/>
      <c r="P286" s="27"/>
      <c r="Q286" s="27"/>
      <c r="R286" s="27"/>
      <c r="S286" s="28">
        <f t="shared" si="177"/>
        <v>0</v>
      </c>
      <c r="T286" s="27"/>
      <c r="U286" s="27"/>
      <c r="V286" s="27"/>
      <c r="W286" s="28">
        <f t="shared" si="178"/>
        <v>0</v>
      </c>
      <c r="X286" s="27"/>
      <c r="Y286" s="27"/>
      <c r="Z286" s="27"/>
      <c r="AA286" s="28">
        <f t="shared" si="175"/>
        <v>0</v>
      </c>
      <c r="AB286" s="34">
        <v>9500000</v>
      </c>
      <c r="AC286" s="27"/>
      <c r="AD286" s="27"/>
      <c r="AE286" s="28">
        <f t="shared" si="176"/>
        <v>9500000</v>
      </c>
      <c r="AF286" s="28">
        <f t="shared" si="174"/>
        <v>9500000</v>
      </c>
      <c r="AG286" s="29">
        <f t="shared" si="170"/>
        <v>0.13265349580361138</v>
      </c>
      <c r="AH286" s="30">
        <f t="shared" si="171"/>
        <v>2.3375207319665573E-3</v>
      </c>
    </row>
    <row r="287" spans="1:42" ht="12.75" customHeight="1" x14ac:dyDescent="0.25">
      <c r="A287" s="239" t="s">
        <v>57</v>
      </c>
      <c r="B287" s="239"/>
      <c r="C287" s="239"/>
      <c r="D287" s="239"/>
      <c r="E287" s="239"/>
      <c r="F287" s="239"/>
      <c r="G287" s="239"/>
      <c r="H287" s="92">
        <f t="shared" ref="H287:Y287" si="179">SUM(H280:H286)</f>
        <v>71615150</v>
      </c>
      <c r="I287" s="284">
        <f t="shared" si="179"/>
        <v>71615150</v>
      </c>
      <c r="J287" s="92"/>
      <c r="K287" s="210"/>
      <c r="L287" s="92">
        <f t="shared" si="179"/>
        <v>327</v>
      </c>
      <c r="M287" s="92">
        <f t="shared" si="179"/>
        <v>0</v>
      </c>
      <c r="N287" s="92">
        <f t="shared" si="179"/>
        <v>0</v>
      </c>
      <c r="O287" s="92">
        <f t="shared" si="179"/>
        <v>0</v>
      </c>
      <c r="P287" s="92">
        <f t="shared" si="179"/>
        <v>0</v>
      </c>
      <c r="Q287" s="92">
        <f t="shared" si="179"/>
        <v>0</v>
      </c>
      <c r="R287" s="92">
        <f t="shared" si="179"/>
        <v>0</v>
      </c>
      <c r="S287" s="92">
        <f t="shared" si="179"/>
        <v>0</v>
      </c>
      <c r="T287" s="92">
        <f t="shared" si="179"/>
        <v>0</v>
      </c>
      <c r="U287" s="92">
        <f t="shared" si="179"/>
        <v>0</v>
      </c>
      <c r="V287" s="92">
        <f t="shared" si="179"/>
        <v>0</v>
      </c>
      <c r="W287" s="92">
        <f t="shared" si="179"/>
        <v>0</v>
      </c>
      <c r="X287" s="92">
        <f t="shared" si="179"/>
        <v>0</v>
      </c>
      <c r="Y287" s="92">
        <f t="shared" si="179"/>
        <v>0</v>
      </c>
      <c r="Z287" s="92">
        <f>SUM(Z280:Z286)</f>
        <v>45848585</v>
      </c>
      <c r="AA287" s="92">
        <f t="shared" ref="AA287:AF287" si="180">SUM(AA280:AA286)</f>
        <v>45848585</v>
      </c>
      <c r="AB287" s="92">
        <f t="shared" si="180"/>
        <v>25766565</v>
      </c>
      <c r="AC287" s="92">
        <f t="shared" si="180"/>
        <v>0</v>
      </c>
      <c r="AD287" s="92">
        <f t="shared" si="180"/>
        <v>0</v>
      </c>
      <c r="AE287" s="92">
        <f t="shared" si="180"/>
        <v>25766565</v>
      </c>
      <c r="AF287" s="92">
        <f t="shared" si="180"/>
        <v>71615150</v>
      </c>
      <c r="AG287" s="95">
        <f>IF(ISERROR(AF287/H287),0,AF287/H287)</f>
        <v>1</v>
      </c>
      <c r="AH287" s="95">
        <f>IF(ISERROR(AF287/$AF$403),0,AF287/$AF$403)</f>
        <v>1.7621252405041556E-2</v>
      </c>
    </row>
    <row r="288" spans="1:42" ht="12.75" customHeight="1" x14ac:dyDescent="0.25">
      <c r="A288" s="236" t="s">
        <v>58</v>
      </c>
      <c r="B288" s="237"/>
      <c r="C288" s="237"/>
      <c r="D288" s="237"/>
      <c r="E288" s="238"/>
      <c r="F288" s="38"/>
      <c r="G288" s="39"/>
      <c r="H288" s="124"/>
      <c r="I288" s="149"/>
      <c r="J288" s="17"/>
      <c r="K288" s="296"/>
      <c r="L288" s="18"/>
      <c r="M288" s="18"/>
      <c r="N288" s="16"/>
      <c r="O288" s="19"/>
      <c r="P288" s="17"/>
      <c r="Q288" s="17"/>
      <c r="R288" s="17"/>
      <c r="S288" s="17"/>
      <c r="T288" s="17"/>
      <c r="U288" s="17"/>
      <c r="V288" s="17"/>
      <c r="W288" s="17"/>
      <c r="X288" s="17"/>
      <c r="Y288" s="17"/>
      <c r="Z288" s="17"/>
      <c r="AA288" s="17"/>
      <c r="AB288" s="17"/>
      <c r="AC288" s="17"/>
      <c r="AD288" s="17"/>
      <c r="AE288" s="17"/>
      <c r="AF288" s="17"/>
      <c r="AG288" s="20"/>
      <c r="AH288" s="20"/>
      <c r="AI288" s="10"/>
      <c r="AJ288" s="10"/>
      <c r="AK288" s="10"/>
      <c r="AL288" s="10"/>
      <c r="AM288" s="10"/>
      <c r="AN288" s="10"/>
      <c r="AO288" s="10"/>
      <c r="AP288" s="85"/>
    </row>
    <row r="289" spans="1:42" ht="12.75" customHeight="1" outlineLevel="1" x14ac:dyDescent="0.25">
      <c r="A289" s="21">
        <v>1</v>
      </c>
      <c r="B289" s="5" t="s">
        <v>109</v>
      </c>
      <c r="C289" s="137">
        <v>483</v>
      </c>
      <c r="D289" s="24">
        <v>44068</v>
      </c>
      <c r="E289" s="25" t="s">
        <v>119</v>
      </c>
      <c r="F289" s="36" t="s">
        <v>118</v>
      </c>
      <c r="G289" s="180" t="s">
        <v>111</v>
      </c>
      <c r="H289" s="124">
        <v>6200000</v>
      </c>
      <c r="I289" s="212">
        <v>6200000</v>
      </c>
      <c r="J289" s="124" t="s">
        <v>838</v>
      </c>
      <c r="K289" s="23" t="s">
        <v>839</v>
      </c>
      <c r="L289" s="27">
        <v>10</v>
      </c>
      <c r="M289" s="181" t="s">
        <v>117</v>
      </c>
      <c r="N289" s="25" t="s">
        <v>106</v>
      </c>
      <c r="O289" s="25"/>
      <c r="P289" s="27"/>
      <c r="Q289" s="27"/>
      <c r="R289" s="27"/>
      <c r="S289" s="28">
        <f t="shared" ref="S289:S297" si="181">SUM(P289:R289)</f>
        <v>0</v>
      </c>
      <c r="T289" s="27"/>
      <c r="U289" s="27"/>
      <c r="V289" s="27"/>
      <c r="W289" s="28">
        <f t="shared" ref="W289:W297" si="182">SUM(T289:V289)</f>
        <v>0</v>
      </c>
      <c r="X289" s="27">
        <v>0</v>
      </c>
      <c r="Y289" s="27">
        <v>0</v>
      </c>
      <c r="Z289" s="124">
        <v>6200000</v>
      </c>
      <c r="AA289" s="28">
        <f>SUM(X289:Z289)</f>
        <v>6200000</v>
      </c>
      <c r="AB289" s="27"/>
      <c r="AC289" s="27"/>
      <c r="AD289" s="27"/>
      <c r="AE289" s="28">
        <f>SUM(AB289:AD289)</f>
        <v>0</v>
      </c>
      <c r="AF289" s="28">
        <f t="shared" ref="AF289:AF297" si="183">SUM(S289,W289,AA289,AE289)</f>
        <v>6200000</v>
      </c>
      <c r="AG289" s="29">
        <f t="shared" ref="AG289:AG297" si="184">IF(ISERROR(AF289/$H$298),0,AF289/$H$298)</f>
        <v>9.5975232198142413E-2</v>
      </c>
      <c r="AH289" s="30">
        <f t="shared" ref="AH289:AH297" si="185">IF(ISERROR(AF289/$AF$403),"-",AF289/$AF$403)</f>
        <v>1.5255398461255425E-3</v>
      </c>
      <c r="AI289" s="10"/>
      <c r="AJ289" s="10"/>
      <c r="AK289" s="10"/>
      <c r="AL289" s="10"/>
      <c r="AM289" s="10"/>
      <c r="AN289" s="10"/>
      <c r="AO289" s="10"/>
      <c r="AP289" s="85"/>
    </row>
    <row r="290" spans="1:42" ht="12.75" customHeight="1" outlineLevel="1" x14ac:dyDescent="0.25">
      <c r="A290" s="21">
        <v>2</v>
      </c>
      <c r="B290" s="5" t="s">
        <v>109</v>
      </c>
      <c r="C290" s="137">
        <v>491</v>
      </c>
      <c r="D290" s="24">
        <v>44071</v>
      </c>
      <c r="E290" s="25" t="s">
        <v>120</v>
      </c>
      <c r="F290" s="36" t="s">
        <v>118</v>
      </c>
      <c r="G290" s="180" t="s">
        <v>111</v>
      </c>
      <c r="H290" s="124">
        <v>6200000</v>
      </c>
      <c r="I290" s="212">
        <v>6200000</v>
      </c>
      <c r="J290" s="124" t="s">
        <v>838</v>
      </c>
      <c r="K290" s="23" t="s">
        <v>839</v>
      </c>
      <c r="L290" s="27">
        <v>10</v>
      </c>
      <c r="M290" s="181" t="s">
        <v>117</v>
      </c>
      <c r="N290" s="25" t="s">
        <v>106</v>
      </c>
      <c r="O290" s="33"/>
      <c r="P290" s="27"/>
      <c r="Q290" s="27"/>
      <c r="R290" s="27"/>
      <c r="S290" s="28">
        <f t="shared" si="181"/>
        <v>0</v>
      </c>
      <c r="T290" s="27"/>
      <c r="U290" s="27"/>
      <c r="V290" s="27"/>
      <c r="W290" s="28">
        <f t="shared" si="182"/>
        <v>0</v>
      </c>
      <c r="X290" s="27">
        <v>0</v>
      </c>
      <c r="Y290" s="27">
        <v>0</v>
      </c>
      <c r="Z290" s="124">
        <v>6200000</v>
      </c>
      <c r="AA290" s="28">
        <f t="shared" ref="AA290:AA297" si="186">SUM(X290:Z290)</f>
        <v>6200000</v>
      </c>
      <c r="AB290" s="27"/>
      <c r="AC290" s="27"/>
      <c r="AD290" s="27"/>
      <c r="AE290" s="28">
        <f t="shared" ref="AE290:AE297" si="187">SUM(AB290:AD290)</f>
        <v>0</v>
      </c>
      <c r="AF290" s="28">
        <f t="shared" si="183"/>
        <v>6200000</v>
      </c>
      <c r="AG290" s="29">
        <f t="shared" si="184"/>
        <v>9.5975232198142413E-2</v>
      </c>
      <c r="AH290" s="30">
        <f t="shared" si="185"/>
        <v>1.5255398461255425E-3</v>
      </c>
    </row>
    <row r="291" spans="1:42" ht="12.75" customHeight="1" outlineLevel="1" x14ac:dyDescent="0.25">
      <c r="A291" s="21">
        <v>3</v>
      </c>
      <c r="B291" s="5" t="s">
        <v>109</v>
      </c>
      <c r="C291" s="137">
        <v>492</v>
      </c>
      <c r="D291" s="24">
        <v>44071</v>
      </c>
      <c r="E291" s="25" t="s">
        <v>121</v>
      </c>
      <c r="F291" s="36" t="s">
        <v>118</v>
      </c>
      <c r="G291" s="180" t="s">
        <v>111</v>
      </c>
      <c r="H291" s="124">
        <v>7000000</v>
      </c>
      <c r="I291" s="212">
        <v>7000000</v>
      </c>
      <c r="J291" s="124" t="s">
        <v>838</v>
      </c>
      <c r="K291" s="23" t="s">
        <v>839</v>
      </c>
      <c r="L291" s="27">
        <v>10</v>
      </c>
      <c r="M291" s="181" t="s">
        <v>117</v>
      </c>
      <c r="N291" s="25" t="s">
        <v>106</v>
      </c>
      <c r="O291" s="33"/>
      <c r="P291" s="27"/>
      <c r="Q291" s="27"/>
      <c r="R291" s="27"/>
      <c r="S291" s="28">
        <f t="shared" si="181"/>
        <v>0</v>
      </c>
      <c r="T291" s="27"/>
      <c r="U291" s="27"/>
      <c r="V291" s="27"/>
      <c r="W291" s="28">
        <f t="shared" si="182"/>
        <v>0</v>
      </c>
      <c r="X291" s="27">
        <v>0</v>
      </c>
      <c r="Y291" s="27">
        <v>0</v>
      </c>
      <c r="Z291" s="124">
        <v>7000000</v>
      </c>
      <c r="AA291" s="28">
        <f t="shared" si="186"/>
        <v>7000000</v>
      </c>
      <c r="AB291" s="27"/>
      <c r="AC291" s="27"/>
      <c r="AD291" s="27"/>
      <c r="AE291" s="28">
        <f t="shared" si="187"/>
        <v>0</v>
      </c>
      <c r="AF291" s="28">
        <f t="shared" si="183"/>
        <v>7000000</v>
      </c>
      <c r="AG291" s="29">
        <f t="shared" si="184"/>
        <v>0.10835913312693499</v>
      </c>
      <c r="AH291" s="30">
        <f t="shared" si="185"/>
        <v>1.7223836972385157E-3</v>
      </c>
      <c r="AI291" s="10"/>
      <c r="AJ291" s="10"/>
      <c r="AK291" s="10"/>
      <c r="AL291" s="10"/>
      <c r="AM291" s="10"/>
      <c r="AN291" s="10"/>
      <c r="AO291" s="10"/>
      <c r="AP291" s="85"/>
    </row>
    <row r="292" spans="1:42" ht="12.75" customHeight="1" outlineLevel="1" x14ac:dyDescent="0.25">
      <c r="A292" s="21">
        <v>4</v>
      </c>
      <c r="B292" s="5" t="s">
        <v>109</v>
      </c>
      <c r="C292" s="137">
        <v>479</v>
      </c>
      <c r="D292" s="24">
        <v>44068</v>
      </c>
      <c r="E292" s="25" t="s">
        <v>122</v>
      </c>
      <c r="F292" s="36" t="s">
        <v>118</v>
      </c>
      <c r="G292" s="180" t="s">
        <v>111</v>
      </c>
      <c r="H292" s="124">
        <v>7000000</v>
      </c>
      <c r="I292" s="212">
        <v>7000000</v>
      </c>
      <c r="J292" s="124" t="s">
        <v>838</v>
      </c>
      <c r="K292" s="23" t="s">
        <v>839</v>
      </c>
      <c r="L292" s="27">
        <v>10</v>
      </c>
      <c r="M292" s="181" t="s">
        <v>117</v>
      </c>
      <c r="N292" s="25" t="s">
        <v>106</v>
      </c>
      <c r="O292" s="33"/>
      <c r="P292" s="27"/>
      <c r="Q292" s="27"/>
      <c r="R292" s="27"/>
      <c r="S292" s="28">
        <f t="shared" si="181"/>
        <v>0</v>
      </c>
      <c r="T292" s="27"/>
      <c r="U292" s="27"/>
      <c r="V292" s="27"/>
      <c r="W292" s="28">
        <f t="shared" si="182"/>
        <v>0</v>
      </c>
      <c r="X292" s="27">
        <v>0</v>
      </c>
      <c r="Y292" s="27">
        <v>0</v>
      </c>
      <c r="Z292" s="124">
        <v>7000000</v>
      </c>
      <c r="AA292" s="28">
        <f t="shared" si="186"/>
        <v>7000000</v>
      </c>
      <c r="AB292" s="27"/>
      <c r="AC292" s="27"/>
      <c r="AD292" s="27"/>
      <c r="AE292" s="28">
        <f t="shared" si="187"/>
        <v>0</v>
      </c>
      <c r="AF292" s="28">
        <f t="shared" si="183"/>
        <v>7000000</v>
      </c>
      <c r="AG292" s="29">
        <f t="shared" si="184"/>
        <v>0.10835913312693499</v>
      </c>
      <c r="AH292" s="30">
        <f t="shared" si="185"/>
        <v>1.7223836972385157E-3</v>
      </c>
      <c r="AI292" s="10"/>
      <c r="AJ292" s="10"/>
      <c r="AK292" s="10"/>
      <c r="AL292" s="10"/>
      <c r="AM292" s="10"/>
      <c r="AN292" s="10"/>
      <c r="AO292" s="10"/>
      <c r="AP292" s="85"/>
    </row>
    <row r="293" spans="1:42" ht="12.75" customHeight="1" outlineLevel="1" x14ac:dyDescent="0.25">
      <c r="A293" s="21">
        <v>5</v>
      </c>
      <c r="B293" s="5" t="s">
        <v>109</v>
      </c>
      <c r="C293" s="137">
        <v>484</v>
      </c>
      <c r="D293" s="24">
        <v>44068</v>
      </c>
      <c r="E293" s="25" t="s">
        <v>123</v>
      </c>
      <c r="F293" s="36" t="s">
        <v>118</v>
      </c>
      <c r="G293" s="180" t="s">
        <v>111</v>
      </c>
      <c r="H293" s="124">
        <v>7500000</v>
      </c>
      <c r="I293" s="212">
        <v>7500000</v>
      </c>
      <c r="J293" s="124" t="s">
        <v>838</v>
      </c>
      <c r="K293" s="23" t="s">
        <v>839</v>
      </c>
      <c r="L293" s="27">
        <v>10</v>
      </c>
      <c r="M293" s="181" t="s">
        <v>117</v>
      </c>
      <c r="N293" s="25" t="s">
        <v>106</v>
      </c>
      <c r="O293" s="33"/>
      <c r="P293" s="27"/>
      <c r="Q293" s="27"/>
      <c r="R293" s="27"/>
      <c r="S293" s="28">
        <f t="shared" si="181"/>
        <v>0</v>
      </c>
      <c r="T293" s="27"/>
      <c r="U293" s="27"/>
      <c r="V293" s="27"/>
      <c r="W293" s="28">
        <f t="shared" si="182"/>
        <v>0</v>
      </c>
      <c r="X293" s="27">
        <v>0</v>
      </c>
      <c r="Y293" s="27">
        <v>0</v>
      </c>
      <c r="Z293" s="124">
        <v>7500000</v>
      </c>
      <c r="AA293" s="28">
        <f t="shared" si="186"/>
        <v>7500000</v>
      </c>
      <c r="AB293" s="27"/>
      <c r="AC293" s="27"/>
      <c r="AD293" s="27"/>
      <c r="AE293" s="28">
        <f t="shared" si="187"/>
        <v>0</v>
      </c>
      <c r="AF293" s="28">
        <f t="shared" si="183"/>
        <v>7500000</v>
      </c>
      <c r="AG293" s="29">
        <f t="shared" si="184"/>
        <v>0.11609907120743033</v>
      </c>
      <c r="AH293" s="30">
        <f t="shared" si="185"/>
        <v>1.8454111041841241E-3</v>
      </c>
    </row>
    <row r="294" spans="1:42" ht="12.75" customHeight="1" outlineLevel="1" x14ac:dyDescent="0.25">
      <c r="A294" s="21">
        <v>6</v>
      </c>
      <c r="B294" s="5" t="s">
        <v>109</v>
      </c>
      <c r="C294" s="137">
        <v>500</v>
      </c>
      <c r="D294" s="24">
        <v>44075</v>
      </c>
      <c r="E294" s="25" t="s">
        <v>124</v>
      </c>
      <c r="F294" s="36" t="s">
        <v>118</v>
      </c>
      <c r="G294" s="180" t="s">
        <v>111</v>
      </c>
      <c r="H294" s="124">
        <v>8000000</v>
      </c>
      <c r="I294" s="212">
        <v>8000000</v>
      </c>
      <c r="J294" s="124" t="s">
        <v>838</v>
      </c>
      <c r="K294" s="23" t="s">
        <v>839</v>
      </c>
      <c r="L294" s="27">
        <v>76</v>
      </c>
      <c r="M294" s="181" t="s">
        <v>117</v>
      </c>
      <c r="N294" s="25" t="s">
        <v>106</v>
      </c>
      <c r="O294" s="33"/>
      <c r="P294" s="27"/>
      <c r="Q294" s="27"/>
      <c r="R294" s="27"/>
      <c r="S294" s="28">
        <f t="shared" si="181"/>
        <v>0</v>
      </c>
      <c r="T294" s="27"/>
      <c r="U294" s="27"/>
      <c r="V294" s="27"/>
      <c r="W294" s="28">
        <f t="shared" si="182"/>
        <v>0</v>
      </c>
      <c r="X294" s="27">
        <v>0</v>
      </c>
      <c r="Y294" s="27">
        <v>0</v>
      </c>
      <c r="Z294" s="124">
        <v>8000000</v>
      </c>
      <c r="AA294" s="28">
        <f t="shared" si="186"/>
        <v>8000000</v>
      </c>
      <c r="AB294" s="27"/>
      <c r="AC294" s="27"/>
      <c r="AD294" s="27"/>
      <c r="AE294" s="28">
        <f t="shared" si="187"/>
        <v>0</v>
      </c>
      <c r="AF294" s="28">
        <f t="shared" si="183"/>
        <v>8000000</v>
      </c>
      <c r="AG294" s="29">
        <f t="shared" si="184"/>
        <v>0.1238390092879257</v>
      </c>
      <c r="AH294" s="30">
        <f t="shared" si="185"/>
        <v>1.9684385111297322E-3</v>
      </c>
      <c r="AI294" s="10"/>
      <c r="AJ294" s="10"/>
      <c r="AK294" s="10"/>
      <c r="AL294" s="10"/>
      <c r="AM294" s="10"/>
      <c r="AN294" s="10"/>
      <c r="AO294" s="10"/>
      <c r="AP294" s="85"/>
    </row>
    <row r="295" spans="1:42" ht="12.75" customHeight="1" outlineLevel="1" x14ac:dyDescent="0.25">
      <c r="A295" s="21">
        <v>7</v>
      </c>
      <c r="B295" s="5" t="s">
        <v>109</v>
      </c>
      <c r="C295" s="137">
        <v>481</v>
      </c>
      <c r="D295" s="24">
        <v>44068</v>
      </c>
      <c r="E295" s="25" t="s">
        <v>125</v>
      </c>
      <c r="F295" s="36" t="s">
        <v>118</v>
      </c>
      <c r="G295" s="180" t="s">
        <v>111</v>
      </c>
      <c r="H295" s="124">
        <v>8000000</v>
      </c>
      <c r="I295" s="212">
        <v>8000000</v>
      </c>
      <c r="J295" s="124" t="s">
        <v>838</v>
      </c>
      <c r="K295" s="23" t="s">
        <v>839</v>
      </c>
      <c r="L295" s="27">
        <v>10</v>
      </c>
      <c r="M295" s="181" t="s">
        <v>117</v>
      </c>
      <c r="N295" s="25" t="s">
        <v>106</v>
      </c>
      <c r="O295" s="33"/>
      <c r="P295" s="27"/>
      <c r="Q295" s="27"/>
      <c r="R295" s="27"/>
      <c r="S295" s="28">
        <f t="shared" si="181"/>
        <v>0</v>
      </c>
      <c r="T295" s="27"/>
      <c r="U295" s="27"/>
      <c r="V295" s="27"/>
      <c r="W295" s="28">
        <f t="shared" si="182"/>
        <v>0</v>
      </c>
      <c r="X295" s="27">
        <v>0</v>
      </c>
      <c r="Y295" s="27">
        <v>0</v>
      </c>
      <c r="Z295" s="124">
        <v>8000000</v>
      </c>
      <c r="AA295" s="28">
        <f t="shared" si="186"/>
        <v>8000000</v>
      </c>
      <c r="AB295" s="27"/>
      <c r="AC295" s="27"/>
      <c r="AD295" s="27"/>
      <c r="AE295" s="28">
        <f t="shared" si="187"/>
        <v>0</v>
      </c>
      <c r="AF295" s="28">
        <f t="shared" si="183"/>
        <v>8000000</v>
      </c>
      <c r="AG295" s="29">
        <f t="shared" si="184"/>
        <v>0.1238390092879257</v>
      </c>
      <c r="AH295" s="30">
        <f t="shared" si="185"/>
        <v>1.9684385111297322E-3</v>
      </c>
    </row>
    <row r="296" spans="1:42" ht="12.75" customHeight="1" outlineLevel="1" x14ac:dyDescent="0.25">
      <c r="A296" s="21">
        <v>8</v>
      </c>
      <c r="B296" s="5" t="s">
        <v>109</v>
      </c>
      <c r="C296" s="137">
        <v>482</v>
      </c>
      <c r="D296" s="24">
        <v>44068</v>
      </c>
      <c r="E296" s="25" t="s">
        <v>126</v>
      </c>
      <c r="F296" s="36" t="s">
        <v>118</v>
      </c>
      <c r="G296" s="180" t="s">
        <v>111</v>
      </c>
      <c r="H296" s="124">
        <v>8500000</v>
      </c>
      <c r="I296" s="212">
        <v>8500000</v>
      </c>
      <c r="J296" s="124" t="s">
        <v>838</v>
      </c>
      <c r="K296" s="23" t="s">
        <v>839</v>
      </c>
      <c r="L296" s="27">
        <v>88</v>
      </c>
      <c r="M296" s="181" t="s">
        <v>117</v>
      </c>
      <c r="N296" s="25" t="s">
        <v>106</v>
      </c>
      <c r="O296" s="33"/>
      <c r="P296" s="27"/>
      <c r="Q296" s="27"/>
      <c r="R296" s="27"/>
      <c r="S296" s="28">
        <f t="shared" si="181"/>
        <v>0</v>
      </c>
      <c r="T296" s="27"/>
      <c r="U296" s="27"/>
      <c r="V296" s="27"/>
      <c r="W296" s="28">
        <f t="shared" si="182"/>
        <v>0</v>
      </c>
      <c r="X296" s="27">
        <v>0</v>
      </c>
      <c r="Y296" s="27">
        <v>0</v>
      </c>
      <c r="Z296" s="124">
        <v>8500000</v>
      </c>
      <c r="AA296" s="28">
        <f t="shared" si="186"/>
        <v>8500000</v>
      </c>
      <c r="AB296" s="27"/>
      <c r="AC296" s="27"/>
      <c r="AD296" s="27"/>
      <c r="AE296" s="28">
        <f t="shared" si="187"/>
        <v>0</v>
      </c>
      <c r="AF296" s="28">
        <f t="shared" si="183"/>
        <v>8500000</v>
      </c>
      <c r="AG296" s="29">
        <f t="shared" si="184"/>
        <v>0.13157894736842105</v>
      </c>
      <c r="AH296" s="30">
        <f t="shared" si="185"/>
        <v>2.0914659180753404E-3</v>
      </c>
      <c r="AI296" s="10"/>
      <c r="AJ296" s="10"/>
      <c r="AK296" s="10"/>
      <c r="AL296" s="10"/>
      <c r="AM296" s="10"/>
      <c r="AN296" s="10"/>
      <c r="AO296" s="10"/>
      <c r="AP296" s="85"/>
    </row>
    <row r="297" spans="1:42" ht="12.75" customHeight="1" outlineLevel="1" x14ac:dyDescent="0.25">
      <c r="A297" s="21">
        <v>9</v>
      </c>
      <c r="B297" s="5" t="s">
        <v>109</v>
      </c>
      <c r="C297" s="137">
        <v>499</v>
      </c>
      <c r="D297" s="24">
        <v>44075</v>
      </c>
      <c r="E297" s="25" t="s">
        <v>625</v>
      </c>
      <c r="F297" s="36" t="s">
        <v>118</v>
      </c>
      <c r="G297" s="180" t="s">
        <v>111</v>
      </c>
      <c r="H297" s="34">
        <v>6200000</v>
      </c>
      <c r="I297" s="286">
        <v>6200000</v>
      </c>
      <c r="J297" s="124" t="s">
        <v>838</v>
      </c>
      <c r="K297" s="23" t="s">
        <v>839</v>
      </c>
      <c r="L297" s="27">
        <v>10</v>
      </c>
      <c r="M297" s="181" t="s">
        <v>117</v>
      </c>
      <c r="N297" s="25" t="s">
        <v>106</v>
      </c>
      <c r="O297" s="33"/>
      <c r="P297" s="27"/>
      <c r="Q297" s="27"/>
      <c r="R297" s="27"/>
      <c r="S297" s="28">
        <f t="shared" si="181"/>
        <v>0</v>
      </c>
      <c r="T297" s="27"/>
      <c r="U297" s="27"/>
      <c r="V297" s="27"/>
      <c r="W297" s="28">
        <f t="shared" si="182"/>
        <v>0</v>
      </c>
      <c r="X297" s="132"/>
      <c r="Y297" s="132"/>
      <c r="Z297" s="27"/>
      <c r="AA297" s="28">
        <f t="shared" si="186"/>
        <v>0</v>
      </c>
      <c r="AB297" s="34">
        <v>6200000</v>
      </c>
      <c r="AC297" s="27"/>
      <c r="AD297" s="27"/>
      <c r="AE297" s="28">
        <f t="shared" si="187"/>
        <v>6200000</v>
      </c>
      <c r="AF297" s="28">
        <f t="shared" si="183"/>
        <v>6200000</v>
      </c>
      <c r="AG297" s="29">
        <f t="shared" si="184"/>
        <v>9.5975232198142413E-2</v>
      </c>
      <c r="AH297" s="30">
        <f t="shared" si="185"/>
        <v>1.5255398461255425E-3</v>
      </c>
      <c r="AI297" s="10"/>
      <c r="AJ297" s="10"/>
      <c r="AK297" s="10"/>
      <c r="AL297" s="10"/>
      <c r="AM297" s="10"/>
      <c r="AN297" s="10"/>
      <c r="AO297" s="10"/>
      <c r="AP297" s="85"/>
    </row>
    <row r="298" spans="1:42" ht="12.75" customHeight="1" x14ac:dyDescent="0.25">
      <c r="A298" s="228" t="s">
        <v>59</v>
      </c>
      <c r="B298" s="230"/>
      <c r="C298" s="230"/>
      <c r="D298" s="230"/>
      <c r="E298" s="230"/>
      <c r="F298" s="230"/>
      <c r="G298" s="230"/>
      <c r="H298" s="92">
        <f>SUM(H289:H297)</f>
        <v>64600000</v>
      </c>
      <c r="I298" s="284">
        <f>SUM(I289:I297)</f>
        <v>64600000</v>
      </c>
      <c r="J298" s="92"/>
      <c r="K298" s="101"/>
      <c r="L298" s="92">
        <f>SUM(L289:L297)</f>
        <v>234</v>
      </c>
      <c r="M298" s="92">
        <f>SUM(M289:M297)</f>
        <v>0</v>
      </c>
      <c r="N298" s="93"/>
      <c r="O298" s="94"/>
      <c r="P298" s="92">
        <f t="shared" ref="P298:AF298" si="188">SUM(P289:P297)</f>
        <v>0</v>
      </c>
      <c r="Q298" s="92">
        <f t="shared" si="188"/>
        <v>0</v>
      </c>
      <c r="R298" s="92">
        <f t="shared" si="188"/>
        <v>0</v>
      </c>
      <c r="S298" s="92">
        <f t="shared" si="188"/>
        <v>0</v>
      </c>
      <c r="T298" s="92">
        <f t="shared" si="188"/>
        <v>0</v>
      </c>
      <c r="U298" s="92">
        <f t="shared" si="188"/>
        <v>0</v>
      </c>
      <c r="V298" s="92">
        <f t="shared" si="188"/>
        <v>0</v>
      </c>
      <c r="W298" s="92">
        <f t="shared" si="188"/>
        <v>0</v>
      </c>
      <c r="X298" s="92">
        <f t="shared" si="188"/>
        <v>0</v>
      </c>
      <c r="Y298" s="92">
        <f t="shared" si="188"/>
        <v>0</v>
      </c>
      <c r="Z298" s="92">
        <f t="shared" si="188"/>
        <v>58400000</v>
      </c>
      <c r="AA298" s="92">
        <f t="shared" si="188"/>
        <v>58400000</v>
      </c>
      <c r="AB298" s="92">
        <f t="shared" si="188"/>
        <v>6200000</v>
      </c>
      <c r="AC298" s="92">
        <f t="shared" si="188"/>
        <v>0</v>
      </c>
      <c r="AD298" s="92">
        <f t="shared" si="188"/>
        <v>0</v>
      </c>
      <c r="AE298" s="92">
        <f t="shared" si="188"/>
        <v>6200000</v>
      </c>
      <c r="AF298" s="92">
        <f t="shared" si="188"/>
        <v>64600000</v>
      </c>
      <c r="AG298" s="95">
        <f>IF(ISERROR(AF298/H298),0,AF298/H298)</f>
        <v>1</v>
      </c>
      <c r="AH298" s="95">
        <f>IF(ISERROR(AF298/$AF$403),0,AF298/$AF$403)</f>
        <v>1.5895140977372588E-2</v>
      </c>
    </row>
    <row r="299" spans="1:42" ht="12.75" customHeight="1" x14ac:dyDescent="0.25">
      <c r="A299" s="233" t="s">
        <v>60</v>
      </c>
      <c r="B299" s="234"/>
      <c r="C299" s="234"/>
      <c r="D299" s="234"/>
      <c r="E299" s="235"/>
      <c r="F299" s="15"/>
      <c r="G299" s="16"/>
      <c r="H299" s="124"/>
      <c r="I299" s="149"/>
      <c r="J299" s="17"/>
      <c r="K299" s="23"/>
      <c r="L299" s="18"/>
      <c r="M299" s="192"/>
      <c r="N299" s="25"/>
      <c r="O299" s="19"/>
      <c r="P299" s="17"/>
      <c r="Q299" s="17"/>
      <c r="R299" s="17"/>
      <c r="S299" s="17"/>
      <c r="T299" s="17"/>
      <c r="U299" s="17"/>
      <c r="V299" s="17"/>
      <c r="W299" s="17"/>
      <c r="X299" s="17"/>
      <c r="Y299" s="17"/>
      <c r="Z299" s="17"/>
      <c r="AA299" s="17"/>
      <c r="AB299" s="17"/>
      <c r="AC299" s="17"/>
      <c r="AD299" s="17"/>
      <c r="AE299" s="17"/>
      <c r="AF299" s="17"/>
      <c r="AG299" s="20"/>
      <c r="AH299" s="20"/>
      <c r="AI299" s="10"/>
      <c r="AJ299" s="10"/>
      <c r="AK299" s="10"/>
      <c r="AL299" s="10"/>
      <c r="AM299" s="10"/>
      <c r="AN299" s="10"/>
      <c r="AO299" s="10"/>
      <c r="AP299" s="85"/>
    </row>
    <row r="300" spans="1:42" ht="12.75" customHeight="1" outlineLevel="1" x14ac:dyDescent="0.25">
      <c r="A300" s="21">
        <v>1</v>
      </c>
      <c r="B300" s="5" t="s">
        <v>109</v>
      </c>
      <c r="C300" s="137">
        <v>816</v>
      </c>
      <c r="D300" s="32">
        <v>44095</v>
      </c>
      <c r="E300" s="25" t="s">
        <v>626</v>
      </c>
      <c r="F300" s="36" t="s">
        <v>118</v>
      </c>
      <c r="G300" s="25" t="s">
        <v>111</v>
      </c>
      <c r="H300" s="124">
        <v>6011739</v>
      </c>
      <c r="I300" s="212">
        <v>6011739</v>
      </c>
      <c r="J300" s="124" t="s">
        <v>838</v>
      </c>
      <c r="K300" s="23" t="s">
        <v>839</v>
      </c>
      <c r="L300" s="27">
        <v>88</v>
      </c>
      <c r="M300" s="192" t="s">
        <v>117</v>
      </c>
      <c r="N300" s="25" t="s">
        <v>106</v>
      </c>
      <c r="O300" s="25"/>
      <c r="P300" s="27"/>
      <c r="Q300" s="27"/>
      <c r="R300" s="27"/>
      <c r="S300" s="28">
        <f t="shared" ref="S300:S304" si="189">SUM(P300:R300)</f>
        <v>0</v>
      </c>
      <c r="T300" s="27"/>
      <c r="U300" s="27"/>
      <c r="V300" s="27"/>
      <c r="W300" s="28">
        <f t="shared" ref="W300:W304" si="190">SUM(T300:V300)</f>
        <v>0</v>
      </c>
      <c r="X300" s="27"/>
      <c r="Y300" s="27"/>
      <c r="Z300" s="27"/>
      <c r="AA300" s="28">
        <f>SUM(X300:Z300)</f>
        <v>0</v>
      </c>
      <c r="AB300" s="27">
        <v>6011739</v>
      </c>
      <c r="AC300" s="27"/>
      <c r="AD300" s="27"/>
      <c r="AE300" s="28">
        <f>SUM(AB300:AD300)</f>
        <v>6011739</v>
      </c>
      <c r="AF300" s="28">
        <f t="shared" ref="AF300:AF311" si="191">SUM(S300,W300,AA300,AE300)</f>
        <v>6011739</v>
      </c>
      <c r="AG300" s="29">
        <f>IF(ISERROR(AF300/$H$312),0,AF300/$H$312)</f>
        <v>6.9053683058021884E-2</v>
      </c>
      <c r="AH300" s="30">
        <f t="shared" ref="AH300:AH311" si="192">IF(ISERROR(AF300/$AF$403),"-",AF300/$AF$403)</f>
        <v>1.4792173208075681E-3</v>
      </c>
      <c r="AI300" s="10"/>
      <c r="AJ300" s="10"/>
      <c r="AK300" s="10"/>
      <c r="AL300" s="10"/>
      <c r="AM300" s="10"/>
      <c r="AN300" s="10"/>
      <c r="AO300" s="10"/>
      <c r="AP300" s="85"/>
    </row>
    <row r="301" spans="1:42" ht="12.75" customHeight="1" outlineLevel="1" x14ac:dyDescent="0.25">
      <c r="A301" s="21">
        <v>2</v>
      </c>
      <c r="B301" s="5" t="s">
        <v>109</v>
      </c>
      <c r="C301" s="137">
        <v>817</v>
      </c>
      <c r="D301" s="32">
        <v>44095</v>
      </c>
      <c r="E301" s="25" t="s">
        <v>627</v>
      </c>
      <c r="F301" s="36" t="s">
        <v>118</v>
      </c>
      <c r="G301" s="25" t="s">
        <v>111</v>
      </c>
      <c r="H301" s="124">
        <v>6128969</v>
      </c>
      <c r="I301" s="212">
        <v>6128969</v>
      </c>
      <c r="J301" s="124" t="s">
        <v>838</v>
      </c>
      <c r="K301" s="23" t="s">
        <v>839</v>
      </c>
      <c r="L301" s="27">
        <v>146</v>
      </c>
      <c r="M301" s="192" t="s">
        <v>117</v>
      </c>
      <c r="N301" s="25" t="s">
        <v>106</v>
      </c>
      <c r="O301" s="33"/>
      <c r="P301" s="27"/>
      <c r="Q301" s="27"/>
      <c r="R301" s="27"/>
      <c r="S301" s="28">
        <f t="shared" si="189"/>
        <v>0</v>
      </c>
      <c r="T301" s="27"/>
      <c r="U301" s="27"/>
      <c r="V301" s="27"/>
      <c r="W301" s="28">
        <f t="shared" si="190"/>
        <v>0</v>
      </c>
      <c r="X301" s="27"/>
      <c r="Y301" s="27"/>
      <c r="Z301" s="27"/>
      <c r="AA301" s="28">
        <f t="shared" ref="AA301:AA311" si="193">SUM(X301:Z301)</f>
        <v>0</v>
      </c>
      <c r="AB301" s="27">
        <v>6128969</v>
      </c>
      <c r="AC301" s="27"/>
      <c r="AD301" s="27"/>
      <c r="AE301" s="28">
        <f t="shared" ref="AE301:AE311" si="194">SUM(AB301:AD301)</f>
        <v>6128969</v>
      </c>
      <c r="AF301" s="28">
        <f t="shared" si="191"/>
        <v>6128969</v>
      </c>
      <c r="AG301" s="29">
        <f>IF(ISERROR(AF301/$H$312),0,AF301/$H$312)</f>
        <v>7.040024239216662E-2</v>
      </c>
      <c r="AH301" s="30">
        <f t="shared" si="192"/>
        <v>1.5080623266400354E-3</v>
      </c>
      <c r="AI301" s="10"/>
      <c r="AJ301" s="10"/>
      <c r="AK301" s="10"/>
      <c r="AL301" s="10"/>
      <c r="AM301" s="10"/>
      <c r="AN301" s="10"/>
      <c r="AO301" s="10"/>
      <c r="AP301" s="85"/>
    </row>
    <row r="302" spans="1:42" ht="12.75" customHeight="1" outlineLevel="1" x14ac:dyDescent="0.25">
      <c r="A302" s="21">
        <v>3</v>
      </c>
      <c r="B302" s="5" t="s">
        <v>109</v>
      </c>
      <c r="C302" s="137">
        <v>821</v>
      </c>
      <c r="D302" s="32">
        <v>44095</v>
      </c>
      <c r="E302" s="25" t="s">
        <v>628</v>
      </c>
      <c r="F302" s="36" t="s">
        <v>118</v>
      </c>
      <c r="G302" s="25" t="s">
        <v>111</v>
      </c>
      <c r="H302" s="124">
        <v>5660000</v>
      </c>
      <c r="I302" s="212">
        <v>5660000</v>
      </c>
      <c r="J302" s="124" t="s">
        <v>838</v>
      </c>
      <c r="K302" s="23" t="s">
        <v>839</v>
      </c>
      <c r="L302" s="27">
        <v>39</v>
      </c>
      <c r="M302" s="192" t="s">
        <v>117</v>
      </c>
      <c r="N302" s="25" t="s">
        <v>106</v>
      </c>
      <c r="O302" s="33"/>
      <c r="P302" s="27"/>
      <c r="Q302" s="27"/>
      <c r="R302" s="27"/>
      <c r="S302" s="28">
        <f t="shared" si="189"/>
        <v>0</v>
      </c>
      <c r="T302" s="27"/>
      <c r="U302" s="27"/>
      <c r="V302" s="27"/>
      <c r="W302" s="28">
        <f t="shared" si="190"/>
        <v>0</v>
      </c>
      <c r="X302" s="27"/>
      <c r="Y302" s="27"/>
      <c r="Z302" s="27"/>
      <c r="AA302" s="28">
        <f t="shared" si="193"/>
        <v>0</v>
      </c>
      <c r="AB302" s="27">
        <v>5660000</v>
      </c>
      <c r="AC302" s="27"/>
      <c r="AD302" s="27"/>
      <c r="AE302" s="28">
        <f t="shared" si="194"/>
        <v>5660000</v>
      </c>
      <c r="AF302" s="28">
        <f t="shared" si="191"/>
        <v>5660000</v>
      </c>
      <c r="AG302" s="29">
        <f>IF(ISERROR(AF302/$H$312),0,AF302/$H$312)</f>
        <v>6.5013442218367079E-2</v>
      </c>
      <c r="AH302" s="30">
        <f t="shared" si="192"/>
        <v>1.3926702466242856E-3</v>
      </c>
      <c r="AI302" s="10"/>
      <c r="AJ302" s="10"/>
      <c r="AK302" s="10"/>
      <c r="AL302" s="10"/>
      <c r="AM302" s="10"/>
      <c r="AN302" s="10"/>
      <c r="AO302" s="10"/>
      <c r="AP302" s="85"/>
    </row>
    <row r="303" spans="1:42" ht="12.75" customHeight="1" outlineLevel="1" x14ac:dyDescent="0.25">
      <c r="A303" s="21">
        <v>4</v>
      </c>
      <c r="B303" s="5" t="s">
        <v>109</v>
      </c>
      <c r="C303" s="137">
        <v>822</v>
      </c>
      <c r="D303" s="32">
        <v>44095</v>
      </c>
      <c r="E303" s="25" t="s">
        <v>629</v>
      </c>
      <c r="F303" s="36" t="s">
        <v>118</v>
      </c>
      <c r="G303" s="25" t="s">
        <v>111</v>
      </c>
      <c r="H303" s="124">
        <v>6128969</v>
      </c>
      <c r="I303" s="212">
        <v>6128969</v>
      </c>
      <c r="J303" s="124" t="s">
        <v>838</v>
      </c>
      <c r="K303" s="23" t="s">
        <v>839</v>
      </c>
      <c r="L303" s="27">
        <v>147</v>
      </c>
      <c r="M303" s="192" t="s">
        <v>117</v>
      </c>
      <c r="N303" s="25" t="s">
        <v>106</v>
      </c>
      <c r="O303" s="33"/>
      <c r="P303" s="27"/>
      <c r="Q303" s="27"/>
      <c r="R303" s="27"/>
      <c r="S303" s="28">
        <f t="shared" si="189"/>
        <v>0</v>
      </c>
      <c r="T303" s="27"/>
      <c r="U303" s="27"/>
      <c r="V303" s="27"/>
      <c r="W303" s="28">
        <f t="shared" si="190"/>
        <v>0</v>
      </c>
      <c r="X303" s="27"/>
      <c r="Y303" s="27"/>
      <c r="Z303" s="27"/>
      <c r="AA303" s="28">
        <f t="shared" si="193"/>
        <v>0</v>
      </c>
      <c r="AB303" s="27">
        <v>6128969</v>
      </c>
      <c r="AC303" s="27"/>
      <c r="AD303" s="27"/>
      <c r="AE303" s="28">
        <f t="shared" si="194"/>
        <v>6128969</v>
      </c>
      <c r="AF303" s="28">
        <f t="shared" si="191"/>
        <v>6128969</v>
      </c>
      <c r="AG303" s="29">
        <f>IF(ISERROR(AF303/$H$312),0,AF303/$H$312)</f>
        <v>7.040024239216662E-2</v>
      </c>
      <c r="AH303" s="30">
        <f t="shared" si="192"/>
        <v>1.5080623266400354E-3</v>
      </c>
      <c r="AI303" s="10"/>
      <c r="AJ303" s="10"/>
      <c r="AK303" s="10"/>
      <c r="AL303" s="10"/>
      <c r="AM303" s="10"/>
      <c r="AN303" s="10"/>
      <c r="AO303" s="10"/>
      <c r="AP303" s="85"/>
    </row>
    <row r="304" spans="1:42" ht="12.75" customHeight="1" outlineLevel="1" x14ac:dyDescent="0.25">
      <c r="A304" s="21">
        <v>5</v>
      </c>
      <c r="B304" s="5" t="s">
        <v>109</v>
      </c>
      <c r="C304" s="137">
        <v>818</v>
      </c>
      <c r="D304" s="32">
        <v>44095</v>
      </c>
      <c r="E304" s="25" t="s">
        <v>630</v>
      </c>
      <c r="F304" s="36" t="s">
        <v>118</v>
      </c>
      <c r="G304" s="25" t="s">
        <v>111</v>
      </c>
      <c r="H304" s="124">
        <v>6485421</v>
      </c>
      <c r="I304" s="212">
        <v>6485421</v>
      </c>
      <c r="J304" s="124" t="s">
        <v>838</v>
      </c>
      <c r="K304" s="23" t="s">
        <v>839</v>
      </c>
      <c r="L304" s="27">
        <v>152</v>
      </c>
      <c r="M304" s="192" t="s">
        <v>117</v>
      </c>
      <c r="N304" s="25" t="s">
        <v>106</v>
      </c>
      <c r="O304" s="33"/>
      <c r="P304" s="27"/>
      <c r="Q304" s="27"/>
      <c r="R304" s="27"/>
      <c r="S304" s="28">
        <f t="shared" si="189"/>
        <v>0</v>
      </c>
      <c r="T304" s="27"/>
      <c r="U304" s="27"/>
      <c r="V304" s="27"/>
      <c r="W304" s="28">
        <f t="shared" si="190"/>
        <v>0</v>
      </c>
      <c r="X304" s="27"/>
      <c r="Y304" s="27"/>
      <c r="Z304" s="34"/>
      <c r="AA304" s="28">
        <f t="shared" ref="AA304:AA310" si="195">SUM(X304:Z304)</f>
        <v>0</v>
      </c>
      <c r="AB304" s="27">
        <v>6485421</v>
      </c>
      <c r="AC304" s="27"/>
      <c r="AD304" s="27"/>
      <c r="AE304" s="28">
        <f t="shared" ref="AE304:AE310" si="196">SUM(AB304:AD304)</f>
        <v>6485421</v>
      </c>
      <c r="AF304" s="28">
        <f t="shared" ref="AF304:AF310" si="197">SUM(S304,W304,AA304,AE304)</f>
        <v>6485421</v>
      </c>
      <c r="AG304" s="29">
        <f>IF(ISERROR(AF304/$H$312),0,AF304/$H$312)</f>
        <v>7.4494618983265801E-2</v>
      </c>
      <c r="AH304" s="30">
        <f t="shared" si="192"/>
        <v>1.5957690571611874E-3</v>
      </c>
    </row>
    <row r="305" spans="1:42" ht="12.75" customHeight="1" outlineLevel="1" x14ac:dyDescent="0.25">
      <c r="A305" s="21">
        <v>6</v>
      </c>
      <c r="B305" s="5" t="s">
        <v>109</v>
      </c>
      <c r="C305" s="137">
        <v>823</v>
      </c>
      <c r="D305" s="32">
        <v>44095</v>
      </c>
      <c r="E305" s="25" t="s">
        <v>631</v>
      </c>
      <c r="F305" s="36" t="s">
        <v>118</v>
      </c>
      <c r="G305" s="25" t="s">
        <v>111</v>
      </c>
      <c r="H305" s="124">
        <v>5774898</v>
      </c>
      <c r="I305" s="212">
        <v>5774898</v>
      </c>
      <c r="J305" s="124" t="s">
        <v>838</v>
      </c>
      <c r="K305" s="23" t="s">
        <v>839</v>
      </c>
      <c r="L305" s="27">
        <v>81</v>
      </c>
      <c r="M305" s="192" t="s">
        <v>117</v>
      </c>
      <c r="N305" s="25" t="s">
        <v>106</v>
      </c>
      <c r="O305" s="33"/>
      <c r="P305" s="27"/>
      <c r="Q305" s="27"/>
      <c r="R305" s="27"/>
      <c r="S305" s="28">
        <f t="shared" ref="S305:S311" si="198">SUM(P305:R305)</f>
        <v>0</v>
      </c>
      <c r="T305" s="27"/>
      <c r="U305" s="27"/>
      <c r="V305" s="27"/>
      <c r="W305" s="28">
        <f t="shared" ref="W305:W311" si="199">SUM(T305:V305)</f>
        <v>0</v>
      </c>
      <c r="X305" s="27"/>
      <c r="Y305" s="27"/>
      <c r="Z305" s="34"/>
      <c r="AA305" s="28">
        <f t="shared" si="195"/>
        <v>0</v>
      </c>
      <c r="AB305" s="27">
        <v>5774898</v>
      </c>
      <c r="AC305" s="27"/>
      <c r="AD305" s="27"/>
      <c r="AE305" s="28">
        <f t="shared" si="196"/>
        <v>5774898</v>
      </c>
      <c r="AF305" s="28">
        <f t="shared" si="197"/>
        <v>5774898</v>
      </c>
      <c r="AG305" s="29">
        <f t="shared" ref="AG305:AG306" si="200">IF(ISERROR(AF305/$H$312),0,AF305/$H$312)</f>
        <v>6.6333215095399939E-2</v>
      </c>
      <c r="AH305" s="30">
        <f t="shared" si="192"/>
        <v>1.4209414526307586E-3</v>
      </c>
    </row>
    <row r="306" spans="1:42" ht="12.75" customHeight="1" outlineLevel="1" x14ac:dyDescent="0.25">
      <c r="A306" s="21">
        <v>7</v>
      </c>
      <c r="B306" s="5" t="s">
        <v>109</v>
      </c>
      <c r="C306" s="137">
        <v>819</v>
      </c>
      <c r="D306" s="32">
        <v>44095</v>
      </c>
      <c r="E306" s="25" t="s">
        <v>632</v>
      </c>
      <c r="F306" s="36" t="s">
        <v>118</v>
      </c>
      <c r="G306" s="25" t="s">
        <v>111</v>
      </c>
      <c r="H306" s="124">
        <v>6485421</v>
      </c>
      <c r="I306" s="212">
        <v>6485421</v>
      </c>
      <c r="J306" s="124" t="s">
        <v>838</v>
      </c>
      <c r="K306" s="23" t="s">
        <v>839</v>
      </c>
      <c r="L306" s="27">
        <v>156</v>
      </c>
      <c r="M306" s="192" t="s">
        <v>117</v>
      </c>
      <c r="N306" s="25" t="s">
        <v>106</v>
      </c>
      <c r="O306" s="33"/>
      <c r="P306" s="27"/>
      <c r="Q306" s="27"/>
      <c r="R306" s="27"/>
      <c r="S306" s="28">
        <f t="shared" si="198"/>
        <v>0</v>
      </c>
      <c r="T306" s="27"/>
      <c r="U306" s="27"/>
      <c r="V306" s="27"/>
      <c r="W306" s="28">
        <f t="shared" si="199"/>
        <v>0</v>
      </c>
      <c r="X306" s="27"/>
      <c r="Y306" s="27"/>
      <c r="Z306" s="34"/>
      <c r="AA306" s="28">
        <f t="shared" si="195"/>
        <v>0</v>
      </c>
      <c r="AB306" s="27">
        <v>6485421</v>
      </c>
      <c r="AC306" s="27"/>
      <c r="AD306" s="27"/>
      <c r="AE306" s="28">
        <f t="shared" si="196"/>
        <v>6485421</v>
      </c>
      <c r="AF306" s="28">
        <f t="shared" si="197"/>
        <v>6485421</v>
      </c>
      <c r="AG306" s="29">
        <f t="shared" si="200"/>
        <v>7.4494618983265801E-2</v>
      </c>
      <c r="AH306" s="30">
        <f t="shared" si="192"/>
        <v>1.5957690571611874E-3</v>
      </c>
    </row>
    <row r="307" spans="1:42" ht="12.75" customHeight="1" outlineLevel="1" x14ac:dyDescent="0.25">
      <c r="A307" s="21">
        <v>8</v>
      </c>
      <c r="B307" s="5" t="s">
        <v>109</v>
      </c>
      <c r="C307" s="137">
        <v>857</v>
      </c>
      <c r="D307" s="32">
        <v>44106</v>
      </c>
      <c r="E307" s="25" t="s">
        <v>633</v>
      </c>
      <c r="F307" s="36" t="s">
        <v>118</v>
      </c>
      <c r="G307" s="25" t="s">
        <v>111</v>
      </c>
      <c r="H307" s="124">
        <v>6154500</v>
      </c>
      <c r="I307" s="212">
        <v>6154500</v>
      </c>
      <c r="J307" s="124" t="s">
        <v>838</v>
      </c>
      <c r="K307" s="23" t="s">
        <v>839</v>
      </c>
      <c r="L307" s="27">
        <v>165</v>
      </c>
      <c r="M307" s="192" t="s">
        <v>117</v>
      </c>
      <c r="N307" s="25" t="s">
        <v>106</v>
      </c>
      <c r="O307" s="33"/>
      <c r="P307" s="27"/>
      <c r="Q307" s="27"/>
      <c r="R307" s="27"/>
      <c r="S307" s="28">
        <f t="shared" si="198"/>
        <v>0</v>
      </c>
      <c r="T307" s="27"/>
      <c r="U307" s="27"/>
      <c r="V307" s="27"/>
      <c r="W307" s="28">
        <f t="shared" si="199"/>
        <v>0</v>
      </c>
      <c r="X307" s="27"/>
      <c r="Y307" s="27"/>
      <c r="Z307" s="34"/>
      <c r="AA307" s="28">
        <f t="shared" si="195"/>
        <v>0</v>
      </c>
      <c r="AB307" s="27">
        <v>6154500</v>
      </c>
      <c r="AC307" s="27"/>
      <c r="AD307" s="27"/>
      <c r="AE307" s="28">
        <f t="shared" si="196"/>
        <v>6154500</v>
      </c>
      <c r="AF307" s="28">
        <f t="shared" si="197"/>
        <v>6154500</v>
      </c>
      <c r="AG307" s="29">
        <f>IF(ISERROR(AF307/$H$312),0,AF307/$H$312)</f>
        <v>7.0693503557056572E-2</v>
      </c>
      <c r="AH307" s="30">
        <f t="shared" si="192"/>
        <v>1.5143443520934921E-3</v>
      </c>
      <c r="AI307" s="10"/>
      <c r="AJ307" s="10"/>
      <c r="AK307" s="10"/>
      <c r="AL307" s="10"/>
      <c r="AM307" s="10"/>
      <c r="AN307" s="10"/>
      <c r="AO307" s="10"/>
      <c r="AP307" s="85"/>
    </row>
    <row r="308" spans="1:42" ht="12.75" customHeight="1" outlineLevel="1" x14ac:dyDescent="0.25">
      <c r="A308" s="21">
        <v>9</v>
      </c>
      <c r="B308" s="5" t="s">
        <v>109</v>
      </c>
      <c r="C308" s="137">
        <v>815</v>
      </c>
      <c r="D308" s="32">
        <v>44095</v>
      </c>
      <c r="E308" s="25" t="s">
        <v>634</v>
      </c>
      <c r="F308" s="36" t="s">
        <v>118</v>
      </c>
      <c r="G308" s="25" t="s">
        <v>111</v>
      </c>
      <c r="H308" s="124">
        <v>5660000</v>
      </c>
      <c r="I308" s="212">
        <v>5660000</v>
      </c>
      <c r="J308" s="124" t="s">
        <v>838</v>
      </c>
      <c r="K308" s="23" t="s">
        <v>839</v>
      </c>
      <c r="L308" s="27">
        <v>25</v>
      </c>
      <c r="M308" s="192" t="s">
        <v>117</v>
      </c>
      <c r="N308" s="25" t="s">
        <v>106</v>
      </c>
      <c r="O308" s="33"/>
      <c r="P308" s="27"/>
      <c r="Q308" s="27"/>
      <c r="R308" s="27"/>
      <c r="S308" s="28">
        <f t="shared" si="198"/>
        <v>0</v>
      </c>
      <c r="T308" s="27"/>
      <c r="U308" s="27"/>
      <c r="V308" s="27"/>
      <c r="W308" s="28">
        <f t="shared" si="199"/>
        <v>0</v>
      </c>
      <c r="X308" s="27"/>
      <c r="Y308" s="27"/>
      <c r="Z308" s="34"/>
      <c r="AA308" s="28">
        <f t="shared" si="195"/>
        <v>0</v>
      </c>
      <c r="AB308" s="27"/>
      <c r="AC308" s="27">
        <v>5660000</v>
      </c>
      <c r="AD308" s="27"/>
      <c r="AE308" s="28">
        <f t="shared" si="196"/>
        <v>5660000</v>
      </c>
      <c r="AF308" s="28">
        <f t="shared" si="197"/>
        <v>5660000</v>
      </c>
      <c r="AG308" s="29">
        <f>IF(ISERROR(AF308/$H$312),0,AF308/$H$312)</f>
        <v>6.5013442218367079E-2</v>
      </c>
      <c r="AH308" s="30">
        <f t="shared" si="192"/>
        <v>1.3926702466242856E-3</v>
      </c>
      <c r="AI308" s="10"/>
      <c r="AJ308" s="10"/>
      <c r="AK308" s="10"/>
      <c r="AL308" s="10"/>
      <c r="AM308" s="10"/>
      <c r="AN308" s="10"/>
      <c r="AO308" s="10"/>
      <c r="AP308" s="85"/>
    </row>
    <row r="309" spans="1:42" ht="12.75" customHeight="1" outlineLevel="1" x14ac:dyDescent="0.25">
      <c r="A309" s="21">
        <v>10</v>
      </c>
      <c r="B309" s="5" t="s">
        <v>109</v>
      </c>
      <c r="C309" s="137">
        <v>875</v>
      </c>
      <c r="D309" s="32">
        <v>44118</v>
      </c>
      <c r="E309" s="169" t="s">
        <v>635</v>
      </c>
      <c r="F309" s="36" t="s">
        <v>118</v>
      </c>
      <c r="G309" s="25" t="s">
        <v>111</v>
      </c>
      <c r="H309" s="124">
        <v>6324313</v>
      </c>
      <c r="I309" s="212">
        <v>6324313</v>
      </c>
      <c r="J309" s="124" t="s">
        <v>838</v>
      </c>
      <c r="K309" s="23" t="s">
        <v>839</v>
      </c>
      <c r="L309" s="27">
        <v>214</v>
      </c>
      <c r="M309" s="192" t="s">
        <v>117</v>
      </c>
      <c r="N309" s="25" t="s">
        <v>106</v>
      </c>
      <c r="O309" s="33"/>
      <c r="P309" s="27"/>
      <c r="Q309" s="27"/>
      <c r="R309" s="27"/>
      <c r="S309" s="28">
        <f t="shared" si="198"/>
        <v>0</v>
      </c>
      <c r="T309" s="27"/>
      <c r="U309" s="27"/>
      <c r="V309" s="27"/>
      <c r="W309" s="28">
        <f t="shared" si="199"/>
        <v>0</v>
      </c>
      <c r="X309" s="27"/>
      <c r="Y309" s="27"/>
      <c r="Z309" s="27"/>
      <c r="AA309" s="28">
        <f t="shared" si="195"/>
        <v>0</v>
      </c>
      <c r="AB309" s="27"/>
      <c r="AC309" s="27">
        <v>6324313</v>
      </c>
      <c r="AD309" s="27"/>
      <c r="AE309" s="28">
        <f t="shared" si="196"/>
        <v>6324313</v>
      </c>
      <c r="AF309" s="28">
        <f t="shared" si="197"/>
        <v>6324313</v>
      </c>
      <c r="AG309" s="29">
        <f>IF(ISERROR(AF309/$H$312),0,AF309/$H$312)</f>
        <v>7.2644056147768157E-2</v>
      </c>
      <c r="AH309" s="30">
        <f t="shared" si="192"/>
        <v>1.5561276582048012E-3</v>
      </c>
    </row>
    <row r="310" spans="1:42" ht="12.75" customHeight="1" outlineLevel="1" x14ac:dyDescent="0.25">
      <c r="A310" s="21">
        <v>11</v>
      </c>
      <c r="B310" s="5" t="s">
        <v>109</v>
      </c>
      <c r="C310" s="137">
        <v>820</v>
      </c>
      <c r="D310" s="32">
        <v>44095</v>
      </c>
      <c r="E310" s="133" t="s">
        <v>636</v>
      </c>
      <c r="F310" s="36" t="s">
        <v>118</v>
      </c>
      <c r="G310" s="25" t="s">
        <v>111</v>
      </c>
      <c r="H310" s="124">
        <v>5774898</v>
      </c>
      <c r="I310" s="212">
        <v>5774898</v>
      </c>
      <c r="J310" s="124" t="s">
        <v>838</v>
      </c>
      <c r="K310" s="23" t="s">
        <v>839</v>
      </c>
      <c r="L310" s="27">
        <v>74</v>
      </c>
      <c r="M310" s="192" t="s">
        <v>117</v>
      </c>
      <c r="N310" s="25" t="s">
        <v>106</v>
      </c>
      <c r="O310" s="33"/>
      <c r="P310" s="27"/>
      <c r="Q310" s="27"/>
      <c r="R310" s="27"/>
      <c r="S310" s="28">
        <f t="shared" si="198"/>
        <v>0</v>
      </c>
      <c r="T310" s="27"/>
      <c r="U310" s="27"/>
      <c r="V310" s="27"/>
      <c r="W310" s="28">
        <f t="shared" si="199"/>
        <v>0</v>
      </c>
      <c r="X310" s="27"/>
      <c r="Y310" s="27"/>
      <c r="Z310" s="27"/>
      <c r="AA310" s="28">
        <f t="shared" si="195"/>
        <v>0</v>
      </c>
      <c r="AB310" s="27"/>
      <c r="AC310" s="27">
        <v>5774898</v>
      </c>
      <c r="AD310" s="27"/>
      <c r="AE310" s="28">
        <f t="shared" si="196"/>
        <v>5774898</v>
      </c>
      <c r="AF310" s="28">
        <f t="shared" si="197"/>
        <v>5774898</v>
      </c>
      <c r="AG310" s="29">
        <f>IF(ISERROR(AF310/$H$312),0,AF310/$H$312)</f>
        <v>6.6333215095399939E-2</v>
      </c>
      <c r="AH310" s="30">
        <f t="shared" si="192"/>
        <v>1.4209414526307586E-3</v>
      </c>
      <c r="AI310" s="10"/>
      <c r="AJ310" s="10"/>
      <c r="AK310" s="10"/>
      <c r="AL310" s="10"/>
      <c r="AM310" s="10"/>
      <c r="AN310" s="10"/>
      <c r="AO310" s="10"/>
      <c r="AP310" s="85"/>
    </row>
    <row r="311" spans="1:42" ht="12.75" customHeight="1" outlineLevel="1" x14ac:dyDescent="0.25">
      <c r="A311" s="21">
        <v>12</v>
      </c>
      <c r="B311" s="5" t="s">
        <v>109</v>
      </c>
      <c r="C311" s="137">
        <v>824</v>
      </c>
      <c r="D311" s="32">
        <v>44095</v>
      </c>
      <c r="E311" s="134" t="s">
        <v>637</v>
      </c>
      <c r="F311" s="36" t="s">
        <v>118</v>
      </c>
      <c r="G311" s="25" t="s">
        <v>111</v>
      </c>
      <c r="H311" s="124">
        <v>20469791</v>
      </c>
      <c r="I311" s="212">
        <v>20469791</v>
      </c>
      <c r="J311" s="124" t="s">
        <v>838</v>
      </c>
      <c r="K311" s="23" t="s">
        <v>839</v>
      </c>
      <c r="L311" s="27">
        <v>858</v>
      </c>
      <c r="M311" s="192" t="s">
        <v>117</v>
      </c>
      <c r="N311" s="25" t="s">
        <v>106</v>
      </c>
      <c r="O311" s="33"/>
      <c r="P311" s="27"/>
      <c r="Q311" s="27"/>
      <c r="R311" s="27"/>
      <c r="S311" s="28">
        <f t="shared" si="198"/>
        <v>0</v>
      </c>
      <c r="T311" s="27"/>
      <c r="U311" s="27"/>
      <c r="V311" s="27"/>
      <c r="W311" s="28">
        <f t="shared" si="199"/>
        <v>0</v>
      </c>
      <c r="X311" s="27"/>
      <c r="Y311" s="27"/>
      <c r="Z311" s="27"/>
      <c r="AA311" s="28">
        <f t="shared" si="193"/>
        <v>0</v>
      </c>
      <c r="AB311" s="27"/>
      <c r="AC311" s="27">
        <v>20469791</v>
      </c>
      <c r="AD311" s="27"/>
      <c r="AE311" s="28">
        <f t="shared" si="194"/>
        <v>20469791</v>
      </c>
      <c r="AF311" s="28">
        <f t="shared" si="191"/>
        <v>20469791</v>
      </c>
      <c r="AG311" s="29">
        <f>IF(ISERROR(AF311/$H$312),0,AF311/$H$312)</f>
        <v>0.23512571985875449</v>
      </c>
      <c r="AH311" s="30">
        <f t="shared" si="192"/>
        <v>5.0366906148970993E-3</v>
      </c>
      <c r="AI311" s="10"/>
      <c r="AJ311" s="10"/>
      <c r="AK311" s="10"/>
      <c r="AL311" s="10"/>
      <c r="AM311" s="10"/>
      <c r="AN311" s="10"/>
      <c r="AO311" s="10"/>
      <c r="AP311" s="85"/>
    </row>
    <row r="312" spans="1:42" ht="12.75" customHeight="1" x14ac:dyDescent="0.25">
      <c r="A312" s="228" t="s">
        <v>61</v>
      </c>
      <c r="B312" s="230"/>
      <c r="C312" s="230"/>
      <c r="D312" s="230"/>
      <c r="E312" s="230"/>
      <c r="F312" s="230"/>
      <c r="G312" s="230"/>
      <c r="H312" s="92">
        <f>SUM(H300:H311)</f>
        <v>87058919</v>
      </c>
      <c r="I312" s="284">
        <f>SUM(I300:I311)</f>
        <v>87058919</v>
      </c>
      <c r="J312" s="92"/>
      <c r="K312" s="101"/>
      <c r="L312" s="92">
        <f>SUM(L300:L311)</f>
        <v>2145</v>
      </c>
      <c r="M312" s="92">
        <f>SUM(M300:M311)</f>
        <v>0</v>
      </c>
      <c r="N312" s="93"/>
      <c r="O312" s="94"/>
      <c r="P312" s="92">
        <f t="shared" ref="P312:AF312" si="201">SUM(P300:P311)</f>
        <v>0</v>
      </c>
      <c r="Q312" s="92">
        <f t="shared" si="201"/>
        <v>0</v>
      </c>
      <c r="R312" s="92">
        <f t="shared" si="201"/>
        <v>0</v>
      </c>
      <c r="S312" s="92">
        <f t="shared" si="201"/>
        <v>0</v>
      </c>
      <c r="T312" s="92">
        <f t="shared" si="201"/>
        <v>0</v>
      </c>
      <c r="U312" s="92">
        <f t="shared" si="201"/>
        <v>0</v>
      </c>
      <c r="V312" s="92">
        <f t="shared" si="201"/>
        <v>0</v>
      </c>
      <c r="W312" s="92">
        <f t="shared" si="201"/>
        <v>0</v>
      </c>
      <c r="X312" s="92">
        <f t="shared" si="201"/>
        <v>0</v>
      </c>
      <c r="Y312" s="92">
        <f t="shared" si="201"/>
        <v>0</v>
      </c>
      <c r="Z312" s="92">
        <f t="shared" si="201"/>
        <v>0</v>
      </c>
      <c r="AA312" s="92">
        <f t="shared" si="201"/>
        <v>0</v>
      </c>
      <c r="AB312" s="92">
        <f t="shared" si="201"/>
        <v>48829917</v>
      </c>
      <c r="AC312" s="92">
        <f t="shared" si="201"/>
        <v>38229002</v>
      </c>
      <c r="AD312" s="92">
        <f t="shared" si="201"/>
        <v>0</v>
      </c>
      <c r="AE312" s="92">
        <f t="shared" si="201"/>
        <v>87058919</v>
      </c>
      <c r="AF312" s="92">
        <f t="shared" si="201"/>
        <v>87058919</v>
      </c>
      <c r="AG312" s="95">
        <f>IF(ISERROR(AF312/H312),0,AF312/H312)</f>
        <v>1</v>
      </c>
      <c r="AH312" s="95">
        <f>IF(ISERROR(AF312/$AF$403),0,AF312/$AF$403)</f>
        <v>2.1421266112115495E-2</v>
      </c>
    </row>
    <row r="313" spans="1:42" ht="12.75" customHeight="1" x14ac:dyDescent="0.25">
      <c r="A313" s="233" t="s">
        <v>62</v>
      </c>
      <c r="B313" s="234"/>
      <c r="C313" s="234"/>
      <c r="D313" s="234"/>
      <c r="E313" s="235"/>
      <c r="F313" s="15"/>
      <c r="G313" s="16"/>
      <c r="H313" s="124"/>
      <c r="I313" s="149"/>
      <c r="J313" s="17"/>
      <c r="K313" s="296"/>
      <c r="L313" s="18"/>
      <c r="M313" s="18"/>
      <c r="N313" s="16"/>
      <c r="O313" s="19"/>
      <c r="P313" s="17"/>
      <c r="Q313" s="17"/>
      <c r="R313" s="17"/>
      <c r="S313" s="17"/>
      <c r="T313" s="17"/>
      <c r="U313" s="17"/>
      <c r="V313" s="17"/>
      <c r="W313" s="17"/>
      <c r="X313" s="17"/>
      <c r="Y313" s="17"/>
      <c r="Z313" s="17"/>
      <c r="AA313" s="17"/>
      <c r="AB313" s="17"/>
      <c r="AC313" s="17"/>
      <c r="AD313" s="17"/>
      <c r="AE313" s="17"/>
      <c r="AF313" s="17"/>
      <c r="AG313" s="20"/>
      <c r="AH313" s="20"/>
      <c r="AI313" s="10"/>
      <c r="AJ313" s="10"/>
      <c r="AK313" s="10"/>
      <c r="AL313" s="10"/>
      <c r="AM313" s="10"/>
      <c r="AN313" s="10"/>
      <c r="AO313" s="10"/>
      <c r="AP313" s="85"/>
    </row>
    <row r="314" spans="1:42" ht="12.75" customHeight="1" outlineLevel="1" x14ac:dyDescent="0.25">
      <c r="A314" s="21">
        <v>1</v>
      </c>
      <c r="B314" s="5" t="s">
        <v>109</v>
      </c>
      <c r="C314" s="150">
        <v>294</v>
      </c>
      <c r="D314" s="119">
        <v>44088</v>
      </c>
      <c r="E314" s="25" t="s">
        <v>638</v>
      </c>
      <c r="F314" s="36" t="s">
        <v>118</v>
      </c>
      <c r="G314" s="25" t="s">
        <v>111</v>
      </c>
      <c r="H314" s="26">
        <v>7269372</v>
      </c>
      <c r="I314" s="285">
        <v>7269372</v>
      </c>
      <c r="J314" s="124" t="s">
        <v>838</v>
      </c>
      <c r="K314" s="23" t="s">
        <v>839</v>
      </c>
      <c r="L314" s="132">
        <v>10</v>
      </c>
      <c r="M314" s="192" t="s">
        <v>117</v>
      </c>
      <c r="N314" s="25" t="s">
        <v>106</v>
      </c>
      <c r="O314" s="25"/>
      <c r="P314" s="27"/>
      <c r="Q314" s="27"/>
      <c r="R314" s="27"/>
      <c r="S314" s="28">
        <f t="shared" ref="S314:S317" si="202">SUM(P314:R314)</f>
        <v>0</v>
      </c>
      <c r="T314" s="27"/>
      <c r="U314" s="27"/>
      <c r="V314" s="27"/>
      <c r="W314" s="28">
        <f t="shared" ref="W314:W317" si="203">SUM(T314:V314)</f>
        <v>0</v>
      </c>
      <c r="X314" s="27"/>
      <c r="Y314" s="27"/>
      <c r="Z314" s="27"/>
      <c r="AA314" s="28">
        <f>SUM(X314:Z314)</f>
        <v>0</v>
      </c>
      <c r="AB314" s="27">
        <v>7269372</v>
      </c>
      <c r="AC314" s="27"/>
      <c r="AD314" s="27"/>
      <c r="AE314" s="28">
        <f>SUM(AB314:AD314)</f>
        <v>7269372</v>
      </c>
      <c r="AF314" s="28">
        <f t="shared" ref="AF314:AF317" si="204">SUM(S314,W314,AA314,AE314)</f>
        <v>7269372</v>
      </c>
      <c r="AG314" s="29">
        <f>IF(ISERROR(AF314/$H$318),0,AF314/$H$318)</f>
        <v>0.16831672989624497</v>
      </c>
      <c r="AH314" s="30">
        <f>IF(ISERROR(AF314/$AF$403),"-",AF314/$AF$403)</f>
        <v>1.7886639745660206E-3</v>
      </c>
      <c r="AI314" s="10"/>
      <c r="AJ314" s="10"/>
      <c r="AK314" s="10"/>
      <c r="AL314" s="10"/>
      <c r="AM314" s="10"/>
      <c r="AN314" s="10"/>
      <c r="AO314" s="10"/>
      <c r="AP314" s="85"/>
    </row>
    <row r="315" spans="1:42" ht="12.75" customHeight="1" outlineLevel="1" x14ac:dyDescent="0.25">
      <c r="A315" s="21">
        <v>2</v>
      </c>
      <c r="B315" s="5" t="s">
        <v>109</v>
      </c>
      <c r="C315" s="150">
        <v>551</v>
      </c>
      <c r="D315" s="120">
        <v>44113</v>
      </c>
      <c r="E315" s="25" t="s">
        <v>639</v>
      </c>
      <c r="F315" s="36" t="s">
        <v>118</v>
      </c>
      <c r="G315" s="25" t="s">
        <v>111</v>
      </c>
      <c r="H315" s="34">
        <v>9136244</v>
      </c>
      <c r="I315" s="286">
        <v>9136244</v>
      </c>
      <c r="J315" s="124" t="s">
        <v>838</v>
      </c>
      <c r="K315" s="23" t="s">
        <v>839</v>
      </c>
      <c r="L315" s="132">
        <v>12</v>
      </c>
      <c r="M315" s="192" t="s">
        <v>117</v>
      </c>
      <c r="N315" s="25" t="s">
        <v>106</v>
      </c>
      <c r="O315" s="33"/>
      <c r="P315" s="27"/>
      <c r="Q315" s="27"/>
      <c r="R315" s="27"/>
      <c r="S315" s="28">
        <f t="shared" si="202"/>
        <v>0</v>
      </c>
      <c r="T315" s="27"/>
      <c r="U315" s="27"/>
      <c r="V315" s="27"/>
      <c r="W315" s="28">
        <f t="shared" si="203"/>
        <v>0</v>
      </c>
      <c r="X315" s="27"/>
      <c r="Y315" s="27"/>
      <c r="Z315" s="27"/>
      <c r="AA315" s="28">
        <f t="shared" ref="AA315:AA317" si="205">SUM(X315:Z315)</f>
        <v>0</v>
      </c>
      <c r="AB315" s="27">
        <v>9136244</v>
      </c>
      <c r="AC315" s="27"/>
      <c r="AD315" s="27"/>
      <c r="AE315" s="28">
        <f t="shared" ref="AE315:AE316" si="206">SUM(AB315:AD315)</f>
        <v>9136244</v>
      </c>
      <c r="AF315" s="28">
        <f t="shared" si="204"/>
        <v>9136244</v>
      </c>
      <c r="AG315" s="29">
        <f>IF(ISERROR(AF315/$H$318),0,AF315/$H$318)</f>
        <v>0.21154271835506405</v>
      </c>
      <c r="AH315" s="30">
        <f>IF(ISERROR(AF315/$AF$403),"-",AF315/$AF$403)</f>
        <v>2.2480168170847439E-3</v>
      </c>
    </row>
    <row r="316" spans="1:42" ht="12.75" customHeight="1" outlineLevel="1" x14ac:dyDescent="0.25">
      <c r="A316" s="21">
        <v>3</v>
      </c>
      <c r="B316" s="5" t="s">
        <v>109</v>
      </c>
      <c r="C316" s="150">
        <v>673</v>
      </c>
      <c r="D316" s="120">
        <v>44152</v>
      </c>
      <c r="E316" s="25" t="s">
        <v>640</v>
      </c>
      <c r="F316" s="36" t="s">
        <v>118</v>
      </c>
      <c r="G316" s="25" t="s">
        <v>111</v>
      </c>
      <c r="H316" s="34">
        <v>9965071</v>
      </c>
      <c r="I316" s="286">
        <v>9965071</v>
      </c>
      <c r="J316" s="124" t="s">
        <v>838</v>
      </c>
      <c r="K316" s="23" t="s">
        <v>839</v>
      </c>
      <c r="L316" s="132">
        <v>10</v>
      </c>
      <c r="M316" s="192" t="s">
        <v>117</v>
      </c>
      <c r="N316" s="25" t="s">
        <v>106</v>
      </c>
      <c r="O316" s="33"/>
      <c r="P316" s="27"/>
      <c r="Q316" s="27"/>
      <c r="R316" s="27"/>
      <c r="S316" s="28">
        <f t="shared" si="202"/>
        <v>0</v>
      </c>
      <c r="T316" s="27"/>
      <c r="U316" s="27"/>
      <c r="V316" s="27"/>
      <c r="W316" s="28">
        <f t="shared" si="203"/>
        <v>0</v>
      </c>
      <c r="X316" s="27"/>
      <c r="Y316" s="27"/>
      <c r="Z316" s="27"/>
      <c r="AA316" s="28">
        <f t="shared" si="205"/>
        <v>0</v>
      </c>
      <c r="AB316" s="27"/>
      <c r="AC316" s="27">
        <v>9965071</v>
      </c>
      <c r="AD316" s="27"/>
      <c r="AE316" s="28">
        <f t="shared" si="206"/>
        <v>9965071</v>
      </c>
      <c r="AF316" s="28">
        <f t="shared" si="204"/>
        <v>9965071</v>
      </c>
      <c r="AG316" s="29">
        <f>IF(ISERROR(AF316/$H$318),0,AF316/$H$318)</f>
        <v>0.23073357146998444</v>
      </c>
      <c r="AH316" s="30">
        <f>IF(ISERROR(AF316/$AF$403),"-",AF316/$AF$403)</f>
        <v>2.4519536903177589E-3</v>
      </c>
      <c r="AI316" s="10"/>
      <c r="AJ316" s="10"/>
      <c r="AK316" s="10"/>
      <c r="AL316" s="10"/>
      <c r="AM316" s="10"/>
      <c r="AN316" s="10"/>
      <c r="AO316" s="10"/>
      <c r="AP316" s="85"/>
    </row>
    <row r="317" spans="1:42" ht="12.75" customHeight="1" outlineLevel="1" x14ac:dyDescent="0.25">
      <c r="A317" s="21">
        <v>4</v>
      </c>
      <c r="B317" s="5" t="s">
        <v>109</v>
      </c>
      <c r="C317" s="150">
        <v>692</v>
      </c>
      <c r="D317" s="120">
        <v>44160</v>
      </c>
      <c r="E317" s="25" t="s">
        <v>641</v>
      </c>
      <c r="F317" s="36" t="s">
        <v>118</v>
      </c>
      <c r="G317" s="25" t="s">
        <v>111</v>
      </c>
      <c r="H317" s="34">
        <v>16817961</v>
      </c>
      <c r="I317" s="286">
        <v>16817961</v>
      </c>
      <c r="J317" s="124" t="s">
        <v>838</v>
      </c>
      <c r="K317" s="23" t="s">
        <v>839</v>
      </c>
      <c r="L317" s="132">
        <v>588</v>
      </c>
      <c r="M317" s="192" t="s">
        <v>117</v>
      </c>
      <c r="N317" s="25" t="s">
        <v>106</v>
      </c>
      <c r="O317" s="33"/>
      <c r="P317" s="27"/>
      <c r="Q317" s="27"/>
      <c r="R317" s="27"/>
      <c r="S317" s="28">
        <f t="shared" si="202"/>
        <v>0</v>
      </c>
      <c r="T317" s="27"/>
      <c r="U317" s="27"/>
      <c r="V317" s="27"/>
      <c r="W317" s="28">
        <f t="shared" si="203"/>
        <v>0</v>
      </c>
      <c r="X317" s="27"/>
      <c r="Y317" s="27"/>
      <c r="Z317" s="27"/>
      <c r="AA317" s="28">
        <f t="shared" si="205"/>
        <v>0</v>
      </c>
      <c r="AB317" s="27"/>
      <c r="AC317" s="27"/>
      <c r="AD317" s="27">
        <v>16817961</v>
      </c>
      <c r="AE317" s="28">
        <f>SUM(AB317:AD317)</f>
        <v>16817961</v>
      </c>
      <c r="AF317" s="28">
        <f t="shared" si="204"/>
        <v>16817961</v>
      </c>
      <c r="AG317" s="29">
        <f>IF(ISERROR(AF317/$H$318),0,AF317/$H$318)</f>
        <v>0.38940698027870657</v>
      </c>
      <c r="AH317" s="30">
        <f>IF(ISERROR(AF317/$AF$403),"-",AF317/$AF$403)</f>
        <v>4.1381402638847381E-3</v>
      </c>
      <c r="AI317" s="10"/>
      <c r="AJ317" s="10"/>
      <c r="AK317" s="10"/>
      <c r="AL317" s="10"/>
      <c r="AM317" s="10"/>
      <c r="AN317" s="10"/>
      <c r="AO317" s="10"/>
      <c r="AP317" s="85"/>
    </row>
    <row r="318" spans="1:42" ht="12.75" customHeight="1" x14ac:dyDescent="0.25">
      <c r="A318" s="228" t="s">
        <v>63</v>
      </c>
      <c r="B318" s="230"/>
      <c r="C318" s="230"/>
      <c r="D318" s="230"/>
      <c r="E318" s="230"/>
      <c r="F318" s="230"/>
      <c r="G318" s="230"/>
      <c r="H318" s="92">
        <f>SUM(H314:H317)</f>
        <v>43188648</v>
      </c>
      <c r="I318" s="284">
        <f>SUM(I314:I317)</f>
        <v>43188648</v>
      </c>
      <c r="J318" s="92"/>
      <c r="K318" s="101"/>
      <c r="L318" s="92">
        <f>SUM(L314:L317)</f>
        <v>620</v>
      </c>
      <c r="M318" s="92">
        <f>SUM(M314:M317)</f>
        <v>0</v>
      </c>
      <c r="N318" s="93"/>
      <c r="O318" s="94"/>
      <c r="P318" s="92">
        <f t="shared" ref="P318:AF318" si="207">SUM(P314:P317)</f>
        <v>0</v>
      </c>
      <c r="Q318" s="92">
        <f t="shared" si="207"/>
        <v>0</v>
      </c>
      <c r="R318" s="92">
        <f t="shared" si="207"/>
        <v>0</v>
      </c>
      <c r="S318" s="92">
        <f t="shared" si="207"/>
        <v>0</v>
      </c>
      <c r="T318" s="92">
        <f t="shared" si="207"/>
        <v>0</v>
      </c>
      <c r="U318" s="92">
        <f t="shared" si="207"/>
        <v>0</v>
      </c>
      <c r="V318" s="92">
        <f t="shared" si="207"/>
        <v>0</v>
      </c>
      <c r="W318" s="92">
        <f t="shared" si="207"/>
        <v>0</v>
      </c>
      <c r="X318" s="92">
        <f t="shared" si="207"/>
        <v>0</v>
      </c>
      <c r="Y318" s="92">
        <f t="shared" si="207"/>
        <v>0</v>
      </c>
      <c r="Z318" s="92">
        <f t="shared" si="207"/>
        <v>0</v>
      </c>
      <c r="AA318" s="92">
        <f t="shared" si="207"/>
        <v>0</v>
      </c>
      <c r="AB318" s="92">
        <f t="shared" si="207"/>
        <v>16405616</v>
      </c>
      <c r="AC318" s="92">
        <f t="shared" si="207"/>
        <v>9965071</v>
      </c>
      <c r="AD318" s="92">
        <f t="shared" si="207"/>
        <v>16817961</v>
      </c>
      <c r="AE318" s="92">
        <f t="shared" si="207"/>
        <v>43188648</v>
      </c>
      <c r="AF318" s="92">
        <f t="shared" si="207"/>
        <v>43188648</v>
      </c>
      <c r="AG318" s="95">
        <f>IF(ISERROR(AF318/H318),0,AF318/H318)</f>
        <v>1</v>
      </c>
      <c r="AH318" s="95">
        <f>IF(ISERROR(AF318/$AF$403),0,AF318/$AF$403)</f>
        <v>1.0626774745853261E-2</v>
      </c>
      <c r="AI318" s="10"/>
      <c r="AJ318" s="10"/>
      <c r="AK318" s="10"/>
      <c r="AL318" s="10"/>
      <c r="AM318" s="10"/>
      <c r="AN318" s="10"/>
      <c r="AO318" s="10"/>
      <c r="AP318" s="85"/>
    </row>
    <row r="319" spans="1:42" ht="12.75" customHeight="1" x14ac:dyDescent="0.25">
      <c r="A319" s="233" t="s">
        <v>64</v>
      </c>
      <c r="B319" s="234"/>
      <c r="C319" s="234"/>
      <c r="D319" s="234"/>
      <c r="E319" s="235"/>
      <c r="F319" s="15"/>
      <c r="G319" s="16"/>
      <c r="H319" s="124"/>
      <c r="I319" s="149"/>
      <c r="J319" s="17"/>
      <c r="K319" s="296"/>
      <c r="L319" s="18"/>
      <c r="M319" s="18"/>
      <c r="N319" s="16"/>
      <c r="O319" s="19"/>
      <c r="P319" s="17"/>
      <c r="Q319" s="17"/>
      <c r="R319" s="17"/>
      <c r="S319" s="17"/>
      <c r="T319" s="17"/>
      <c r="U319" s="17"/>
      <c r="V319" s="17"/>
      <c r="W319" s="17"/>
      <c r="X319" s="17"/>
      <c r="Y319" s="17"/>
      <c r="Z319" s="17"/>
      <c r="AA319" s="17"/>
      <c r="AB319" s="17"/>
      <c r="AC319" s="17"/>
      <c r="AD319" s="17"/>
      <c r="AE319" s="17"/>
      <c r="AF319" s="17"/>
      <c r="AG319" s="20"/>
      <c r="AH319" s="20"/>
      <c r="AI319" s="10"/>
      <c r="AJ319" s="10"/>
      <c r="AK319" s="10"/>
      <c r="AL319" s="10"/>
      <c r="AM319" s="10"/>
      <c r="AN319" s="10"/>
      <c r="AO319" s="10"/>
      <c r="AP319" s="85"/>
    </row>
    <row r="320" spans="1:42" ht="12.75" customHeight="1" outlineLevel="1" x14ac:dyDescent="0.25">
      <c r="A320" s="21">
        <v>1</v>
      </c>
      <c r="B320" s="5" t="s">
        <v>109</v>
      </c>
      <c r="C320" s="137">
        <v>1201</v>
      </c>
      <c r="D320" s="32">
        <v>44102</v>
      </c>
      <c r="E320" s="25" t="s">
        <v>642</v>
      </c>
      <c r="F320" s="25" t="s">
        <v>110</v>
      </c>
      <c r="G320" s="25" t="s">
        <v>111</v>
      </c>
      <c r="H320" s="124">
        <v>83043680</v>
      </c>
      <c r="I320" s="212">
        <v>83043680</v>
      </c>
      <c r="J320" s="130" t="s">
        <v>840</v>
      </c>
      <c r="K320" s="130" t="s">
        <v>841</v>
      </c>
      <c r="L320" s="27">
        <v>1792</v>
      </c>
      <c r="M320" s="178" t="s">
        <v>421</v>
      </c>
      <c r="N320" s="25" t="s">
        <v>106</v>
      </c>
      <c r="O320" s="33"/>
      <c r="P320" s="27"/>
      <c r="Q320" s="27"/>
      <c r="R320" s="27"/>
      <c r="S320" s="28">
        <f t="shared" ref="S320:S322" si="208">SUM(P320:R320)</f>
        <v>0</v>
      </c>
      <c r="T320" s="27"/>
      <c r="U320" s="27"/>
      <c r="V320" s="27"/>
      <c r="W320" s="28">
        <f t="shared" ref="W320:W322" si="209">SUM(T320:V320)</f>
        <v>0</v>
      </c>
      <c r="X320" s="27"/>
      <c r="Y320" s="27"/>
      <c r="Z320" s="27"/>
      <c r="AA320" s="28">
        <f t="shared" ref="AA320" si="210">SUM(X320:Z320)</f>
        <v>0</v>
      </c>
      <c r="AB320" s="27">
        <v>83043680</v>
      </c>
      <c r="AC320" s="27"/>
      <c r="AD320" s="27"/>
      <c r="AE320" s="28">
        <f t="shared" ref="AE320" si="211">SUM(AB320:AD320)</f>
        <v>83043680</v>
      </c>
      <c r="AF320" s="28">
        <f t="shared" ref="AF320" si="212">SUM(S320,W320,AA320,AE320)</f>
        <v>83043680</v>
      </c>
      <c r="AG320" s="29">
        <f t="shared" ref="AG320:AG351" si="213">IF(ISERROR(AF320/$H$376),0,AF320/$H$376)</f>
        <v>8.2707924698448912E-2</v>
      </c>
      <c r="AH320" s="30">
        <f t="shared" ref="AH320:AH351" si="214">IF(ISERROR(AF320/$AF$403),"-",AF320/$AF$403)</f>
        <v>2.0433297227241742E-2</v>
      </c>
      <c r="AI320" s="10"/>
      <c r="AJ320" s="10"/>
      <c r="AK320" s="10"/>
      <c r="AL320" s="10"/>
      <c r="AM320" s="10"/>
      <c r="AN320" s="10"/>
      <c r="AO320" s="10"/>
      <c r="AP320" s="85"/>
    </row>
    <row r="321" spans="1:42" ht="12.75" customHeight="1" outlineLevel="1" x14ac:dyDescent="0.25">
      <c r="A321" s="21">
        <v>2</v>
      </c>
      <c r="B321" s="5" t="s">
        <v>109</v>
      </c>
      <c r="C321" s="137">
        <v>1110</v>
      </c>
      <c r="D321" s="32">
        <v>44081</v>
      </c>
      <c r="E321" s="25" t="s">
        <v>643</v>
      </c>
      <c r="F321" s="25" t="s">
        <v>110</v>
      </c>
      <c r="G321" s="25" t="s">
        <v>111</v>
      </c>
      <c r="H321" s="124">
        <v>67393800</v>
      </c>
      <c r="I321" s="212">
        <v>67393800</v>
      </c>
      <c r="J321" s="130" t="s">
        <v>840</v>
      </c>
      <c r="K321" s="130" t="s">
        <v>841</v>
      </c>
      <c r="L321" s="27">
        <v>1613</v>
      </c>
      <c r="M321" s="178" t="s">
        <v>421</v>
      </c>
      <c r="N321" s="25" t="s">
        <v>106</v>
      </c>
      <c r="O321" s="33"/>
      <c r="P321" s="27"/>
      <c r="Q321" s="27"/>
      <c r="R321" s="27"/>
      <c r="S321" s="28">
        <f t="shared" si="208"/>
        <v>0</v>
      </c>
      <c r="T321" s="27"/>
      <c r="U321" s="27"/>
      <c r="V321" s="27"/>
      <c r="W321" s="28">
        <f t="shared" si="209"/>
        <v>0</v>
      </c>
      <c r="X321" s="27"/>
      <c r="Y321" s="27"/>
      <c r="Z321" s="27"/>
      <c r="AA321" s="28">
        <f t="shared" ref="AA321:AA375" si="215">SUM(X321:Z321)</f>
        <v>0</v>
      </c>
      <c r="AB321" s="27">
        <v>67393800</v>
      </c>
      <c r="AC321" s="27"/>
      <c r="AD321" s="27"/>
      <c r="AE321" s="28">
        <f t="shared" ref="AE321:AE375" si="216">SUM(AB321:AD321)</f>
        <v>67393800</v>
      </c>
      <c r="AF321" s="28">
        <f t="shared" ref="AF321:AF375" si="217">SUM(S321,W321,AA321,AE321)</f>
        <v>67393800</v>
      </c>
      <c r="AG321" s="29">
        <f t="shared" si="213"/>
        <v>6.712131899191276E-2</v>
      </c>
      <c r="AH321" s="30">
        <f t="shared" si="214"/>
        <v>1.6582568916421868E-2</v>
      </c>
      <c r="AI321" s="10"/>
      <c r="AJ321" s="10"/>
      <c r="AK321" s="10"/>
      <c r="AL321" s="10"/>
      <c r="AM321" s="10"/>
      <c r="AN321" s="10"/>
      <c r="AO321" s="10"/>
      <c r="AP321" s="85"/>
    </row>
    <row r="322" spans="1:42" ht="12.75" customHeight="1" outlineLevel="1" x14ac:dyDescent="0.25">
      <c r="A322" s="21">
        <v>3</v>
      </c>
      <c r="B322" s="5" t="s">
        <v>109</v>
      </c>
      <c r="C322" s="137">
        <v>1163</v>
      </c>
      <c r="D322" s="32">
        <v>44091</v>
      </c>
      <c r="E322" s="25" t="s">
        <v>644</v>
      </c>
      <c r="F322" s="25" t="s">
        <v>110</v>
      </c>
      <c r="G322" s="25" t="s">
        <v>111</v>
      </c>
      <c r="H322" s="124">
        <v>46854790</v>
      </c>
      <c r="I322" s="212">
        <v>46854790</v>
      </c>
      <c r="J322" s="130" t="s">
        <v>840</v>
      </c>
      <c r="K322" s="130" t="s">
        <v>841</v>
      </c>
      <c r="L322" s="27">
        <v>1304</v>
      </c>
      <c r="M322" s="178" t="s">
        <v>421</v>
      </c>
      <c r="N322" s="25" t="s">
        <v>106</v>
      </c>
      <c r="O322" s="33"/>
      <c r="P322" s="27"/>
      <c r="Q322" s="27"/>
      <c r="R322" s="27"/>
      <c r="S322" s="28">
        <f t="shared" si="208"/>
        <v>0</v>
      </c>
      <c r="T322" s="27"/>
      <c r="U322" s="27"/>
      <c r="V322" s="27"/>
      <c r="W322" s="28">
        <f t="shared" si="209"/>
        <v>0</v>
      </c>
      <c r="X322" s="27"/>
      <c r="Y322" s="27"/>
      <c r="Z322" s="27"/>
      <c r="AA322" s="28">
        <f t="shared" si="215"/>
        <v>0</v>
      </c>
      <c r="AB322" s="27">
        <v>46854790</v>
      </c>
      <c r="AC322" s="27"/>
      <c r="AD322" s="27"/>
      <c r="AE322" s="28">
        <f t="shared" si="216"/>
        <v>46854790</v>
      </c>
      <c r="AF322" s="28">
        <f t="shared" si="217"/>
        <v>46854790</v>
      </c>
      <c r="AG322" s="29">
        <f t="shared" si="213"/>
        <v>4.666535060924127E-2</v>
      </c>
      <c r="AH322" s="30">
        <f t="shared" si="214"/>
        <v>1.1528846633362034E-2</v>
      </c>
      <c r="AI322" s="10"/>
      <c r="AJ322" s="10"/>
      <c r="AK322" s="10"/>
      <c r="AL322" s="10"/>
      <c r="AM322" s="10"/>
      <c r="AN322" s="10"/>
      <c r="AO322" s="10"/>
      <c r="AP322" s="85"/>
    </row>
    <row r="323" spans="1:42" ht="12.75" customHeight="1" outlineLevel="1" x14ac:dyDescent="0.25">
      <c r="A323" s="21">
        <v>4</v>
      </c>
      <c r="B323" s="5" t="s">
        <v>109</v>
      </c>
      <c r="C323" s="137">
        <v>1162</v>
      </c>
      <c r="D323" s="32">
        <v>44091</v>
      </c>
      <c r="E323" s="25" t="s">
        <v>645</v>
      </c>
      <c r="F323" s="25" t="s">
        <v>110</v>
      </c>
      <c r="G323" s="25" t="s">
        <v>111</v>
      </c>
      <c r="H323" s="124">
        <v>35590000</v>
      </c>
      <c r="I323" s="212">
        <v>35590000</v>
      </c>
      <c r="J323" s="130" t="s">
        <v>840</v>
      </c>
      <c r="K323" s="130" t="s">
        <v>841</v>
      </c>
      <c r="L323" s="27">
        <v>1304</v>
      </c>
      <c r="M323" s="178" t="s">
        <v>421</v>
      </c>
      <c r="N323" s="25" t="s">
        <v>106</v>
      </c>
      <c r="O323" s="33"/>
      <c r="P323" s="27"/>
      <c r="Q323" s="27"/>
      <c r="R323" s="27"/>
      <c r="S323" s="28">
        <f t="shared" ref="S323:S340" si="218">SUM(P323:R323)</f>
        <v>0</v>
      </c>
      <c r="T323" s="27"/>
      <c r="U323" s="27"/>
      <c r="V323" s="27"/>
      <c r="W323" s="28">
        <f t="shared" ref="W323:W340" si="219">SUM(T323:V323)</f>
        <v>0</v>
      </c>
      <c r="X323" s="27"/>
      <c r="Y323" s="27"/>
      <c r="Z323" s="27"/>
      <c r="AA323" s="28">
        <f t="shared" si="215"/>
        <v>0</v>
      </c>
      <c r="AB323" s="27">
        <v>35590000</v>
      </c>
      <c r="AC323" s="27"/>
      <c r="AD323" s="27"/>
      <c r="AE323" s="28">
        <f t="shared" si="216"/>
        <v>35590000</v>
      </c>
      <c r="AF323" s="28">
        <f t="shared" si="217"/>
        <v>35590000</v>
      </c>
      <c r="AG323" s="29">
        <f t="shared" si="213"/>
        <v>3.5446105471455464E-2</v>
      </c>
      <c r="AH323" s="30">
        <f t="shared" si="214"/>
        <v>8.7570908263883973E-3</v>
      </c>
      <c r="AI323" s="10"/>
      <c r="AJ323" s="10"/>
      <c r="AK323" s="10"/>
      <c r="AL323" s="10"/>
      <c r="AM323" s="10"/>
      <c r="AN323" s="10"/>
      <c r="AO323" s="10"/>
      <c r="AP323" s="85"/>
    </row>
    <row r="324" spans="1:42" ht="12.75" customHeight="1" outlineLevel="1" x14ac:dyDescent="0.25">
      <c r="A324" s="21">
        <v>5</v>
      </c>
      <c r="B324" s="5" t="s">
        <v>109</v>
      </c>
      <c r="C324" s="137">
        <v>1161</v>
      </c>
      <c r="D324" s="32">
        <v>44091</v>
      </c>
      <c r="E324" s="25" t="s">
        <v>646</v>
      </c>
      <c r="F324" s="25" t="s">
        <v>110</v>
      </c>
      <c r="G324" s="25" t="s">
        <v>111</v>
      </c>
      <c r="H324" s="124">
        <v>35590000</v>
      </c>
      <c r="I324" s="212">
        <v>35590000</v>
      </c>
      <c r="J324" s="130" t="s">
        <v>840</v>
      </c>
      <c r="K324" s="130" t="s">
        <v>841</v>
      </c>
      <c r="L324" s="27">
        <v>1304</v>
      </c>
      <c r="M324" s="178" t="s">
        <v>421</v>
      </c>
      <c r="N324" s="25" t="s">
        <v>106</v>
      </c>
      <c r="O324" s="33"/>
      <c r="P324" s="27"/>
      <c r="Q324" s="27"/>
      <c r="R324" s="27"/>
      <c r="S324" s="28">
        <f t="shared" si="218"/>
        <v>0</v>
      </c>
      <c r="T324" s="27"/>
      <c r="U324" s="27"/>
      <c r="V324" s="27"/>
      <c r="W324" s="28">
        <f t="shared" si="219"/>
        <v>0</v>
      </c>
      <c r="X324" s="27"/>
      <c r="Y324" s="27"/>
      <c r="Z324" s="27"/>
      <c r="AA324" s="28">
        <f t="shared" si="215"/>
        <v>0</v>
      </c>
      <c r="AB324" s="27">
        <v>35590000</v>
      </c>
      <c r="AC324" s="27"/>
      <c r="AD324" s="27"/>
      <c r="AE324" s="28">
        <f t="shared" si="216"/>
        <v>35590000</v>
      </c>
      <c r="AF324" s="28">
        <f t="shared" si="217"/>
        <v>35590000</v>
      </c>
      <c r="AG324" s="29">
        <f t="shared" si="213"/>
        <v>3.5446105471455464E-2</v>
      </c>
      <c r="AH324" s="30">
        <f t="shared" si="214"/>
        <v>8.7570908263883973E-3</v>
      </c>
      <c r="AI324" s="10"/>
      <c r="AJ324" s="10"/>
      <c r="AK324" s="10"/>
      <c r="AL324" s="10"/>
      <c r="AM324" s="10"/>
      <c r="AN324" s="10"/>
      <c r="AO324" s="10"/>
      <c r="AP324" s="85"/>
    </row>
    <row r="325" spans="1:42" ht="12.75" customHeight="1" outlineLevel="1" x14ac:dyDescent="0.25">
      <c r="A325" s="21">
        <v>6</v>
      </c>
      <c r="B325" s="5" t="s">
        <v>109</v>
      </c>
      <c r="C325" s="137">
        <v>1256</v>
      </c>
      <c r="D325" s="32">
        <v>44120</v>
      </c>
      <c r="E325" s="25" t="s">
        <v>647</v>
      </c>
      <c r="F325" s="25" t="s">
        <v>110</v>
      </c>
      <c r="G325" s="25" t="s">
        <v>111</v>
      </c>
      <c r="H325" s="124">
        <v>67393800</v>
      </c>
      <c r="I325" s="212">
        <v>67393800</v>
      </c>
      <c r="J325" s="130" t="s">
        <v>840</v>
      </c>
      <c r="K325" s="130" t="s">
        <v>841</v>
      </c>
      <c r="L325" s="27">
        <v>1613</v>
      </c>
      <c r="M325" s="178" t="s">
        <v>421</v>
      </c>
      <c r="N325" s="25" t="s">
        <v>106</v>
      </c>
      <c r="O325" s="33"/>
      <c r="P325" s="27"/>
      <c r="Q325" s="27"/>
      <c r="R325" s="27"/>
      <c r="S325" s="28">
        <f t="shared" si="218"/>
        <v>0</v>
      </c>
      <c r="T325" s="27"/>
      <c r="U325" s="27"/>
      <c r="V325" s="27"/>
      <c r="W325" s="28">
        <f t="shared" si="219"/>
        <v>0</v>
      </c>
      <c r="X325" s="27"/>
      <c r="Y325" s="27"/>
      <c r="Z325" s="27"/>
      <c r="AA325" s="28">
        <f t="shared" si="215"/>
        <v>0</v>
      </c>
      <c r="AB325" s="27">
        <v>67393800</v>
      </c>
      <c r="AC325" s="27"/>
      <c r="AD325" s="27"/>
      <c r="AE325" s="28">
        <f t="shared" si="216"/>
        <v>67393800</v>
      </c>
      <c r="AF325" s="28">
        <f t="shared" si="217"/>
        <v>67393800</v>
      </c>
      <c r="AG325" s="29">
        <f t="shared" si="213"/>
        <v>6.712131899191276E-2</v>
      </c>
      <c r="AH325" s="30">
        <f t="shared" si="214"/>
        <v>1.6582568916421868E-2</v>
      </c>
      <c r="AI325" s="10"/>
      <c r="AJ325" s="10"/>
      <c r="AK325" s="10"/>
      <c r="AL325" s="10"/>
      <c r="AM325" s="10"/>
      <c r="AN325" s="10"/>
      <c r="AO325" s="10"/>
      <c r="AP325" s="85"/>
    </row>
    <row r="326" spans="1:42" ht="12.75" customHeight="1" outlineLevel="1" x14ac:dyDescent="0.25">
      <c r="A326" s="21">
        <v>7</v>
      </c>
      <c r="B326" s="5" t="s">
        <v>109</v>
      </c>
      <c r="C326" s="137">
        <v>1202</v>
      </c>
      <c r="D326" s="32">
        <v>44102</v>
      </c>
      <c r="E326" s="25" t="s">
        <v>648</v>
      </c>
      <c r="F326" s="25" t="s">
        <v>110</v>
      </c>
      <c r="G326" s="25" t="s">
        <v>111</v>
      </c>
      <c r="H326" s="124">
        <v>46854790</v>
      </c>
      <c r="I326" s="212">
        <v>46854790</v>
      </c>
      <c r="J326" s="130" t="s">
        <v>840</v>
      </c>
      <c r="K326" s="130" t="s">
        <v>841</v>
      </c>
      <c r="L326" s="27">
        <v>500</v>
      </c>
      <c r="M326" s="192" t="s">
        <v>117</v>
      </c>
      <c r="N326" s="25" t="s">
        <v>106</v>
      </c>
      <c r="O326" s="33"/>
      <c r="P326" s="27"/>
      <c r="Q326" s="27"/>
      <c r="R326" s="27"/>
      <c r="S326" s="28">
        <f t="shared" si="218"/>
        <v>0</v>
      </c>
      <c r="T326" s="27"/>
      <c r="U326" s="27"/>
      <c r="V326" s="27"/>
      <c r="W326" s="28">
        <f t="shared" si="219"/>
        <v>0</v>
      </c>
      <c r="X326" s="27"/>
      <c r="Y326" s="34"/>
      <c r="Z326" s="27"/>
      <c r="AA326" s="28">
        <f t="shared" si="215"/>
        <v>0</v>
      </c>
      <c r="AB326" s="27">
        <v>46854790</v>
      </c>
      <c r="AC326" s="27"/>
      <c r="AD326" s="27"/>
      <c r="AE326" s="28">
        <f t="shared" si="216"/>
        <v>46854790</v>
      </c>
      <c r="AF326" s="28">
        <f t="shared" si="217"/>
        <v>46854790</v>
      </c>
      <c r="AG326" s="29">
        <f t="shared" si="213"/>
        <v>4.666535060924127E-2</v>
      </c>
      <c r="AH326" s="30">
        <f t="shared" si="214"/>
        <v>1.1528846633362034E-2</v>
      </c>
      <c r="AI326" s="10"/>
      <c r="AJ326" s="10"/>
      <c r="AK326" s="10"/>
      <c r="AL326" s="10"/>
      <c r="AM326" s="10"/>
      <c r="AN326" s="10"/>
      <c r="AO326" s="10"/>
      <c r="AP326" s="85"/>
    </row>
    <row r="327" spans="1:42" ht="12.75" customHeight="1" outlineLevel="1" x14ac:dyDescent="0.25">
      <c r="A327" s="21">
        <v>8</v>
      </c>
      <c r="B327" s="5" t="s">
        <v>109</v>
      </c>
      <c r="C327" s="137">
        <v>1442</v>
      </c>
      <c r="D327" s="32">
        <v>44147</v>
      </c>
      <c r="E327" s="25" t="s">
        <v>649</v>
      </c>
      <c r="F327" s="36" t="s">
        <v>118</v>
      </c>
      <c r="G327" s="25" t="s">
        <v>111</v>
      </c>
      <c r="H327" s="124">
        <v>11575502</v>
      </c>
      <c r="I327" s="212">
        <v>11575502</v>
      </c>
      <c r="J327" s="124" t="s">
        <v>838</v>
      </c>
      <c r="K327" s="23" t="s">
        <v>839</v>
      </c>
      <c r="L327" s="27">
        <v>330</v>
      </c>
      <c r="M327" s="192" t="s">
        <v>117</v>
      </c>
      <c r="N327" s="25" t="s">
        <v>106</v>
      </c>
      <c r="O327" s="33"/>
      <c r="P327" s="27"/>
      <c r="Q327" s="27"/>
      <c r="R327" s="27"/>
      <c r="S327" s="28">
        <f t="shared" si="218"/>
        <v>0</v>
      </c>
      <c r="T327" s="27"/>
      <c r="U327" s="27"/>
      <c r="V327" s="27"/>
      <c r="W327" s="28">
        <f t="shared" si="219"/>
        <v>0</v>
      </c>
      <c r="X327" s="27"/>
      <c r="Y327" s="34"/>
      <c r="Z327" s="27"/>
      <c r="AA327" s="28">
        <f t="shared" si="215"/>
        <v>0</v>
      </c>
      <c r="AB327" s="27"/>
      <c r="AC327" s="27">
        <v>11575502</v>
      </c>
      <c r="AD327" s="27"/>
      <c r="AE327" s="28">
        <f t="shared" si="216"/>
        <v>11575502</v>
      </c>
      <c r="AF327" s="28">
        <f t="shared" si="217"/>
        <v>11575502</v>
      </c>
      <c r="AG327" s="29">
        <f t="shared" si="213"/>
        <v>1.1528700892864389E-2</v>
      </c>
      <c r="AH327" s="30">
        <f t="shared" si="214"/>
        <v>2.8482079903074048E-3</v>
      </c>
      <c r="AI327" s="10"/>
      <c r="AJ327" s="10"/>
      <c r="AK327" s="10"/>
      <c r="AL327" s="10"/>
      <c r="AM327" s="10"/>
      <c r="AN327" s="10"/>
      <c r="AO327" s="10"/>
      <c r="AP327" s="85"/>
    </row>
    <row r="328" spans="1:42" ht="12.75" customHeight="1" outlineLevel="1" x14ac:dyDescent="0.25">
      <c r="A328" s="21">
        <v>9</v>
      </c>
      <c r="B328" s="5" t="s">
        <v>109</v>
      </c>
      <c r="C328" s="137">
        <v>1498</v>
      </c>
      <c r="D328" s="32">
        <v>44153</v>
      </c>
      <c r="E328" s="25" t="s">
        <v>650</v>
      </c>
      <c r="F328" s="36" t="s">
        <v>118</v>
      </c>
      <c r="G328" s="25" t="s">
        <v>111</v>
      </c>
      <c r="H328" s="124">
        <v>6500000</v>
      </c>
      <c r="I328" s="212">
        <v>6500000</v>
      </c>
      <c r="J328" s="124" t="s">
        <v>838</v>
      </c>
      <c r="K328" s="23" t="s">
        <v>839</v>
      </c>
      <c r="L328" s="27">
        <v>138</v>
      </c>
      <c r="M328" s="192" t="s">
        <v>117</v>
      </c>
      <c r="N328" s="25" t="s">
        <v>106</v>
      </c>
      <c r="O328" s="33"/>
      <c r="P328" s="27"/>
      <c r="Q328" s="27"/>
      <c r="R328" s="27"/>
      <c r="S328" s="28">
        <f t="shared" si="218"/>
        <v>0</v>
      </c>
      <c r="T328" s="27"/>
      <c r="U328" s="27"/>
      <c r="V328" s="27"/>
      <c r="W328" s="28">
        <f t="shared" si="219"/>
        <v>0</v>
      </c>
      <c r="X328" s="27"/>
      <c r="Y328" s="34"/>
      <c r="Z328" s="27"/>
      <c r="AA328" s="28">
        <f t="shared" ref="AA328:AA373" si="220">SUM(X328:Z328)</f>
        <v>0</v>
      </c>
      <c r="AB328" s="27"/>
      <c r="AC328" s="27"/>
      <c r="AD328" s="27">
        <v>6500000</v>
      </c>
      <c r="AE328" s="28">
        <f t="shared" ref="AE328:AE373" si="221">SUM(AB328:AD328)</f>
        <v>6500000</v>
      </c>
      <c r="AF328" s="28">
        <f t="shared" ref="AF328:AF373" si="222">SUM(S328,W328,AA328,AE328)</f>
        <v>6500000</v>
      </c>
      <c r="AG328" s="29">
        <f t="shared" si="213"/>
        <v>6.4737197405018406E-3</v>
      </c>
      <c r="AH328" s="30">
        <f t="shared" si="214"/>
        <v>1.5993562902929075E-3</v>
      </c>
      <c r="AI328" s="10"/>
      <c r="AJ328" s="10"/>
      <c r="AK328" s="10"/>
      <c r="AL328" s="10"/>
      <c r="AM328" s="10"/>
      <c r="AN328" s="10"/>
      <c r="AO328" s="10"/>
      <c r="AP328" s="85"/>
    </row>
    <row r="329" spans="1:42" ht="12.75" customHeight="1" outlineLevel="1" x14ac:dyDescent="0.25">
      <c r="A329" s="21">
        <v>10</v>
      </c>
      <c r="B329" s="5" t="s">
        <v>109</v>
      </c>
      <c r="C329" s="137">
        <v>1740</v>
      </c>
      <c r="D329" s="32">
        <v>44166</v>
      </c>
      <c r="E329" s="25" t="s">
        <v>651</v>
      </c>
      <c r="F329" s="36" t="s">
        <v>118</v>
      </c>
      <c r="G329" s="25" t="s">
        <v>111</v>
      </c>
      <c r="H329" s="124">
        <v>30119762</v>
      </c>
      <c r="I329" s="212">
        <v>30119762</v>
      </c>
      <c r="J329" s="124" t="s">
        <v>838</v>
      </c>
      <c r="K329" s="23" t="s">
        <v>839</v>
      </c>
      <c r="L329" s="27">
        <v>380</v>
      </c>
      <c r="M329" s="192" t="s">
        <v>117</v>
      </c>
      <c r="N329" s="25" t="s">
        <v>106</v>
      </c>
      <c r="O329" s="33"/>
      <c r="P329" s="27"/>
      <c r="Q329" s="27"/>
      <c r="R329" s="27"/>
      <c r="S329" s="28">
        <f t="shared" si="218"/>
        <v>0</v>
      </c>
      <c r="T329" s="27"/>
      <c r="U329" s="27"/>
      <c r="V329" s="27"/>
      <c r="W329" s="28">
        <f t="shared" si="219"/>
        <v>0</v>
      </c>
      <c r="X329" s="27"/>
      <c r="Y329" s="34"/>
      <c r="Z329" s="27"/>
      <c r="AA329" s="28">
        <f t="shared" si="220"/>
        <v>0</v>
      </c>
      <c r="AB329" s="27"/>
      <c r="AC329" s="27"/>
      <c r="AD329" s="27">
        <v>30119762</v>
      </c>
      <c r="AE329" s="28">
        <f t="shared" si="221"/>
        <v>30119762</v>
      </c>
      <c r="AF329" s="28">
        <f t="shared" si="222"/>
        <v>30119762</v>
      </c>
      <c r="AG329" s="29">
        <f t="shared" si="213"/>
        <v>2.9997984282864185E-2</v>
      </c>
      <c r="AH329" s="30">
        <f t="shared" si="214"/>
        <v>7.4111124333577361E-3</v>
      </c>
      <c r="AI329" s="10"/>
      <c r="AJ329" s="10"/>
      <c r="AK329" s="10"/>
      <c r="AL329" s="10"/>
      <c r="AM329" s="10"/>
      <c r="AN329" s="10"/>
      <c r="AO329" s="10"/>
      <c r="AP329" s="85"/>
    </row>
    <row r="330" spans="1:42" ht="12.75" customHeight="1" outlineLevel="1" x14ac:dyDescent="0.25">
      <c r="A330" s="21">
        <v>11</v>
      </c>
      <c r="B330" s="5" t="s">
        <v>109</v>
      </c>
      <c r="C330" s="137">
        <v>1495</v>
      </c>
      <c r="D330" s="32">
        <v>44153</v>
      </c>
      <c r="E330" s="25" t="s">
        <v>660</v>
      </c>
      <c r="F330" s="36" t="s">
        <v>118</v>
      </c>
      <c r="G330" s="25" t="s">
        <v>111</v>
      </c>
      <c r="H330" s="124">
        <v>19000000</v>
      </c>
      <c r="I330" s="212">
        <v>19000000</v>
      </c>
      <c r="J330" s="124" t="s">
        <v>838</v>
      </c>
      <c r="K330" s="23" t="s">
        <v>839</v>
      </c>
      <c r="L330" s="27">
        <v>610</v>
      </c>
      <c r="M330" s="192" t="s">
        <v>117</v>
      </c>
      <c r="N330" s="25" t="s">
        <v>106</v>
      </c>
      <c r="O330" s="33"/>
      <c r="P330" s="27"/>
      <c r="Q330" s="27"/>
      <c r="R330" s="27"/>
      <c r="S330" s="28">
        <f t="shared" si="218"/>
        <v>0</v>
      </c>
      <c r="T330" s="27"/>
      <c r="U330" s="27"/>
      <c r="V330" s="27"/>
      <c r="W330" s="28">
        <f t="shared" si="219"/>
        <v>0</v>
      </c>
      <c r="X330" s="27"/>
      <c r="Y330" s="34"/>
      <c r="Z330" s="27"/>
      <c r="AA330" s="28">
        <f t="shared" si="220"/>
        <v>0</v>
      </c>
      <c r="AB330" s="27"/>
      <c r="AC330" s="27"/>
      <c r="AD330" s="27">
        <v>19000000</v>
      </c>
      <c r="AE330" s="28">
        <f t="shared" si="221"/>
        <v>19000000</v>
      </c>
      <c r="AF330" s="28">
        <f t="shared" si="222"/>
        <v>19000000</v>
      </c>
      <c r="AG330" s="29">
        <f t="shared" si="213"/>
        <v>1.8923180779928456E-2</v>
      </c>
      <c r="AH330" s="30">
        <f t="shared" si="214"/>
        <v>4.6750414639331146E-3</v>
      </c>
      <c r="AI330" s="10"/>
      <c r="AJ330" s="10"/>
      <c r="AK330" s="10"/>
      <c r="AL330" s="10"/>
      <c r="AM330" s="10"/>
      <c r="AN330" s="10"/>
      <c r="AO330" s="10"/>
      <c r="AP330" s="85"/>
    </row>
    <row r="331" spans="1:42" ht="12.75" customHeight="1" outlineLevel="1" x14ac:dyDescent="0.25">
      <c r="A331" s="21">
        <v>12</v>
      </c>
      <c r="B331" s="5" t="s">
        <v>109</v>
      </c>
      <c r="C331" s="137">
        <v>1595</v>
      </c>
      <c r="D331" s="32">
        <v>44161</v>
      </c>
      <c r="E331" s="25" t="s">
        <v>645</v>
      </c>
      <c r="F331" s="36" t="s">
        <v>118</v>
      </c>
      <c r="G331" s="25" t="s">
        <v>111</v>
      </c>
      <c r="H331" s="124">
        <v>11000300</v>
      </c>
      <c r="I331" s="212">
        <v>11000300</v>
      </c>
      <c r="J331" s="124" t="s">
        <v>838</v>
      </c>
      <c r="K331" s="23" t="s">
        <v>839</v>
      </c>
      <c r="L331" s="27">
        <v>291</v>
      </c>
      <c r="M331" s="192" t="s">
        <v>117</v>
      </c>
      <c r="N331" s="25" t="s">
        <v>106</v>
      </c>
      <c r="O331" s="33"/>
      <c r="P331" s="27"/>
      <c r="Q331" s="27"/>
      <c r="R331" s="27"/>
      <c r="S331" s="28">
        <f t="shared" si="218"/>
        <v>0</v>
      </c>
      <c r="T331" s="27"/>
      <c r="U331" s="27"/>
      <c r="V331" s="27"/>
      <c r="W331" s="28">
        <f t="shared" si="219"/>
        <v>0</v>
      </c>
      <c r="X331" s="27"/>
      <c r="Y331" s="34"/>
      <c r="Z331" s="27"/>
      <c r="AA331" s="28">
        <f t="shared" ref="AA331:AA351" si="223">SUM(X331:Z331)</f>
        <v>0</v>
      </c>
      <c r="AB331" s="27"/>
      <c r="AC331" s="27"/>
      <c r="AD331" s="27">
        <v>11000300</v>
      </c>
      <c r="AE331" s="28">
        <f t="shared" ref="AE331:AE351" si="224">SUM(AB331:AD331)</f>
        <v>11000300</v>
      </c>
      <c r="AF331" s="28">
        <f t="shared" ref="AF331:AF351" si="225">SUM(S331,W331,AA331,AE331)</f>
        <v>11000300</v>
      </c>
      <c r="AG331" s="29">
        <f t="shared" si="213"/>
        <v>1.0955824501760369E-2</v>
      </c>
      <c r="AH331" s="30">
        <f t="shared" si="214"/>
        <v>2.7066767692475492E-3</v>
      </c>
      <c r="AI331" s="10"/>
      <c r="AJ331" s="10"/>
      <c r="AK331" s="10"/>
      <c r="AL331" s="10"/>
      <c r="AM331" s="10"/>
      <c r="AN331" s="10"/>
      <c r="AO331" s="10"/>
      <c r="AP331" s="85"/>
    </row>
    <row r="332" spans="1:42" ht="12.75" customHeight="1" outlineLevel="1" x14ac:dyDescent="0.25">
      <c r="A332" s="21">
        <v>13</v>
      </c>
      <c r="B332" s="5" t="s">
        <v>109</v>
      </c>
      <c r="C332" s="137">
        <v>1459</v>
      </c>
      <c r="D332" s="32">
        <v>44151</v>
      </c>
      <c r="E332" s="25" t="s">
        <v>652</v>
      </c>
      <c r="F332" s="36" t="s">
        <v>118</v>
      </c>
      <c r="G332" s="25" t="s">
        <v>111</v>
      </c>
      <c r="H332" s="124">
        <v>41236493</v>
      </c>
      <c r="I332" s="212">
        <v>41236493</v>
      </c>
      <c r="J332" s="124" t="s">
        <v>838</v>
      </c>
      <c r="K332" s="23" t="s">
        <v>839</v>
      </c>
      <c r="L332" s="27">
        <v>1013</v>
      </c>
      <c r="M332" s="192" t="s">
        <v>117</v>
      </c>
      <c r="N332" s="25" t="s">
        <v>106</v>
      </c>
      <c r="O332" s="33"/>
      <c r="P332" s="27"/>
      <c r="Q332" s="27"/>
      <c r="R332" s="27"/>
      <c r="S332" s="28">
        <f t="shared" si="218"/>
        <v>0</v>
      </c>
      <c r="T332" s="27"/>
      <c r="U332" s="27"/>
      <c r="V332" s="27"/>
      <c r="W332" s="28">
        <f t="shared" si="219"/>
        <v>0</v>
      </c>
      <c r="X332" s="27"/>
      <c r="Y332" s="34"/>
      <c r="Z332" s="27"/>
      <c r="AA332" s="28">
        <f t="shared" si="223"/>
        <v>0</v>
      </c>
      <c r="AB332" s="27"/>
      <c r="AC332" s="27"/>
      <c r="AD332" s="27">
        <v>41236493</v>
      </c>
      <c r="AE332" s="28">
        <f t="shared" si="224"/>
        <v>41236493</v>
      </c>
      <c r="AF332" s="28">
        <f t="shared" si="225"/>
        <v>41236493</v>
      </c>
      <c r="AG332" s="29">
        <f t="shared" si="213"/>
        <v>4.1069769040487071E-2</v>
      </c>
      <c r="AH332" s="30">
        <f t="shared" si="214"/>
        <v>1.0146437610641454E-2</v>
      </c>
      <c r="AI332" s="10"/>
      <c r="AJ332" s="10"/>
      <c r="AK332" s="10"/>
      <c r="AL332" s="10"/>
      <c r="AM332" s="10"/>
      <c r="AN332" s="10"/>
      <c r="AO332" s="10"/>
      <c r="AP332" s="85"/>
    </row>
    <row r="333" spans="1:42" ht="12.75" customHeight="1" outlineLevel="1" x14ac:dyDescent="0.25">
      <c r="A333" s="21">
        <v>14</v>
      </c>
      <c r="B333" s="5" t="s">
        <v>109</v>
      </c>
      <c r="C333" s="137">
        <v>1419</v>
      </c>
      <c r="D333" s="32">
        <v>44158</v>
      </c>
      <c r="E333" s="25" t="s">
        <v>653</v>
      </c>
      <c r="F333" s="36" t="s">
        <v>118</v>
      </c>
      <c r="G333" s="25" t="s">
        <v>111</v>
      </c>
      <c r="H333" s="124">
        <v>7902574</v>
      </c>
      <c r="I333" s="212">
        <v>7902574</v>
      </c>
      <c r="J333" s="124" t="s">
        <v>838</v>
      </c>
      <c r="K333" s="23" t="s">
        <v>839</v>
      </c>
      <c r="L333" s="27">
        <v>75</v>
      </c>
      <c r="M333" s="192" t="s">
        <v>117</v>
      </c>
      <c r="N333" s="25" t="s">
        <v>106</v>
      </c>
      <c r="O333" s="33"/>
      <c r="P333" s="27"/>
      <c r="Q333" s="27"/>
      <c r="R333" s="27"/>
      <c r="S333" s="28">
        <f t="shared" si="218"/>
        <v>0</v>
      </c>
      <c r="T333" s="27"/>
      <c r="U333" s="27"/>
      <c r="V333" s="27"/>
      <c r="W333" s="28">
        <f t="shared" si="219"/>
        <v>0</v>
      </c>
      <c r="X333" s="27"/>
      <c r="Y333" s="34"/>
      <c r="Z333" s="27"/>
      <c r="AA333" s="28">
        <f t="shared" si="223"/>
        <v>0</v>
      </c>
      <c r="AB333" s="27"/>
      <c r="AC333" s="27"/>
      <c r="AD333" s="27">
        <v>7902574</v>
      </c>
      <c r="AE333" s="28">
        <f t="shared" si="224"/>
        <v>7902574</v>
      </c>
      <c r="AF333" s="28">
        <f t="shared" si="225"/>
        <v>7902574</v>
      </c>
      <c r="AG333" s="29">
        <f t="shared" si="213"/>
        <v>7.8706229699348606E-3</v>
      </c>
      <c r="AH333" s="30">
        <f t="shared" si="214"/>
        <v>1.9444663748315666E-3</v>
      </c>
      <c r="AI333" s="10"/>
      <c r="AJ333" s="10"/>
      <c r="AK333" s="10"/>
      <c r="AL333" s="10"/>
      <c r="AM333" s="10"/>
      <c r="AN333" s="10"/>
      <c r="AO333" s="10"/>
      <c r="AP333" s="85"/>
    </row>
    <row r="334" spans="1:42" ht="12.75" customHeight="1" outlineLevel="1" x14ac:dyDescent="0.25">
      <c r="A334" s="21">
        <v>15</v>
      </c>
      <c r="B334" s="5" t="s">
        <v>109</v>
      </c>
      <c r="C334" s="137">
        <v>1466</v>
      </c>
      <c r="D334" s="32">
        <v>44151</v>
      </c>
      <c r="E334" s="25" t="s">
        <v>654</v>
      </c>
      <c r="F334" s="36" t="s">
        <v>118</v>
      </c>
      <c r="G334" s="25" t="s">
        <v>111</v>
      </c>
      <c r="H334" s="124">
        <v>12430986</v>
      </c>
      <c r="I334" s="212">
        <v>12430986</v>
      </c>
      <c r="J334" s="124" t="s">
        <v>838</v>
      </c>
      <c r="K334" s="23" t="s">
        <v>839</v>
      </c>
      <c r="L334" s="27">
        <v>372</v>
      </c>
      <c r="M334" s="192" t="s">
        <v>117</v>
      </c>
      <c r="N334" s="25" t="s">
        <v>106</v>
      </c>
      <c r="O334" s="33"/>
      <c r="P334" s="27"/>
      <c r="Q334" s="27"/>
      <c r="R334" s="27"/>
      <c r="S334" s="28">
        <f t="shared" si="218"/>
        <v>0</v>
      </c>
      <c r="T334" s="27"/>
      <c r="U334" s="27"/>
      <c r="V334" s="27"/>
      <c r="W334" s="28">
        <f t="shared" si="219"/>
        <v>0</v>
      </c>
      <c r="X334" s="27"/>
      <c r="Y334" s="34"/>
      <c r="Z334" s="27"/>
      <c r="AA334" s="28">
        <f t="shared" si="223"/>
        <v>0</v>
      </c>
      <c r="AB334" s="27"/>
      <c r="AC334" s="27"/>
      <c r="AD334" s="27">
        <v>12430986</v>
      </c>
      <c r="AE334" s="28">
        <f t="shared" si="224"/>
        <v>12430986</v>
      </c>
      <c r="AF334" s="28">
        <f t="shared" si="225"/>
        <v>12430986</v>
      </c>
      <c r="AG334" s="29">
        <f t="shared" si="213"/>
        <v>1.2380726071092618E-2</v>
      </c>
      <c r="AH334" s="30">
        <f t="shared" si="214"/>
        <v>3.0587039467143183E-3</v>
      </c>
      <c r="AI334" s="10"/>
      <c r="AJ334" s="10"/>
      <c r="AK334" s="10"/>
      <c r="AL334" s="10"/>
      <c r="AM334" s="10"/>
      <c r="AN334" s="10"/>
      <c r="AO334" s="10"/>
      <c r="AP334" s="85"/>
    </row>
    <row r="335" spans="1:42" ht="12.75" customHeight="1" outlineLevel="1" x14ac:dyDescent="0.25">
      <c r="A335" s="21">
        <v>16</v>
      </c>
      <c r="B335" s="5" t="s">
        <v>109</v>
      </c>
      <c r="C335" s="137">
        <v>1470</v>
      </c>
      <c r="D335" s="32">
        <v>44151</v>
      </c>
      <c r="E335" s="25" t="s">
        <v>655</v>
      </c>
      <c r="F335" s="36" t="s">
        <v>118</v>
      </c>
      <c r="G335" s="25" t="s">
        <v>111</v>
      </c>
      <c r="H335" s="124">
        <v>21590000</v>
      </c>
      <c r="I335" s="212">
        <v>21590000</v>
      </c>
      <c r="J335" s="124" t="s">
        <v>838</v>
      </c>
      <c r="K335" s="23" t="s">
        <v>839</v>
      </c>
      <c r="L335" s="27">
        <v>780</v>
      </c>
      <c r="M335" s="192" t="s">
        <v>117</v>
      </c>
      <c r="N335" s="25" t="s">
        <v>106</v>
      </c>
      <c r="O335" s="33"/>
      <c r="P335" s="27"/>
      <c r="Q335" s="27"/>
      <c r="R335" s="27"/>
      <c r="S335" s="28">
        <f t="shared" si="218"/>
        <v>0</v>
      </c>
      <c r="T335" s="27"/>
      <c r="U335" s="27"/>
      <c r="V335" s="27"/>
      <c r="W335" s="28">
        <f t="shared" si="219"/>
        <v>0</v>
      </c>
      <c r="X335" s="27"/>
      <c r="Y335" s="34"/>
      <c r="Z335" s="27"/>
      <c r="AA335" s="28">
        <f t="shared" si="223"/>
        <v>0</v>
      </c>
      <c r="AB335" s="27"/>
      <c r="AC335" s="27"/>
      <c r="AD335" s="27">
        <v>21590000</v>
      </c>
      <c r="AE335" s="28">
        <f t="shared" si="224"/>
        <v>21590000</v>
      </c>
      <c r="AF335" s="28">
        <f t="shared" si="225"/>
        <v>21590000</v>
      </c>
      <c r="AG335" s="29">
        <f t="shared" si="213"/>
        <v>2.1502709107297652E-2</v>
      </c>
      <c r="AH335" s="30">
        <f t="shared" si="214"/>
        <v>5.3123234319113651E-3</v>
      </c>
    </row>
    <row r="336" spans="1:42" ht="12.75" customHeight="1" outlineLevel="1" x14ac:dyDescent="0.25">
      <c r="A336" s="21">
        <v>17</v>
      </c>
      <c r="B336" s="5" t="s">
        <v>109</v>
      </c>
      <c r="C336" s="137">
        <v>1515</v>
      </c>
      <c r="D336" s="32">
        <v>44158</v>
      </c>
      <c r="E336" s="25" t="s">
        <v>656</v>
      </c>
      <c r="F336" s="36" t="s">
        <v>118</v>
      </c>
      <c r="G336" s="25" t="s">
        <v>111</v>
      </c>
      <c r="H336" s="124">
        <v>5660000</v>
      </c>
      <c r="I336" s="212">
        <v>5660000</v>
      </c>
      <c r="J336" s="124" t="s">
        <v>838</v>
      </c>
      <c r="K336" s="23" t="s">
        <v>839</v>
      </c>
      <c r="L336" s="27">
        <v>50</v>
      </c>
      <c r="M336" s="192" t="s">
        <v>117</v>
      </c>
      <c r="N336" s="25" t="s">
        <v>106</v>
      </c>
      <c r="O336" s="33"/>
      <c r="P336" s="27"/>
      <c r="Q336" s="27"/>
      <c r="R336" s="27"/>
      <c r="S336" s="28">
        <f t="shared" si="218"/>
        <v>0</v>
      </c>
      <c r="T336" s="27"/>
      <c r="U336" s="27"/>
      <c r="V336" s="27"/>
      <c r="W336" s="28">
        <f t="shared" si="219"/>
        <v>0</v>
      </c>
      <c r="X336" s="27"/>
      <c r="Y336" s="27"/>
      <c r="Z336" s="27"/>
      <c r="AA336" s="28">
        <f t="shared" si="223"/>
        <v>0</v>
      </c>
      <c r="AB336" s="27"/>
      <c r="AC336" s="27"/>
      <c r="AD336" s="27">
        <v>5660000</v>
      </c>
      <c r="AE336" s="28">
        <f t="shared" si="224"/>
        <v>5660000</v>
      </c>
      <c r="AF336" s="28">
        <f t="shared" si="225"/>
        <v>5660000</v>
      </c>
      <c r="AG336" s="29">
        <f t="shared" si="213"/>
        <v>5.6371159586523717E-3</v>
      </c>
      <c r="AH336" s="30">
        <f t="shared" si="214"/>
        <v>1.3926702466242856E-3</v>
      </c>
      <c r="AI336" s="10"/>
      <c r="AJ336" s="10"/>
      <c r="AK336" s="10"/>
      <c r="AL336" s="10"/>
      <c r="AM336" s="10"/>
      <c r="AN336" s="10"/>
      <c r="AO336" s="10"/>
      <c r="AP336" s="85"/>
    </row>
    <row r="337" spans="1:42" ht="12.75" customHeight="1" outlineLevel="1" x14ac:dyDescent="0.25">
      <c r="A337" s="21">
        <v>18</v>
      </c>
      <c r="B337" s="5" t="s">
        <v>109</v>
      </c>
      <c r="C337" s="137">
        <v>1599</v>
      </c>
      <c r="D337" s="32">
        <v>44161</v>
      </c>
      <c r="E337" s="25" t="s">
        <v>657</v>
      </c>
      <c r="F337" s="36" t="s">
        <v>118</v>
      </c>
      <c r="G337" s="25" t="s">
        <v>111</v>
      </c>
      <c r="H337" s="124">
        <v>6011000</v>
      </c>
      <c r="I337" s="212">
        <v>6011000</v>
      </c>
      <c r="J337" s="124" t="s">
        <v>838</v>
      </c>
      <c r="K337" s="23" t="s">
        <v>839</v>
      </c>
      <c r="L337" s="27">
        <v>60</v>
      </c>
      <c r="M337" s="192" t="s">
        <v>117</v>
      </c>
      <c r="N337" s="25" t="s">
        <v>106</v>
      </c>
      <c r="O337" s="33"/>
      <c r="P337" s="27"/>
      <c r="Q337" s="27"/>
      <c r="R337" s="27"/>
      <c r="S337" s="28">
        <f t="shared" si="218"/>
        <v>0</v>
      </c>
      <c r="T337" s="27"/>
      <c r="U337" s="27"/>
      <c r="V337" s="27"/>
      <c r="W337" s="28">
        <f t="shared" si="219"/>
        <v>0</v>
      </c>
      <c r="X337" s="27"/>
      <c r="Y337" s="27"/>
      <c r="Z337" s="27"/>
      <c r="AA337" s="28">
        <f t="shared" si="223"/>
        <v>0</v>
      </c>
      <c r="AB337" s="27"/>
      <c r="AC337" s="27"/>
      <c r="AD337" s="27">
        <v>6011000</v>
      </c>
      <c r="AE337" s="28">
        <f t="shared" si="224"/>
        <v>6011000</v>
      </c>
      <c r="AF337" s="28">
        <f t="shared" si="225"/>
        <v>6011000</v>
      </c>
      <c r="AG337" s="29">
        <f t="shared" si="213"/>
        <v>5.986696824639471E-3</v>
      </c>
      <c r="AH337" s="30">
        <f t="shared" si="214"/>
        <v>1.4790354863001027E-3</v>
      </c>
      <c r="AI337" s="10"/>
      <c r="AJ337" s="10"/>
      <c r="AK337" s="10"/>
      <c r="AL337" s="10"/>
      <c r="AM337" s="10"/>
      <c r="AN337" s="10"/>
      <c r="AO337" s="10"/>
      <c r="AP337" s="85"/>
    </row>
    <row r="338" spans="1:42" ht="12.75" customHeight="1" outlineLevel="1" x14ac:dyDescent="0.25">
      <c r="A338" s="21">
        <v>19</v>
      </c>
      <c r="B338" s="5" t="s">
        <v>109</v>
      </c>
      <c r="C338" s="137">
        <v>1520</v>
      </c>
      <c r="D338" s="32">
        <v>44158</v>
      </c>
      <c r="E338" s="25" t="s">
        <v>658</v>
      </c>
      <c r="F338" s="36" t="s">
        <v>118</v>
      </c>
      <c r="G338" s="25" t="s">
        <v>111</v>
      </c>
      <c r="H338" s="124">
        <v>6790000</v>
      </c>
      <c r="I338" s="212">
        <v>6790000</v>
      </c>
      <c r="J338" s="124" t="s">
        <v>838</v>
      </c>
      <c r="K338" s="23" t="s">
        <v>839</v>
      </c>
      <c r="L338" s="27">
        <v>75</v>
      </c>
      <c r="M338" s="192" t="s">
        <v>117</v>
      </c>
      <c r="N338" s="25" t="s">
        <v>106</v>
      </c>
      <c r="O338" s="33"/>
      <c r="P338" s="27"/>
      <c r="Q338" s="27"/>
      <c r="R338" s="27"/>
      <c r="S338" s="28">
        <f t="shared" si="218"/>
        <v>0</v>
      </c>
      <c r="T338" s="27"/>
      <c r="U338" s="27"/>
      <c r="V338" s="27"/>
      <c r="W338" s="28">
        <f t="shared" si="219"/>
        <v>0</v>
      </c>
      <c r="X338" s="27"/>
      <c r="Y338" s="34"/>
      <c r="Z338" s="27"/>
      <c r="AA338" s="28">
        <f t="shared" si="223"/>
        <v>0</v>
      </c>
      <c r="AB338" s="27"/>
      <c r="AC338" s="27"/>
      <c r="AD338" s="27">
        <v>6790000</v>
      </c>
      <c r="AE338" s="28">
        <f t="shared" si="224"/>
        <v>6790000</v>
      </c>
      <c r="AF338" s="28">
        <f t="shared" si="225"/>
        <v>6790000</v>
      </c>
      <c r="AG338" s="29">
        <f t="shared" si="213"/>
        <v>6.7625472366165378E-3</v>
      </c>
      <c r="AH338" s="30">
        <f t="shared" si="214"/>
        <v>1.6707121863213602E-3</v>
      </c>
      <c r="AI338" s="10"/>
      <c r="AJ338" s="10"/>
      <c r="AK338" s="10"/>
      <c r="AL338" s="10"/>
      <c r="AM338" s="10"/>
      <c r="AN338" s="10"/>
      <c r="AO338" s="10"/>
      <c r="AP338" s="85"/>
    </row>
    <row r="339" spans="1:42" ht="12.75" customHeight="1" outlineLevel="1" x14ac:dyDescent="0.25">
      <c r="A339" s="21">
        <v>20</v>
      </c>
      <c r="B339" s="5" t="s">
        <v>109</v>
      </c>
      <c r="C339" s="137">
        <v>1467</v>
      </c>
      <c r="D339" s="32">
        <v>44151</v>
      </c>
      <c r="E339" s="25" t="s">
        <v>659</v>
      </c>
      <c r="F339" s="36" t="s">
        <v>118</v>
      </c>
      <c r="G339" s="25" t="s">
        <v>111</v>
      </c>
      <c r="H339" s="124">
        <v>6800000</v>
      </c>
      <c r="I339" s="212">
        <v>6800000</v>
      </c>
      <c r="J339" s="124" t="s">
        <v>838</v>
      </c>
      <c r="K339" s="23" t="s">
        <v>839</v>
      </c>
      <c r="L339" s="27">
        <v>130</v>
      </c>
      <c r="M339" s="192" t="s">
        <v>117</v>
      </c>
      <c r="N339" s="25" t="s">
        <v>106</v>
      </c>
      <c r="O339" s="33"/>
      <c r="P339" s="27"/>
      <c r="Q339" s="27"/>
      <c r="R339" s="27"/>
      <c r="S339" s="28">
        <f t="shared" si="218"/>
        <v>0</v>
      </c>
      <c r="T339" s="27"/>
      <c r="U339" s="27"/>
      <c r="V339" s="27"/>
      <c r="W339" s="28">
        <f t="shared" si="219"/>
        <v>0</v>
      </c>
      <c r="X339" s="27"/>
      <c r="Y339" s="34"/>
      <c r="Z339" s="27"/>
      <c r="AA339" s="28">
        <f t="shared" si="223"/>
        <v>0</v>
      </c>
      <c r="AB339" s="27"/>
      <c r="AC339" s="27"/>
      <c r="AD339" s="27">
        <v>6800000</v>
      </c>
      <c r="AE339" s="28">
        <f t="shared" si="224"/>
        <v>6800000</v>
      </c>
      <c r="AF339" s="28">
        <f t="shared" si="225"/>
        <v>6800000</v>
      </c>
      <c r="AG339" s="29">
        <f t="shared" si="213"/>
        <v>6.7725068054480791E-3</v>
      </c>
      <c r="AH339" s="30">
        <f t="shared" si="214"/>
        <v>1.6731727344602724E-3</v>
      </c>
      <c r="AI339" s="10"/>
      <c r="AJ339" s="10"/>
      <c r="AK339" s="10"/>
      <c r="AL339" s="10"/>
      <c r="AM339" s="10"/>
      <c r="AN339" s="10"/>
      <c r="AO339" s="10"/>
      <c r="AP339" s="85"/>
    </row>
    <row r="340" spans="1:42" ht="12.75" customHeight="1" outlineLevel="1" x14ac:dyDescent="0.25">
      <c r="A340" s="21">
        <v>21</v>
      </c>
      <c r="B340" s="5" t="s">
        <v>109</v>
      </c>
      <c r="C340" s="137">
        <v>1503</v>
      </c>
      <c r="D340" s="32">
        <v>44154</v>
      </c>
      <c r="E340" s="25" t="s">
        <v>661</v>
      </c>
      <c r="F340" s="36" t="s">
        <v>118</v>
      </c>
      <c r="G340" s="25" t="s">
        <v>111</v>
      </c>
      <c r="H340" s="124">
        <v>8076020</v>
      </c>
      <c r="I340" s="212">
        <v>8076020</v>
      </c>
      <c r="J340" s="124" t="s">
        <v>838</v>
      </c>
      <c r="K340" s="23" t="s">
        <v>839</v>
      </c>
      <c r="L340" s="27">
        <v>189</v>
      </c>
      <c r="M340" s="192" t="s">
        <v>117</v>
      </c>
      <c r="N340" s="25" t="s">
        <v>106</v>
      </c>
      <c r="O340" s="33"/>
      <c r="P340" s="27"/>
      <c r="Q340" s="27"/>
      <c r="R340" s="27"/>
      <c r="S340" s="28">
        <f t="shared" si="218"/>
        <v>0</v>
      </c>
      <c r="T340" s="27"/>
      <c r="U340" s="27"/>
      <c r="V340" s="27"/>
      <c r="W340" s="28">
        <f t="shared" si="219"/>
        <v>0</v>
      </c>
      <c r="X340" s="27"/>
      <c r="Y340" s="34"/>
      <c r="Z340" s="27"/>
      <c r="AA340" s="28">
        <f t="shared" si="223"/>
        <v>0</v>
      </c>
      <c r="AB340" s="27"/>
      <c r="AC340" s="27"/>
      <c r="AD340" s="27">
        <v>8076020</v>
      </c>
      <c r="AE340" s="28">
        <f t="shared" si="224"/>
        <v>8076020</v>
      </c>
      <c r="AF340" s="28">
        <f t="shared" si="225"/>
        <v>8076020</v>
      </c>
      <c r="AG340" s="29">
        <f t="shared" si="213"/>
        <v>8.0433677074904109E-3</v>
      </c>
      <c r="AH340" s="30">
        <f t="shared" si="214"/>
        <v>1.9871435980817428E-3</v>
      </c>
      <c r="AI340" s="10"/>
      <c r="AJ340" s="10"/>
      <c r="AK340" s="10"/>
      <c r="AL340" s="10"/>
      <c r="AM340" s="10"/>
      <c r="AN340" s="10"/>
      <c r="AO340" s="10"/>
      <c r="AP340" s="85"/>
    </row>
    <row r="341" spans="1:42" ht="12.75" customHeight="1" outlineLevel="1" x14ac:dyDescent="0.25">
      <c r="A341" s="21">
        <v>22</v>
      </c>
      <c r="B341" s="5" t="s">
        <v>109</v>
      </c>
      <c r="C341" s="137">
        <v>1596</v>
      </c>
      <c r="D341" s="32">
        <v>44161</v>
      </c>
      <c r="E341" s="25" t="s">
        <v>662</v>
      </c>
      <c r="F341" s="36" t="s">
        <v>118</v>
      </c>
      <c r="G341" s="25" t="s">
        <v>111</v>
      </c>
      <c r="H341" s="124">
        <v>8400000</v>
      </c>
      <c r="I341" s="212">
        <v>8400000</v>
      </c>
      <c r="J341" s="124" t="s">
        <v>838</v>
      </c>
      <c r="K341" s="23" t="s">
        <v>839</v>
      </c>
      <c r="L341" s="27">
        <v>200</v>
      </c>
      <c r="M341" s="192" t="s">
        <v>117</v>
      </c>
      <c r="N341" s="25" t="s">
        <v>106</v>
      </c>
      <c r="O341" s="33"/>
      <c r="P341" s="27"/>
      <c r="Q341" s="27"/>
      <c r="R341" s="27"/>
      <c r="S341" s="28">
        <f t="shared" ref="S341:S375" si="226">SUM(P341:R341)</f>
        <v>0</v>
      </c>
      <c r="T341" s="27"/>
      <c r="U341" s="27"/>
      <c r="V341" s="27"/>
      <c r="W341" s="28">
        <f t="shared" ref="W341:W375" si="227">SUM(T341:V341)</f>
        <v>0</v>
      </c>
      <c r="X341" s="27"/>
      <c r="Y341" s="34"/>
      <c r="Z341" s="27"/>
      <c r="AA341" s="28">
        <f t="shared" si="223"/>
        <v>0</v>
      </c>
      <c r="AB341" s="27"/>
      <c r="AC341" s="27"/>
      <c r="AD341" s="27">
        <v>8400000</v>
      </c>
      <c r="AE341" s="28">
        <f t="shared" si="224"/>
        <v>8400000</v>
      </c>
      <c r="AF341" s="28">
        <f t="shared" si="225"/>
        <v>8400000</v>
      </c>
      <c r="AG341" s="29">
        <f t="shared" si="213"/>
        <v>8.3660378184946867E-3</v>
      </c>
      <c r="AH341" s="30">
        <f t="shared" si="214"/>
        <v>2.0668604366862191E-3</v>
      </c>
      <c r="AI341" s="10"/>
      <c r="AJ341" s="10"/>
      <c r="AK341" s="10"/>
      <c r="AL341" s="10"/>
      <c r="AM341" s="10"/>
      <c r="AN341" s="10"/>
      <c r="AO341" s="10"/>
      <c r="AP341" s="85"/>
    </row>
    <row r="342" spans="1:42" ht="12.75" customHeight="1" outlineLevel="1" x14ac:dyDescent="0.25">
      <c r="A342" s="21">
        <v>23</v>
      </c>
      <c r="B342" s="5" t="s">
        <v>109</v>
      </c>
      <c r="C342" s="137">
        <v>1524</v>
      </c>
      <c r="D342" s="32">
        <v>44158</v>
      </c>
      <c r="E342" s="25" t="s">
        <v>663</v>
      </c>
      <c r="F342" s="36" t="s">
        <v>118</v>
      </c>
      <c r="G342" s="25" t="s">
        <v>111</v>
      </c>
      <c r="H342" s="124">
        <v>9500000</v>
      </c>
      <c r="I342" s="212">
        <v>9500000</v>
      </c>
      <c r="J342" s="124" t="s">
        <v>838</v>
      </c>
      <c r="K342" s="23" t="s">
        <v>839</v>
      </c>
      <c r="L342" s="27">
        <v>150</v>
      </c>
      <c r="M342" s="192" t="s">
        <v>117</v>
      </c>
      <c r="N342" s="25" t="s">
        <v>106</v>
      </c>
      <c r="O342" s="33"/>
      <c r="P342" s="27"/>
      <c r="Q342" s="27"/>
      <c r="R342" s="27"/>
      <c r="S342" s="28">
        <f t="shared" si="226"/>
        <v>0</v>
      </c>
      <c r="T342" s="27"/>
      <c r="U342" s="27"/>
      <c r="V342" s="27"/>
      <c r="W342" s="28">
        <f t="shared" si="227"/>
        <v>0</v>
      </c>
      <c r="X342" s="27"/>
      <c r="Y342" s="34"/>
      <c r="Z342" s="27"/>
      <c r="AA342" s="28">
        <f t="shared" si="223"/>
        <v>0</v>
      </c>
      <c r="AB342" s="27"/>
      <c r="AC342" s="27"/>
      <c r="AD342" s="27">
        <v>9500000</v>
      </c>
      <c r="AE342" s="28">
        <f t="shared" si="224"/>
        <v>9500000</v>
      </c>
      <c r="AF342" s="28">
        <f t="shared" si="225"/>
        <v>9500000</v>
      </c>
      <c r="AG342" s="29">
        <f t="shared" si="213"/>
        <v>9.4615903899642282E-3</v>
      </c>
      <c r="AH342" s="30">
        <f t="shared" si="214"/>
        <v>2.3375207319665573E-3</v>
      </c>
    </row>
    <row r="343" spans="1:42" ht="12.75" customHeight="1" outlineLevel="1" x14ac:dyDescent="0.25">
      <c r="A343" s="21">
        <v>24</v>
      </c>
      <c r="B343" s="5" t="s">
        <v>109</v>
      </c>
      <c r="C343" s="137">
        <v>1741</v>
      </c>
      <c r="D343" s="32">
        <v>44167</v>
      </c>
      <c r="E343" s="25" t="s">
        <v>644</v>
      </c>
      <c r="F343" s="36" t="s">
        <v>118</v>
      </c>
      <c r="G343" s="25" t="s">
        <v>111</v>
      </c>
      <c r="H343" s="124">
        <v>12000000</v>
      </c>
      <c r="I343" s="212">
        <v>12000000</v>
      </c>
      <c r="J343" s="124" t="s">
        <v>838</v>
      </c>
      <c r="K343" s="23" t="s">
        <v>839</v>
      </c>
      <c r="L343" s="27">
        <v>350</v>
      </c>
      <c r="M343" s="192" t="s">
        <v>117</v>
      </c>
      <c r="N343" s="25" t="s">
        <v>106</v>
      </c>
      <c r="O343" s="33"/>
      <c r="P343" s="27"/>
      <c r="Q343" s="27"/>
      <c r="R343" s="27"/>
      <c r="S343" s="28">
        <f t="shared" si="226"/>
        <v>0</v>
      </c>
      <c r="T343" s="27"/>
      <c r="U343" s="27"/>
      <c r="V343" s="27"/>
      <c r="W343" s="28">
        <f t="shared" si="227"/>
        <v>0</v>
      </c>
      <c r="X343" s="27"/>
      <c r="Y343" s="27"/>
      <c r="Z343" s="27"/>
      <c r="AA343" s="28">
        <f t="shared" si="223"/>
        <v>0</v>
      </c>
      <c r="AB343" s="27"/>
      <c r="AC343" s="27"/>
      <c r="AD343" s="27">
        <v>12000000</v>
      </c>
      <c r="AE343" s="28">
        <f t="shared" si="224"/>
        <v>12000000</v>
      </c>
      <c r="AF343" s="28">
        <f t="shared" si="225"/>
        <v>12000000</v>
      </c>
      <c r="AG343" s="29">
        <f t="shared" si="213"/>
        <v>1.1951482597849552E-2</v>
      </c>
      <c r="AH343" s="30">
        <f t="shared" si="214"/>
        <v>2.9526577666945985E-3</v>
      </c>
      <c r="AI343" s="10"/>
      <c r="AJ343" s="10"/>
      <c r="AK343" s="10"/>
      <c r="AL343" s="10"/>
      <c r="AM343" s="10"/>
      <c r="AN343" s="10"/>
      <c r="AO343" s="10"/>
      <c r="AP343" s="85"/>
    </row>
    <row r="344" spans="1:42" ht="12.75" customHeight="1" outlineLevel="1" x14ac:dyDescent="0.25">
      <c r="A344" s="21">
        <v>25</v>
      </c>
      <c r="B344" s="5" t="s">
        <v>109</v>
      </c>
      <c r="C344" s="137">
        <v>1494</v>
      </c>
      <c r="D344" s="32">
        <v>44154</v>
      </c>
      <c r="E344" s="25" t="s">
        <v>664</v>
      </c>
      <c r="F344" s="36" t="s">
        <v>118</v>
      </c>
      <c r="G344" s="25" t="s">
        <v>111</v>
      </c>
      <c r="H344" s="124">
        <v>15000000</v>
      </c>
      <c r="I344" s="212">
        <v>15000000</v>
      </c>
      <c r="J344" s="124" t="s">
        <v>838</v>
      </c>
      <c r="K344" s="23" t="s">
        <v>839</v>
      </c>
      <c r="L344" s="27">
        <v>521</v>
      </c>
      <c r="M344" s="192" t="s">
        <v>117</v>
      </c>
      <c r="N344" s="25" t="s">
        <v>106</v>
      </c>
      <c r="O344" s="33"/>
      <c r="P344" s="27"/>
      <c r="Q344" s="27"/>
      <c r="R344" s="27"/>
      <c r="S344" s="28">
        <f t="shared" si="226"/>
        <v>0</v>
      </c>
      <c r="T344" s="27"/>
      <c r="U344" s="27"/>
      <c r="V344" s="27"/>
      <c r="W344" s="28">
        <f t="shared" si="227"/>
        <v>0</v>
      </c>
      <c r="X344" s="27"/>
      <c r="Y344" s="27"/>
      <c r="Z344" s="27"/>
      <c r="AA344" s="28">
        <f t="shared" si="223"/>
        <v>0</v>
      </c>
      <c r="AB344" s="27"/>
      <c r="AC344" s="27"/>
      <c r="AD344" s="27">
        <v>15000000</v>
      </c>
      <c r="AE344" s="28">
        <f t="shared" si="224"/>
        <v>15000000</v>
      </c>
      <c r="AF344" s="28">
        <f t="shared" si="225"/>
        <v>15000000</v>
      </c>
      <c r="AG344" s="29">
        <f t="shared" si="213"/>
        <v>1.4939353247311939E-2</v>
      </c>
      <c r="AH344" s="30">
        <f t="shared" si="214"/>
        <v>3.6908222083682483E-3</v>
      </c>
      <c r="AI344" s="10"/>
      <c r="AJ344" s="10"/>
      <c r="AK344" s="10"/>
      <c r="AL344" s="10"/>
      <c r="AM344" s="10"/>
      <c r="AN344" s="10"/>
      <c r="AO344" s="10"/>
      <c r="AP344" s="85"/>
    </row>
    <row r="345" spans="1:42" ht="12.75" customHeight="1" outlineLevel="1" x14ac:dyDescent="0.25">
      <c r="A345" s="21">
        <v>26</v>
      </c>
      <c r="B345" s="5" t="s">
        <v>109</v>
      </c>
      <c r="C345" s="137">
        <v>1518</v>
      </c>
      <c r="D345" s="32">
        <v>44158</v>
      </c>
      <c r="E345" s="33" t="s">
        <v>648</v>
      </c>
      <c r="F345" s="36" t="s">
        <v>118</v>
      </c>
      <c r="G345" s="25" t="s">
        <v>111</v>
      </c>
      <c r="H345" s="124">
        <v>15000000</v>
      </c>
      <c r="I345" s="212">
        <v>15000000</v>
      </c>
      <c r="J345" s="124" t="s">
        <v>838</v>
      </c>
      <c r="K345" s="23" t="s">
        <v>839</v>
      </c>
      <c r="L345" s="27">
        <v>500</v>
      </c>
      <c r="M345" s="192" t="s">
        <v>117</v>
      </c>
      <c r="N345" s="25" t="s">
        <v>106</v>
      </c>
      <c r="O345" s="33"/>
      <c r="P345" s="27"/>
      <c r="Q345" s="27"/>
      <c r="R345" s="27"/>
      <c r="S345" s="28">
        <f t="shared" si="226"/>
        <v>0</v>
      </c>
      <c r="T345" s="27"/>
      <c r="U345" s="27"/>
      <c r="V345" s="27"/>
      <c r="W345" s="28">
        <f t="shared" si="227"/>
        <v>0</v>
      </c>
      <c r="X345" s="27"/>
      <c r="Y345" s="34"/>
      <c r="Z345" s="27"/>
      <c r="AA345" s="28">
        <f t="shared" si="223"/>
        <v>0</v>
      </c>
      <c r="AB345" s="27"/>
      <c r="AC345" s="27"/>
      <c r="AD345" s="27">
        <v>15000000</v>
      </c>
      <c r="AE345" s="28">
        <f t="shared" si="224"/>
        <v>15000000</v>
      </c>
      <c r="AF345" s="28">
        <f t="shared" si="225"/>
        <v>15000000</v>
      </c>
      <c r="AG345" s="29">
        <f t="shared" si="213"/>
        <v>1.4939353247311939E-2</v>
      </c>
      <c r="AH345" s="30">
        <f t="shared" si="214"/>
        <v>3.6908222083682483E-3</v>
      </c>
      <c r="AI345" s="10"/>
      <c r="AJ345" s="10"/>
      <c r="AK345" s="10"/>
      <c r="AL345" s="10"/>
      <c r="AM345" s="10"/>
      <c r="AN345" s="10"/>
      <c r="AO345" s="10"/>
      <c r="AP345" s="85"/>
    </row>
    <row r="346" spans="1:42" ht="12.75" customHeight="1" outlineLevel="1" x14ac:dyDescent="0.25">
      <c r="A346" s="21">
        <v>27</v>
      </c>
      <c r="B346" s="5" t="s">
        <v>109</v>
      </c>
      <c r="C346" s="137">
        <v>1504</v>
      </c>
      <c r="D346" s="32">
        <v>44154</v>
      </c>
      <c r="E346" s="33" t="s">
        <v>643</v>
      </c>
      <c r="F346" s="36" t="s">
        <v>118</v>
      </c>
      <c r="G346" s="25" t="s">
        <v>111</v>
      </c>
      <c r="H346" s="124">
        <v>17000000</v>
      </c>
      <c r="I346" s="212">
        <v>17000000</v>
      </c>
      <c r="J346" s="124" t="s">
        <v>838</v>
      </c>
      <c r="K346" s="23" t="s">
        <v>839</v>
      </c>
      <c r="L346" s="27">
        <v>600</v>
      </c>
      <c r="M346" s="192" t="s">
        <v>117</v>
      </c>
      <c r="N346" s="25" t="s">
        <v>106</v>
      </c>
      <c r="O346" s="33"/>
      <c r="P346" s="27"/>
      <c r="Q346" s="27"/>
      <c r="R346" s="27"/>
      <c r="S346" s="28">
        <f t="shared" si="226"/>
        <v>0</v>
      </c>
      <c r="T346" s="27"/>
      <c r="U346" s="27"/>
      <c r="V346" s="27"/>
      <c r="W346" s="28">
        <f t="shared" si="227"/>
        <v>0</v>
      </c>
      <c r="X346" s="27"/>
      <c r="Y346" s="34"/>
      <c r="Z346" s="27"/>
      <c r="AA346" s="28">
        <f t="shared" si="223"/>
        <v>0</v>
      </c>
      <c r="AB346" s="27"/>
      <c r="AC346" s="27"/>
      <c r="AD346" s="27">
        <v>17000000</v>
      </c>
      <c r="AE346" s="28">
        <f t="shared" si="224"/>
        <v>17000000</v>
      </c>
      <c r="AF346" s="28">
        <f t="shared" si="225"/>
        <v>17000000</v>
      </c>
      <c r="AG346" s="29">
        <f t="shared" si="213"/>
        <v>1.6931267013620199E-2</v>
      </c>
      <c r="AH346" s="30">
        <f t="shared" si="214"/>
        <v>4.1829318361506808E-3</v>
      </c>
      <c r="AI346" s="10"/>
      <c r="AJ346" s="10"/>
      <c r="AK346" s="10"/>
      <c r="AL346" s="10"/>
      <c r="AM346" s="10"/>
      <c r="AN346" s="10"/>
      <c r="AO346" s="10"/>
      <c r="AP346" s="85"/>
    </row>
    <row r="347" spans="1:42" ht="12.75" customHeight="1" outlineLevel="1" x14ac:dyDescent="0.25">
      <c r="A347" s="21">
        <v>28</v>
      </c>
      <c r="B347" s="5" t="s">
        <v>109</v>
      </c>
      <c r="C347" s="137">
        <v>1471</v>
      </c>
      <c r="D347" s="32">
        <v>44151</v>
      </c>
      <c r="E347" s="33" t="s">
        <v>647</v>
      </c>
      <c r="F347" s="36" t="s">
        <v>118</v>
      </c>
      <c r="G347" s="25" t="s">
        <v>111</v>
      </c>
      <c r="H347" s="124">
        <v>18597933</v>
      </c>
      <c r="I347" s="212">
        <v>18597933</v>
      </c>
      <c r="J347" s="124" t="s">
        <v>838</v>
      </c>
      <c r="K347" s="23" t="s">
        <v>839</v>
      </c>
      <c r="L347" s="27">
        <v>578</v>
      </c>
      <c r="M347" s="192" t="s">
        <v>117</v>
      </c>
      <c r="N347" s="25" t="s">
        <v>106</v>
      </c>
      <c r="O347" s="33"/>
      <c r="P347" s="27"/>
      <c r="Q347" s="27"/>
      <c r="R347" s="27"/>
      <c r="S347" s="28">
        <f t="shared" si="226"/>
        <v>0</v>
      </c>
      <c r="T347" s="27"/>
      <c r="U347" s="27"/>
      <c r="V347" s="27"/>
      <c r="W347" s="28">
        <f t="shared" si="227"/>
        <v>0</v>
      </c>
      <c r="X347" s="27"/>
      <c r="Y347" s="34"/>
      <c r="Z347" s="27"/>
      <c r="AA347" s="28">
        <f t="shared" si="223"/>
        <v>0</v>
      </c>
      <c r="AB347" s="27"/>
      <c r="AC347" s="27"/>
      <c r="AD347" s="27">
        <v>18597933</v>
      </c>
      <c r="AE347" s="28">
        <f t="shared" si="224"/>
        <v>18597933</v>
      </c>
      <c r="AF347" s="28">
        <f t="shared" si="225"/>
        <v>18597933</v>
      </c>
      <c r="AG347" s="29">
        <f t="shared" si="213"/>
        <v>1.8522739383789327E-2</v>
      </c>
      <c r="AH347" s="30">
        <f t="shared" si="214"/>
        <v>4.5761109430763145E-3</v>
      </c>
      <c r="AI347" s="10"/>
      <c r="AJ347" s="10"/>
      <c r="AK347" s="10"/>
      <c r="AL347" s="10"/>
      <c r="AM347" s="10"/>
      <c r="AN347" s="10"/>
      <c r="AO347" s="10"/>
      <c r="AP347" s="85"/>
    </row>
    <row r="348" spans="1:42" ht="12.75" customHeight="1" outlineLevel="1" x14ac:dyDescent="0.25">
      <c r="A348" s="21">
        <v>29</v>
      </c>
      <c r="B348" s="5" t="s">
        <v>109</v>
      </c>
      <c r="C348" s="137">
        <v>1529</v>
      </c>
      <c r="D348" s="32">
        <v>44158</v>
      </c>
      <c r="E348" s="33" t="s">
        <v>665</v>
      </c>
      <c r="F348" s="36" t="s">
        <v>118</v>
      </c>
      <c r="G348" s="25" t="s">
        <v>111</v>
      </c>
      <c r="H348" s="124">
        <v>41500882</v>
      </c>
      <c r="I348" s="212">
        <v>41500882</v>
      </c>
      <c r="J348" s="124" t="s">
        <v>838</v>
      </c>
      <c r="K348" s="23" t="s">
        <v>839</v>
      </c>
      <c r="L348" s="27">
        <v>1400</v>
      </c>
      <c r="M348" s="192" t="s">
        <v>117</v>
      </c>
      <c r="N348" s="25" t="s">
        <v>106</v>
      </c>
      <c r="O348" s="33"/>
      <c r="P348" s="27"/>
      <c r="Q348" s="27"/>
      <c r="R348" s="27"/>
      <c r="S348" s="28">
        <f t="shared" si="226"/>
        <v>0</v>
      </c>
      <c r="T348" s="27"/>
      <c r="U348" s="27"/>
      <c r="V348" s="27"/>
      <c r="W348" s="28">
        <f t="shared" si="227"/>
        <v>0</v>
      </c>
      <c r="X348" s="27"/>
      <c r="Y348" s="34"/>
      <c r="Z348" s="27"/>
      <c r="AA348" s="28">
        <f t="shared" si="223"/>
        <v>0</v>
      </c>
      <c r="AB348" s="27"/>
      <c r="AC348" s="27"/>
      <c r="AD348" s="27">
        <v>41500882</v>
      </c>
      <c r="AE348" s="28">
        <f t="shared" si="224"/>
        <v>41500882</v>
      </c>
      <c r="AF348" s="28">
        <f t="shared" si="225"/>
        <v>41500882</v>
      </c>
      <c r="AG348" s="29">
        <f t="shared" si="213"/>
        <v>4.1333089084867311E-2</v>
      </c>
      <c r="AH348" s="30">
        <f t="shared" si="214"/>
        <v>1.0211491796831338E-2</v>
      </c>
      <c r="AI348" s="10"/>
      <c r="AJ348" s="10"/>
      <c r="AK348" s="10"/>
      <c r="AL348" s="10"/>
      <c r="AM348" s="10"/>
      <c r="AN348" s="10"/>
      <c r="AO348" s="10"/>
      <c r="AP348" s="85"/>
    </row>
    <row r="349" spans="1:42" ht="12.75" customHeight="1" outlineLevel="1" x14ac:dyDescent="0.25">
      <c r="A349" s="21">
        <v>30</v>
      </c>
      <c r="B349" s="5" t="s">
        <v>109</v>
      </c>
      <c r="C349" s="137">
        <v>1523</v>
      </c>
      <c r="D349" s="32">
        <v>44158</v>
      </c>
      <c r="E349" s="33" t="s">
        <v>666</v>
      </c>
      <c r="F349" s="36" t="s">
        <v>118</v>
      </c>
      <c r="G349" s="25" t="s">
        <v>111</v>
      </c>
      <c r="H349" s="124">
        <v>8000000</v>
      </c>
      <c r="I349" s="212">
        <v>8000000</v>
      </c>
      <c r="J349" s="124" t="s">
        <v>838</v>
      </c>
      <c r="K349" s="23" t="s">
        <v>839</v>
      </c>
      <c r="L349" s="27">
        <v>150</v>
      </c>
      <c r="M349" s="192" t="s">
        <v>117</v>
      </c>
      <c r="N349" s="25" t="s">
        <v>106</v>
      </c>
      <c r="O349" s="33"/>
      <c r="P349" s="27"/>
      <c r="Q349" s="27"/>
      <c r="R349" s="27"/>
      <c r="S349" s="28">
        <f t="shared" si="226"/>
        <v>0</v>
      </c>
      <c r="T349" s="27"/>
      <c r="U349" s="27"/>
      <c r="V349" s="27"/>
      <c r="W349" s="28">
        <f t="shared" si="227"/>
        <v>0</v>
      </c>
      <c r="X349" s="27"/>
      <c r="Y349" s="34"/>
      <c r="Z349" s="27"/>
      <c r="AA349" s="28">
        <f t="shared" si="223"/>
        <v>0</v>
      </c>
      <c r="AB349" s="27"/>
      <c r="AC349" s="27"/>
      <c r="AD349" s="27">
        <v>8000000</v>
      </c>
      <c r="AE349" s="28">
        <f t="shared" si="224"/>
        <v>8000000</v>
      </c>
      <c r="AF349" s="28">
        <f t="shared" si="225"/>
        <v>8000000</v>
      </c>
      <c r="AG349" s="29">
        <f t="shared" si="213"/>
        <v>7.9676550652330348E-3</v>
      </c>
      <c r="AH349" s="30">
        <f t="shared" si="214"/>
        <v>1.9684385111297322E-3</v>
      </c>
    </row>
    <row r="350" spans="1:42" ht="12.75" customHeight="1" outlineLevel="1" x14ac:dyDescent="0.25">
      <c r="A350" s="21">
        <v>31</v>
      </c>
      <c r="B350" s="5" t="s">
        <v>109</v>
      </c>
      <c r="C350" s="137">
        <v>1513</v>
      </c>
      <c r="D350" s="32">
        <v>44158</v>
      </c>
      <c r="E350" s="33" t="s">
        <v>667</v>
      </c>
      <c r="F350" s="36" t="s">
        <v>118</v>
      </c>
      <c r="G350" s="25" t="s">
        <v>111</v>
      </c>
      <c r="H350" s="124">
        <v>7754017</v>
      </c>
      <c r="I350" s="212">
        <v>7754017</v>
      </c>
      <c r="J350" s="124" t="s">
        <v>838</v>
      </c>
      <c r="K350" s="23" t="s">
        <v>839</v>
      </c>
      <c r="L350" s="27">
        <v>213</v>
      </c>
      <c r="M350" s="192" t="s">
        <v>117</v>
      </c>
      <c r="N350" s="25" t="s">
        <v>106</v>
      </c>
      <c r="O350" s="33"/>
      <c r="P350" s="27"/>
      <c r="Q350" s="27"/>
      <c r="R350" s="27"/>
      <c r="S350" s="28">
        <f t="shared" si="226"/>
        <v>0</v>
      </c>
      <c r="T350" s="27"/>
      <c r="U350" s="27"/>
      <c r="V350" s="27"/>
      <c r="W350" s="28">
        <f t="shared" si="227"/>
        <v>0</v>
      </c>
      <c r="X350" s="27"/>
      <c r="Y350" s="27"/>
      <c r="Z350" s="27"/>
      <c r="AA350" s="28">
        <f t="shared" si="223"/>
        <v>0</v>
      </c>
      <c r="AB350" s="27"/>
      <c r="AC350" s="27"/>
      <c r="AD350" s="27">
        <v>7754017</v>
      </c>
      <c r="AE350" s="28">
        <f t="shared" si="224"/>
        <v>7754017</v>
      </c>
      <c r="AF350" s="28">
        <f t="shared" si="225"/>
        <v>7754017</v>
      </c>
      <c r="AG350" s="29">
        <f t="shared" si="213"/>
        <v>7.7226666032441322E-3</v>
      </c>
      <c r="AH350" s="30">
        <f t="shared" si="214"/>
        <v>1.9079132098443292E-3</v>
      </c>
      <c r="AI350" s="10"/>
      <c r="AJ350" s="10"/>
      <c r="AK350" s="10"/>
      <c r="AL350" s="10"/>
      <c r="AM350" s="10"/>
      <c r="AN350" s="10"/>
      <c r="AO350" s="10"/>
      <c r="AP350" s="85"/>
    </row>
    <row r="351" spans="1:42" ht="12.75" customHeight="1" outlineLevel="1" x14ac:dyDescent="0.25">
      <c r="A351" s="21">
        <v>32</v>
      </c>
      <c r="B351" s="5" t="s">
        <v>109</v>
      </c>
      <c r="C351" s="137">
        <v>1514</v>
      </c>
      <c r="D351" s="32">
        <v>44158</v>
      </c>
      <c r="E351" s="33" t="s">
        <v>668</v>
      </c>
      <c r="F351" s="36" t="s">
        <v>118</v>
      </c>
      <c r="G351" s="25" t="s">
        <v>111</v>
      </c>
      <c r="H351" s="124">
        <v>6890632</v>
      </c>
      <c r="I351" s="212">
        <v>6890632</v>
      </c>
      <c r="J351" s="124" t="s">
        <v>838</v>
      </c>
      <c r="K351" s="23" t="s">
        <v>839</v>
      </c>
      <c r="L351" s="27">
        <v>70</v>
      </c>
      <c r="M351" s="192" t="s">
        <v>117</v>
      </c>
      <c r="N351" s="25" t="s">
        <v>106</v>
      </c>
      <c r="O351" s="33"/>
      <c r="P351" s="27"/>
      <c r="Q351" s="27"/>
      <c r="R351" s="27"/>
      <c r="S351" s="28">
        <f t="shared" si="226"/>
        <v>0</v>
      </c>
      <c r="T351" s="27"/>
      <c r="U351" s="27"/>
      <c r="V351" s="27"/>
      <c r="W351" s="28">
        <f t="shared" si="227"/>
        <v>0</v>
      </c>
      <c r="X351" s="27"/>
      <c r="Y351" s="27"/>
      <c r="Z351" s="27"/>
      <c r="AA351" s="28">
        <f t="shared" si="223"/>
        <v>0</v>
      </c>
      <c r="AB351" s="27"/>
      <c r="AC351" s="27"/>
      <c r="AD351" s="27">
        <v>6890632</v>
      </c>
      <c r="AE351" s="28">
        <f t="shared" si="224"/>
        <v>6890632</v>
      </c>
      <c r="AF351" s="28">
        <f t="shared" si="225"/>
        <v>6890632</v>
      </c>
      <c r="AG351" s="29">
        <f t="shared" si="213"/>
        <v>6.862772369682104E-3</v>
      </c>
      <c r="AH351" s="30">
        <f t="shared" si="214"/>
        <v>1.6954731743528612E-3</v>
      </c>
      <c r="AI351" s="10"/>
      <c r="AJ351" s="10"/>
      <c r="AK351" s="10"/>
      <c r="AL351" s="10"/>
      <c r="AM351" s="10"/>
      <c r="AN351" s="10"/>
      <c r="AO351" s="10"/>
      <c r="AP351" s="85"/>
    </row>
    <row r="352" spans="1:42" ht="12.75" customHeight="1" outlineLevel="1" x14ac:dyDescent="0.25">
      <c r="A352" s="21">
        <v>33</v>
      </c>
      <c r="B352" s="5" t="s">
        <v>109</v>
      </c>
      <c r="C352" s="137">
        <v>1530</v>
      </c>
      <c r="D352" s="32">
        <v>44158</v>
      </c>
      <c r="E352" s="33" t="s">
        <v>669</v>
      </c>
      <c r="F352" s="36" t="s">
        <v>118</v>
      </c>
      <c r="G352" s="25" t="s">
        <v>111</v>
      </c>
      <c r="H352" s="124">
        <v>6850000</v>
      </c>
      <c r="I352" s="212">
        <v>6850000</v>
      </c>
      <c r="J352" s="124" t="s">
        <v>838</v>
      </c>
      <c r="K352" s="23" t="s">
        <v>839</v>
      </c>
      <c r="L352" s="27">
        <v>90</v>
      </c>
      <c r="M352" s="192" t="s">
        <v>117</v>
      </c>
      <c r="N352" s="25" t="s">
        <v>106</v>
      </c>
      <c r="O352" s="33"/>
      <c r="P352" s="27"/>
      <c r="Q352" s="27"/>
      <c r="R352" s="27"/>
      <c r="S352" s="28">
        <f t="shared" si="226"/>
        <v>0</v>
      </c>
      <c r="T352" s="27"/>
      <c r="U352" s="27"/>
      <c r="V352" s="27"/>
      <c r="W352" s="28">
        <f t="shared" si="227"/>
        <v>0</v>
      </c>
      <c r="X352" s="27"/>
      <c r="Y352" s="34"/>
      <c r="Z352" s="27"/>
      <c r="AA352" s="28">
        <f t="shared" si="220"/>
        <v>0</v>
      </c>
      <c r="AB352" s="27"/>
      <c r="AC352" s="27"/>
      <c r="AD352" s="27">
        <v>6850000</v>
      </c>
      <c r="AE352" s="28">
        <f t="shared" si="221"/>
        <v>6850000</v>
      </c>
      <c r="AF352" s="28">
        <f t="shared" si="222"/>
        <v>6850000</v>
      </c>
      <c r="AG352" s="29">
        <f t="shared" ref="AG352:AG375" si="228">IF(ISERROR(AF352/$H$376),0,AF352/$H$376)</f>
        <v>6.8223046496057862E-3</v>
      </c>
      <c r="AH352" s="30">
        <f t="shared" ref="AH352:AH375" si="229">IF(ISERROR(AF352/$AF$403),"-",AF352/$AF$403)</f>
        <v>1.6854754751548333E-3</v>
      </c>
      <c r="AI352" s="10"/>
      <c r="AJ352" s="10"/>
      <c r="AK352" s="10"/>
      <c r="AL352" s="10"/>
      <c r="AM352" s="10"/>
      <c r="AN352" s="10"/>
      <c r="AO352" s="10"/>
      <c r="AP352" s="85"/>
    </row>
    <row r="353" spans="1:42" ht="12.75" customHeight="1" outlineLevel="1" x14ac:dyDescent="0.25">
      <c r="A353" s="21">
        <v>34</v>
      </c>
      <c r="B353" s="5" t="s">
        <v>109</v>
      </c>
      <c r="C353" s="137">
        <v>1517</v>
      </c>
      <c r="D353" s="32">
        <v>44158</v>
      </c>
      <c r="E353" s="33" t="s">
        <v>670</v>
      </c>
      <c r="F353" s="36" t="s">
        <v>118</v>
      </c>
      <c r="G353" s="25" t="s">
        <v>111</v>
      </c>
      <c r="H353" s="124">
        <v>6500000</v>
      </c>
      <c r="I353" s="212">
        <v>6500000</v>
      </c>
      <c r="J353" s="124" t="s">
        <v>838</v>
      </c>
      <c r="K353" s="23" t="s">
        <v>839</v>
      </c>
      <c r="L353" s="27">
        <v>168</v>
      </c>
      <c r="M353" s="192" t="s">
        <v>117</v>
      </c>
      <c r="N353" s="25" t="s">
        <v>106</v>
      </c>
      <c r="O353" s="33"/>
      <c r="P353" s="27"/>
      <c r="Q353" s="27"/>
      <c r="R353" s="27"/>
      <c r="S353" s="28">
        <f t="shared" si="226"/>
        <v>0</v>
      </c>
      <c r="T353" s="27"/>
      <c r="U353" s="27"/>
      <c r="V353" s="27"/>
      <c r="W353" s="28">
        <f t="shared" si="227"/>
        <v>0</v>
      </c>
      <c r="X353" s="27"/>
      <c r="Y353" s="34"/>
      <c r="Z353" s="27"/>
      <c r="AA353" s="28">
        <f t="shared" si="220"/>
        <v>0</v>
      </c>
      <c r="AB353" s="27"/>
      <c r="AC353" s="27"/>
      <c r="AD353" s="27">
        <v>6500000</v>
      </c>
      <c r="AE353" s="28">
        <f t="shared" si="221"/>
        <v>6500000</v>
      </c>
      <c r="AF353" s="28">
        <f t="shared" si="222"/>
        <v>6500000</v>
      </c>
      <c r="AG353" s="29">
        <f t="shared" si="228"/>
        <v>6.4737197405018406E-3</v>
      </c>
      <c r="AH353" s="30">
        <f t="shared" si="229"/>
        <v>1.5993562902929075E-3</v>
      </c>
      <c r="AI353" s="10"/>
      <c r="AJ353" s="10"/>
      <c r="AK353" s="10"/>
      <c r="AL353" s="10"/>
      <c r="AM353" s="10"/>
      <c r="AN353" s="10"/>
      <c r="AO353" s="10"/>
      <c r="AP353" s="85"/>
    </row>
    <row r="354" spans="1:42" ht="12.75" customHeight="1" outlineLevel="1" x14ac:dyDescent="0.25">
      <c r="A354" s="21">
        <v>35</v>
      </c>
      <c r="B354" s="5" t="s">
        <v>109</v>
      </c>
      <c r="C354" s="137">
        <v>1817</v>
      </c>
      <c r="D354" s="32">
        <v>44180</v>
      </c>
      <c r="E354" s="33" t="s">
        <v>671</v>
      </c>
      <c r="F354" s="36" t="s">
        <v>118</v>
      </c>
      <c r="G354" s="25" t="s">
        <v>111</v>
      </c>
      <c r="H354" s="124">
        <v>5774898</v>
      </c>
      <c r="I354" s="212">
        <v>5774898</v>
      </c>
      <c r="J354" s="124" t="s">
        <v>838</v>
      </c>
      <c r="K354" s="23" t="s">
        <v>839</v>
      </c>
      <c r="L354" s="27">
        <v>68</v>
      </c>
      <c r="M354" s="192" t="s">
        <v>117</v>
      </c>
      <c r="N354" s="25" t="s">
        <v>106</v>
      </c>
      <c r="O354" s="33"/>
      <c r="P354" s="27"/>
      <c r="Q354" s="27"/>
      <c r="R354" s="27"/>
      <c r="S354" s="28">
        <f t="shared" si="226"/>
        <v>0</v>
      </c>
      <c r="T354" s="27"/>
      <c r="U354" s="27"/>
      <c r="V354" s="27"/>
      <c r="W354" s="28">
        <f t="shared" si="227"/>
        <v>0</v>
      </c>
      <c r="X354" s="27"/>
      <c r="Y354" s="34"/>
      <c r="Z354" s="27"/>
      <c r="AA354" s="28">
        <f t="shared" si="220"/>
        <v>0</v>
      </c>
      <c r="AB354" s="27"/>
      <c r="AC354" s="27"/>
      <c r="AD354" s="27">
        <v>5774898</v>
      </c>
      <c r="AE354" s="28">
        <f t="shared" si="221"/>
        <v>5774898</v>
      </c>
      <c r="AF354" s="28">
        <f t="shared" si="222"/>
        <v>5774898</v>
      </c>
      <c r="AG354" s="29">
        <f t="shared" si="228"/>
        <v>5.7515494126130148E-3</v>
      </c>
      <c r="AH354" s="30">
        <f t="shared" si="229"/>
        <v>1.4209414526307586E-3</v>
      </c>
      <c r="AI354" s="10"/>
      <c r="AJ354" s="10"/>
      <c r="AK354" s="10"/>
      <c r="AL354" s="10"/>
      <c r="AM354" s="10"/>
      <c r="AN354" s="10"/>
      <c r="AO354" s="10"/>
      <c r="AP354" s="85"/>
    </row>
    <row r="355" spans="1:42" ht="12.75" customHeight="1" outlineLevel="1" x14ac:dyDescent="0.25">
      <c r="A355" s="21">
        <v>36</v>
      </c>
      <c r="B355" s="5" t="s">
        <v>109</v>
      </c>
      <c r="C355" s="137">
        <v>1533</v>
      </c>
      <c r="D355" s="32">
        <v>44159</v>
      </c>
      <c r="E355" s="33" t="s">
        <v>672</v>
      </c>
      <c r="F355" s="36" t="s">
        <v>118</v>
      </c>
      <c r="G355" s="25" t="s">
        <v>111</v>
      </c>
      <c r="H355" s="124">
        <v>28500000</v>
      </c>
      <c r="I355" s="212">
        <v>28500000</v>
      </c>
      <c r="J355" s="124" t="s">
        <v>838</v>
      </c>
      <c r="K355" s="23" t="s">
        <v>839</v>
      </c>
      <c r="L355" s="27">
        <v>990</v>
      </c>
      <c r="M355" s="192" t="s">
        <v>117</v>
      </c>
      <c r="N355" s="25" t="s">
        <v>106</v>
      </c>
      <c r="O355" s="33"/>
      <c r="P355" s="27"/>
      <c r="Q355" s="27"/>
      <c r="R355" s="27"/>
      <c r="S355" s="28">
        <f t="shared" si="226"/>
        <v>0</v>
      </c>
      <c r="T355" s="27"/>
      <c r="U355" s="27"/>
      <c r="V355" s="27"/>
      <c r="W355" s="28">
        <f t="shared" si="227"/>
        <v>0</v>
      </c>
      <c r="X355" s="27"/>
      <c r="Y355" s="34"/>
      <c r="Z355" s="27"/>
      <c r="AA355" s="28">
        <f t="shared" si="220"/>
        <v>0</v>
      </c>
      <c r="AB355" s="27"/>
      <c r="AC355" s="27"/>
      <c r="AD355" s="27">
        <v>28500000</v>
      </c>
      <c r="AE355" s="28">
        <f t="shared" si="221"/>
        <v>28500000</v>
      </c>
      <c r="AF355" s="28">
        <f t="shared" si="222"/>
        <v>28500000</v>
      </c>
      <c r="AG355" s="29">
        <f t="shared" si="228"/>
        <v>2.8384771169892686E-2</v>
      </c>
      <c r="AH355" s="30">
        <f t="shared" si="229"/>
        <v>7.0125621958996714E-3</v>
      </c>
      <c r="AI355" s="10"/>
      <c r="AJ355" s="10"/>
      <c r="AK355" s="10"/>
      <c r="AL355" s="10"/>
      <c r="AM355" s="10"/>
      <c r="AN355" s="10"/>
      <c r="AO355" s="10"/>
      <c r="AP355" s="85"/>
    </row>
    <row r="356" spans="1:42" ht="12.75" customHeight="1" outlineLevel="1" x14ac:dyDescent="0.25">
      <c r="A356" s="21">
        <v>37</v>
      </c>
      <c r="B356" s="5" t="s">
        <v>109</v>
      </c>
      <c r="C356" s="137">
        <v>1521</v>
      </c>
      <c r="D356" s="32">
        <v>44158</v>
      </c>
      <c r="E356" s="33" t="s">
        <v>673</v>
      </c>
      <c r="F356" s="36" t="s">
        <v>118</v>
      </c>
      <c r="G356" s="25" t="s">
        <v>111</v>
      </c>
      <c r="H356" s="124">
        <v>22000000</v>
      </c>
      <c r="I356" s="212">
        <v>22000000</v>
      </c>
      <c r="J356" s="124" t="s">
        <v>838</v>
      </c>
      <c r="K356" s="23" t="s">
        <v>839</v>
      </c>
      <c r="L356" s="27">
        <v>799</v>
      </c>
      <c r="M356" s="192" t="s">
        <v>117</v>
      </c>
      <c r="N356" s="25" t="s">
        <v>106</v>
      </c>
      <c r="O356" s="33"/>
      <c r="P356" s="27"/>
      <c r="Q356" s="27"/>
      <c r="R356" s="27"/>
      <c r="S356" s="28">
        <f t="shared" si="226"/>
        <v>0</v>
      </c>
      <c r="T356" s="27"/>
      <c r="U356" s="27"/>
      <c r="V356" s="27"/>
      <c r="W356" s="28">
        <f t="shared" si="227"/>
        <v>0</v>
      </c>
      <c r="X356" s="27"/>
      <c r="Y356" s="34"/>
      <c r="Z356" s="27"/>
      <c r="AA356" s="28">
        <f t="shared" si="220"/>
        <v>0</v>
      </c>
      <c r="AB356" s="27"/>
      <c r="AC356" s="27"/>
      <c r="AD356" s="27">
        <v>22000000</v>
      </c>
      <c r="AE356" s="28">
        <f t="shared" si="221"/>
        <v>22000000</v>
      </c>
      <c r="AF356" s="28">
        <f t="shared" si="222"/>
        <v>22000000</v>
      </c>
      <c r="AG356" s="29">
        <f t="shared" si="228"/>
        <v>2.1911051429390847E-2</v>
      </c>
      <c r="AH356" s="30">
        <f t="shared" si="229"/>
        <v>5.413205905606764E-3</v>
      </c>
      <c r="AI356" s="10"/>
      <c r="AJ356" s="10"/>
      <c r="AK356" s="10"/>
      <c r="AL356" s="10"/>
      <c r="AM356" s="10"/>
      <c r="AN356" s="10"/>
      <c r="AO356" s="10"/>
      <c r="AP356" s="85"/>
    </row>
    <row r="357" spans="1:42" ht="12.75" customHeight="1" outlineLevel="1" x14ac:dyDescent="0.25">
      <c r="A357" s="21">
        <v>38</v>
      </c>
      <c r="B357" s="5" t="s">
        <v>109</v>
      </c>
      <c r="C357" s="137">
        <v>1600</v>
      </c>
      <c r="D357" s="32">
        <v>44161</v>
      </c>
      <c r="E357" s="33" t="s">
        <v>674</v>
      </c>
      <c r="F357" s="36" t="s">
        <v>118</v>
      </c>
      <c r="G357" s="25" t="s">
        <v>111</v>
      </c>
      <c r="H357" s="124">
        <v>16200810</v>
      </c>
      <c r="I357" s="212">
        <v>16200810</v>
      </c>
      <c r="J357" s="124" t="s">
        <v>838</v>
      </c>
      <c r="K357" s="23" t="s">
        <v>839</v>
      </c>
      <c r="L357" s="27">
        <v>550</v>
      </c>
      <c r="M357" s="192" t="s">
        <v>117</v>
      </c>
      <c r="N357" s="25" t="s">
        <v>106</v>
      </c>
      <c r="O357" s="33"/>
      <c r="P357" s="27"/>
      <c r="Q357" s="27"/>
      <c r="R357" s="27"/>
      <c r="S357" s="28">
        <f t="shared" si="226"/>
        <v>0</v>
      </c>
      <c r="T357" s="27"/>
      <c r="U357" s="27"/>
      <c r="V357" s="27"/>
      <c r="W357" s="28">
        <f t="shared" si="227"/>
        <v>0</v>
      </c>
      <c r="X357" s="27"/>
      <c r="Y357" s="34"/>
      <c r="Z357" s="27"/>
      <c r="AA357" s="28">
        <f t="shared" si="220"/>
        <v>0</v>
      </c>
      <c r="AB357" s="27"/>
      <c r="AC357" s="27"/>
      <c r="AD357" s="27">
        <v>16200810</v>
      </c>
      <c r="AE357" s="28">
        <f t="shared" si="221"/>
        <v>16200810</v>
      </c>
      <c r="AF357" s="28">
        <f t="shared" si="222"/>
        <v>16200810</v>
      </c>
      <c r="AG357" s="29">
        <f t="shared" si="228"/>
        <v>1.6135308232172251E-2</v>
      </c>
      <c r="AH357" s="30">
        <f t="shared" si="229"/>
        <v>3.9862872894369595E-3</v>
      </c>
    </row>
    <row r="358" spans="1:42" ht="12.75" customHeight="1" outlineLevel="1" x14ac:dyDescent="0.25">
      <c r="A358" s="21">
        <v>39</v>
      </c>
      <c r="B358" s="5" t="s">
        <v>109</v>
      </c>
      <c r="C358" s="137">
        <v>1497</v>
      </c>
      <c r="D358" s="32">
        <v>44153</v>
      </c>
      <c r="E358" s="33" t="s">
        <v>675</v>
      </c>
      <c r="F358" s="36" t="s">
        <v>118</v>
      </c>
      <c r="G358" s="25" t="s">
        <v>111</v>
      </c>
      <c r="H358" s="124">
        <v>15239162</v>
      </c>
      <c r="I358" s="212">
        <v>15239162</v>
      </c>
      <c r="J358" s="124" t="s">
        <v>838</v>
      </c>
      <c r="K358" s="23" t="s">
        <v>839</v>
      </c>
      <c r="L358" s="27">
        <v>490</v>
      </c>
      <c r="M358" s="192" t="s">
        <v>117</v>
      </c>
      <c r="N358" s="25" t="s">
        <v>106</v>
      </c>
      <c r="O358" s="33"/>
      <c r="P358" s="27"/>
      <c r="Q358" s="27"/>
      <c r="R358" s="27"/>
      <c r="S358" s="28">
        <f t="shared" si="226"/>
        <v>0</v>
      </c>
      <c r="T358" s="27"/>
      <c r="U358" s="27"/>
      <c r="V358" s="27"/>
      <c r="W358" s="28">
        <f t="shared" si="227"/>
        <v>0</v>
      </c>
      <c r="X358" s="27"/>
      <c r="Y358" s="27"/>
      <c r="Z358" s="27"/>
      <c r="AA358" s="28">
        <f t="shared" si="220"/>
        <v>0</v>
      </c>
      <c r="AB358" s="27"/>
      <c r="AC358" s="27"/>
      <c r="AD358" s="27">
        <v>15239162</v>
      </c>
      <c r="AE358" s="28">
        <f t="shared" si="221"/>
        <v>15239162</v>
      </c>
      <c r="AF358" s="28">
        <f t="shared" si="222"/>
        <v>15239162</v>
      </c>
      <c r="AG358" s="29">
        <f t="shared" si="228"/>
        <v>1.5177548287400847E-2</v>
      </c>
      <c r="AH358" s="30">
        <f t="shared" si="229"/>
        <v>3.7496691697680991E-3</v>
      </c>
      <c r="AI358" s="10"/>
      <c r="AJ358" s="10"/>
      <c r="AK358" s="10"/>
      <c r="AL358" s="10"/>
      <c r="AM358" s="10"/>
      <c r="AN358" s="10"/>
      <c r="AO358" s="10"/>
      <c r="AP358" s="85"/>
    </row>
    <row r="359" spans="1:42" ht="12.75" customHeight="1" outlineLevel="1" x14ac:dyDescent="0.25">
      <c r="A359" s="21">
        <v>40</v>
      </c>
      <c r="B359" s="5" t="s">
        <v>109</v>
      </c>
      <c r="C359" s="137">
        <v>1516</v>
      </c>
      <c r="D359" s="32">
        <v>44158</v>
      </c>
      <c r="E359" s="33" t="s">
        <v>676</v>
      </c>
      <c r="F359" s="36" t="s">
        <v>118</v>
      </c>
      <c r="G359" s="25" t="s">
        <v>111</v>
      </c>
      <c r="H359" s="124">
        <v>12518570</v>
      </c>
      <c r="I359" s="212">
        <v>12518570</v>
      </c>
      <c r="J359" s="124" t="s">
        <v>838</v>
      </c>
      <c r="K359" s="23" t="s">
        <v>839</v>
      </c>
      <c r="L359" s="27">
        <v>378</v>
      </c>
      <c r="M359" s="192" t="s">
        <v>117</v>
      </c>
      <c r="N359" s="25" t="s">
        <v>106</v>
      </c>
      <c r="O359" s="33"/>
      <c r="P359" s="27"/>
      <c r="Q359" s="27"/>
      <c r="R359" s="27"/>
      <c r="S359" s="28">
        <f t="shared" si="226"/>
        <v>0</v>
      </c>
      <c r="T359" s="27"/>
      <c r="U359" s="27"/>
      <c r="V359" s="27"/>
      <c r="W359" s="28">
        <f t="shared" si="227"/>
        <v>0</v>
      </c>
      <c r="X359" s="27"/>
      <c r="Y359" s="27"/>
      <c r="Z359" s="27"/>
      <c r="AA359" s="28">
        <f t="shared" si="220"/>
        <v>0</v>
      </c>
      <c r="AB359" s="27"/>
      <c r="AC359" s="27"/>
      <c r="AD359" s="27">
        <v>12518570</v>
      </c>
      <c r="AE359" s="28">
        <f t="shared" si="221"/>
        <v>12518570</v>
      </c>
      <c r="AF359" s="28">
        <f t="shared" si="222"/>
        <v>12518570</v>
      </c>
      <c r="AG359" s="29">
        <f t="shared" si="228"/>
        <v>1.2467955958746788E-2</v>
      </c>
      <c r="AH359" s="30">
        <f t="shared" si="229"/>
        <v>3.0802544115341667E-3</v>
      </c>
      <c r="AI359" s="10"/>
      <c r="AJ359" s="10"/>
      <c r="AK359" s="10"/>
      <c r="AL359" s="10"/>
      <c r="AM359" s="10"/>
      <c r="AN359" s="10"/>
      <c r="AO359" s="10"/>
      <c r="AP359" s="85"/>
    </row>
    <row r="360" spans="1:42" ht="12.75" customHeight="1" outlineLevel="1" x14ac:dyDescent="0.25">
      <c r="A360" s="21">
        <v>41</v>
      </c>
      <c r="B360" s="5" t="s">
        <v>109</v>
      </c>
      <c r="C360" s="137">
        <v>1531</v>
      </c>
      <c r="D360" s="32">
        <v>44158</v>
      </c>
      <c r="E360" s="33" t="s">
        <v>646</v>
      </c>
      <c r="F360" s="36" t="s">
        <v>118</v>
      </c>
      <c r="G360" s="25" t="s">
        <v>111</v>
      </c>
      <c r="H360" s="124">
        <v>12487860</v>
      </c>
      <c r="I360" s="212">
        <v>12487860</v>
      </c>
      <c r="J360" s="124" t="s">
        <v>838</v>
      </c>
      <c r="K360" s="23" t="s">
        <v>839</v>
      </c>
      <c r="L360" s="27">
        <v>384</v>
      </c>
      <c r="M360" s="192" t="s">
        <v>117</v>
      </c>
      <c r="N360" s="25" t="s">
        <v>106</v>
      </c>
      <c r="O360" s="33"/>
      <c r="P360" s="27"/>
      <c r="Q360" s="27"/>
      <c r="R360" s="27"/>
      <c r="S360" s="28">
        <f t="shared" si="226"/>
        <v>0</v>
      </c>
      <c r="T360" s="27"/>
      <c r="U360" s="27"/>
      <c r="V360" s="27"/>
      <c r="W360" s="28">
        <f t="shared" si="227"/>
        <v>0</v>
      </c>
      <c r="X360" s="27"/>
      <c r="Y360" s="34"/>
      <c r="Z360" s="27"/>
      <c r="AA360" s="28">
        <f t="shared" si="220"/>
        <v>0</v>
      </c>
      <c r="AB360" s="27"/>
      <c r="AC360" s="27"/>
      <c r="AD360" s="27">
        <v>12487860</v>
      </c>
      <c r="AE360" s="28">
        <f t="shared" si="221"/>
        <v>12487860</v>
      </c>
      <c r="AF360" s="28">
        <f t="shared" si="222"/>
        <v>12487860</v>
      </c>
      <c r="AG360" s="29">
        <f t="shared" si="228"/>
        <v>1.2437370122865126E-2</v>
      </c>
      <c r="AH360" s="30">
        <f t="shared" si="229"/>
        <v>3.0726980681995675E-3</v>
      </c>
      <c r="AI360" s="10"/>
      <c r="AJ360" s="10"/>
      <c r="AK360" s="10"/>
      <c r="AL360" s="10"/>
      <c r="AM360" s="10"/>
      <c r="AN360" s="10"/>
      <c r="AO360" s="10"/>
      <c r="AP360" s="85"/>
    </row>
    <row r="361" spans="1:42" ht="12.75" customHeight="1" outlineLevel="1" x14ac:dyDescent="0.25">
      <c r="A361" s="21">
        <v>42</v>
      </c>
      <c r="B361" s="5" t="s">
        <v>109</v>
      </c>
      <c r="C361" s="137">
        <v>1496</v>
      </c>
      <c r="D361" s="32">
        <v>43848</v>
      </c>
      <c r="E361" s="33" t="s">
        <v>677</v>
      </c>
      <c r="F361" s="36" t="s">
        <v>118</v>
      </c>
      <c r="G361" s="25" t="s">
        <v>111</v>
      </c>
      <c r="H361" s="124">
        <v>11583746</v>
      </c>
      <c r="I361" s="212">
        <v>11583746</v>
      </c>
      <c r="J361" s="124" t="s">
        <v>838</v>
      </c>
      <c r="K361" s="23" t="s">
        <v>839</v>
      </c>
      <c r="L361" s="27">
        <v>329</v>
      </c>
      <c r="M361" s="192" t="s">
        <v>117</v>
      </c>
      <c r="N361" s="25" t="s">
        <v>106</v>
      </c>
      <c r="O361" s="33"/>
      <c r="P361" s="27"/>
      <c r="Q361" s="27"/>
      <c r="R361" s="27"/>
      <c r="S361" s="28">
        <f t="shared" si="226"/>
        <v>0</v>
      </c>
      <c r="T361" s="27"/>
      <c r="U361" s="27"/>
      <c r="V361" s="27"/>
      <c r="W361" s="28">
        <f t="shared" si="227"/>
        <v>0</v>
      </c>
      <c r="X361" s="27"/>
      <c r="Y361" s="34"/>
      <c r="Z361" s="27"/>
      <c r="AA361" s="28">
        <f t="shared" ref="AA361:AA366" si="230">SUM(X361:Z361)</f>
        <v>0</v>
      </c>
      <c r="AB361" s="27"/>
      <c r="AC361" s="27"/>
      <c r="AD361" s="27">
        <v>11583746</v>
      </c>
      <c r="AE361" s="28">
        <f t="shared" ref="AE361:AE366" si="231">SUM(AB361:AD361)</f>
        <v>11583746</v>
      </c>
      <c r="AF361" s="28">
        <f t="shared" ref="AF361:AF366" si="232">SUM(S361,W361,AA361,AE361)</f>
        <v>11583746</v>
      </c>
      <c r="AG361" s="29">
        <f t="shared" si="228"/>
        <v>1.1536911561409112E-2</v>
      </c>
      <c r="AH361" s="30">
        <f t="shared" si="229"/>
        <v>2.850236466193124E-3</v>
      </c>
      <c r="AI361" s="10"/>
      <c r="AJ361" s="10"/>
      <c r="AK361" s="10"/>
      <c r="AL361" s="10"/>
      <c r="AM361" s="10"/>
      <c r="AN361" s="10"/>
      <c r="AO361" s="10"/>
      <c r="AP361" s="85"/>
    </row>
    <row r="362" spans="1:42" ht="12.75" customHeight="1" outlineLevel="1" x14ac:dyDescent="0.25">
      <c r="A362" s="21">
        <v>43</v>
      </c>
      <c r="B362" s="5" t="s">
        <v>109</v>
      </c>
      <c r="C362" s="137">
        <v>1598</v>
      </c>
      <c r="D362" s="32">
        <v>44161</v>
      </c>
      <c r="E362" s="33" t="s">
        <v>678</v>
      </c>
      <c r="F362" s="36" t="s">
        <v>118</v>
      </c>
      <c r="G362" s="25" t="s">
        <v>111</v>
      </c>
      <c r="H362" s="124">
        <v>9677410</v>
      </c>
      <c r="I362" s="212">
        <v>9677410</v>
      </c>
      <c r="J362" s="124" t="s">
        <v>838</v>
      </c>
      <c r="K362" s="23" t="s">
        <v>839</v>
      </c>
      <c r="L362" s="27">
        <v>325</v>
      </c>
      <c r="M362" s="192" t="s">
        <v>117</v>
      </c>
      <c r="N362" s="25" t="s">
        <v>106</v>
      </c>
      <c r="O362" s="33"/>
      <c r="P362" s="27"/>
      <c r="Q362" s="27"/>
      <c r="R362" s="27"/>
      <c r="S362" s="28">
        <f t="shared" si="226"/>
        <v>0</v>
      </c>
      <c r="T362" s="27"/>
      <c r="U362" s="27"/>
      <c r="V362" s="27"/>
      <c r="W362" s="28">
        <f t="shared" si="227"/>
        <v>0</v>
      </c>
      <c r="X362" s="27"/>
      <c r="Y362" s="34"/>
      <c r="Z362" s="27"/>
      <c r="AA362" s="28">
        <f t="shared" si="230"/>
        <v>0</v>
      </c>
      <c r="AB362" s="27"/>
      <c r="AC362" s="27"/>
      <c r="AD362" s="27">
        <v>9677410</v>
      </c>
      <c r="AE362" s="28">
        <f t="shared" si="231"/>
        <v>9677410</v>
      </c>
      <c r="AF362" s="28">
        <f t="shared" si="232"/>
        <v>9677410</v>
      </c>
      <c r="AG362" s="29">
        <f t="shared" si="228"/>
        <v>9.638283100604602E-3</v>
      </c>
      <c r="AH362" s="30">
        <f t="shared" si="229"/>
        <v>2.3811733164989979E-3</v>
      </c>
      <c r="AI362" s="10"/>
      <c r="AJ362" s="10"/>
      <c r="AK362" s="10"/>
      <c r="AL362" s="10"/>
      <c r="AM362" s="10"/>
      <c r="AN362" s="10"/>
      <c r="AO362" s="10"/>
      <c r="AP362" s="85"/>
    </row>
    <row r="363" spans="1:42" ht="12.75" customHeight="1" outlineLevel="1" x14ac:dyDescent="0.25">
      <c r="A363" s="21">
        <v>44</v>
      </c>
      <c r="B363" s="5" t="s">
        <v>109</v>
      </c>
      <c r="C363" s="137">
        <v>1597</v>
      </c>
      <c r="D363" s="32">
        <v>44161</v>
      </c>
      <c r="E363" s="33" t="s">
        <v>679</v>
      </c>
      <c r="F363" s="36" t="s">
        <v>118</v>
      </c>
      <c r="G363" s="25" t="s">
        <v>111</v>
      </c>
      <c r="H363" s="124">
        <v>9362300</v>
      </c>
      <c r="I363" s="212">
        <v>9362300</v>
      </c>
      <c r="J363" s="124" t="s">
        <v>838</v>
      </c>
      <c r="K363" s="23" t="s">
        <v>839</v>
      </c>
      <c r="L363" s="27">
        <v>251</v>
      </c>
      <c r="M363" s="192" t="s">
        <v>117</v>
      </c>
      <c r="N363" s="25" t="s">
        <v>106</v>
      </c>
      <c r="O363" s="33"/>
      <c r="P363" s="27"/>
      <c r="Q363" s="27"/>
      <c r="R363" s="27"/>
      <c r="S363" s="28">
        <f t="shared" si="226"/>
        <v>0</v>
      </c>
      <c r="T363" s="27"/>
      <c r="U363" s="27"/>
      <c r="V363" s="27"/>
      <c r="W363" s="28">
        <f t="shared" si="227"/>
        <v>0</v>
      </c>
      <c r="X363" s="27"/>
      <c r="Y363" s="34"/>
      <c r="Z363" s="27"/>
      <c r="AA363" s="28">
        <f t="shared" si="230"/>
        <v>0</v>
      </c>
      <c r="AB363" s="27"/>
      <c r="AC363" s="27"/>
      <c r="AD363" s="27">
        <v>9362300</v>
      </c>
      <c r="AE363" s="28">
        <f t="shared" si="231"/>
        <v>9362300</v>
      </c>
      <c r="AF363" s="28">
        <f t="shared" si="232"/>
        <v>9362300</v>
      </c>
      <c r="AG363" s="29">
        <f t="shared" si="228"/>
        <v>9.3244471271539051E-3</v>
      </c>
      <c r="AH363" s="30">
        <f t="shared" si="229"/>
        <v>2.3036389840937364E-3</v>
      </c>
      <c r="AI363" s="10"/>
      <c r="AJ363" s="10"/>
      <c r="AK363" s="10"/>
      <c r="AL363" s="10"/>
      <c r="AM363" s="10"/>
      <c r="AN363" s="10"/>
      <c r="AO363" s="10"/>
      <c r="AP363" s="85"/>
    </row>
    <row r="364" spans="1:42" ht="12.75" customHeight="1" outlineLevel="1" x14ac:dyDescent="0.25">
      <c r="A364" s="21">
        <v>45</v>
      </c>
      <c r="B364" s="5" t="s">
        <v>109</v>
      </c>
      <c r="C364" s="137">
        <v>1522</v>
      </c>
      <c r="D364" s="32">
        <v>44158</v>
      </c>
      <c r="E364" s="33" t="s">
        <v>680</v>
      </c>
      <c r="F364" s="36" t="s">
        <v>118</v>
      </c>
      <c r="G364" s="25" t="s">
        <v>111</v>
      </c>
      <c r="H364" s="124">
        <v>8873222</v>
      </c>
      <c r="I364" s="212">
        <v>8873222</v>
      </c>
      <c r="J364" s="124" t="s">
        <v>838</v>
      </c>
      <c r="K364" s="23" t="s">
        <v>839</v>
      </c>
      <c r="L364" s="27">
        <v>241</v>
      </c>
      <c r="M364" s="192" t="s">
        <v>117</v>
      </c>
      <c r="N364" s="25" t="s">
        <v>106</v>
      </c>
      <c r="O364" s="33"/>
      <c r="P364" s="27"/>
      <c r="Q364" s="27"/>
      <c r="R364" s="27"/>
      <c r="S364" s="28">
        <f t="shared" si="226"/>
        <v>0</v>
      </c>
      <c r="T364" s="27"/>
      <c r="U364" s="27"/>
      <c r="V364" s="27"/>
      <c r="W364" s="28">
        <f t="shared" si="227"/>
        <v>0</v>
      </c>
      <c r="X364" s="27"/>
      <c r="Y364" s="34"/>
      <c r="Z364" s="27"/>
      <c r="AA364" s="28">
        <f t="shared" si="230"/>
        <v>0</v>
      </c>
      <c r="AB364" s="27"/>
      <c r="AC364" s="27"/>
      <c r="AD364" s="27">
        <v>8873222</v>
      </c>
      <c r="AE364" s="28">
        <f t="shared" si="231"/>
        <v>8873222</v>
      </c>
      <c r="AF364" s="28">
        <f t="shared" si="232"/>
        <v>8873222</v>
      </c>
      <c r="AG364" s="29">
        <f t="shared" si="228"/>
        <v>8.8373465266546498E-3</v>
      </c>
      <c r="AH364" s="30">
        <f t="shared" si="229"/>
        <v>2.1832989878254484E-3</v>
      </c>
    </row>
    <row r="365" spans="1:42" ht="12.75" customHeight="1" outlineLevel="1" x14ac:dyDescent="0.25">
      <c r="A365" s="21">
        <v>46</v>
      </c>
      <c r="B365" s="5" t="s">
        <v>109</v>
      </c>
      <c r="C365" s="137">
        <v>181</v>
      </c>
      <c r="D365" s="32">
        <v>44146</v>
      </c>
      <c r="E365" s="33" t="s">
        <v>681</v>
      </c>
      <c r="F365" s="36" t="s">
        <v>118</v>
      </c>
      <c r="G365" s="25" t="s">
        <v>111</v>
      </c>
      <c r="H365" s="124">
        <v>7650000</v>
      </c>
      <c r="I365" s="212">
        <v>7650000</v>
      </c>
      <c r="J365" s="124" t="s">
        <v>838</v>
      </c>
      <c r="K365" s="23" t="s">
        <v>839</v>
      </c>
      <c r="L365" s="27">
        <v>75</v>
      </c>
      <c r="M365" s="192" t="s">
        <v>117</v>
      </c>
      <c r="N365" s="25" t="s">
        <v>106</v>
      </c>
      <c r="O365" s="33"/>
      <c r="P365" s="27"/>
      <c r="Q365" s="27"/>
      <c r="R365" s="27"/>
      <c r="S365" s="28">
        <f t="shared" si="226"/>
        <v>0</v>
      </c>
      <c r="T365" s="27"/>
      <c r="U365" s="27"/>
      <c r="V365" s="27"/>
      <c r="W365" s="28">
        <f t="shared" si="227"/>
        <v>0</v>
      </c>
      <c r="X365" s="27"/>
      <c r="Y365" s="27"/>
      <c r="Z365" s="27"/>
      <c r="AA365" s="28">
        <f t="shared" si="230"/>
        <v>0</v>
      </c>
      <c r="AB365" s="27"/>
      <c r="AC365" s="27"/>
      <c r="AD365" s="27">
        <v>7650000</v>
      </c>
      <c r="AE365" s="28">
        <f t="shared" si="231"/>
        <v>7650000</v>
      </c>
      <c r="AF365" s="28">
        <f t="shared" si="232"/>
        <v>7650000</v>
      </c>
      <c r="AG365" s="29">
        <f t="shared" si="228"/>
        <v>7.6190701561290892E-3</v>
      </c>
      <c r="AH365" s="30">
        <f t="shared" si="229"/>
        <v>1.8823193262678065E-3</v>
      </c>
      <c r="AI365" s="10"/>
      <c r="AJ365" s="10"/>
      <c r="AK365" s="10"/>
      <c r="AL365" s="10"/>
      <c r="AM365" s="10"/>
      <c r="AN365" s="10"/>
      <c r="AO365" s="10"/>
      <c r="AP365" s="85"/>
    </row>
    <row r="366" spans="1:42" ht="12.75" customHeight="1" outlineLevel="1" x14ac:dyDescent="0.25">
      <c r="A366" s="21">
        <v>47</v>
      </c>
      <c r="B366" s="5" t="s">
        <v>109</v>
      </c>
      <c r="C366" s="137">
        <v>1742</v>
      </c>
      <c r="D366" s="32">
        <v>44167</v>
      </c>
      <c r="E366" s="33" t="s">
        <v>682</v>
      </c>
      <c r="F366" s="36" t="s">
        <v>118</v>
      </c>
      <c r="G366" s="25" t="s">
        <v>111</v>
      </c>
      <c r="H366" s="124">
        <v>6734710</v>
      </c>
      <c r="I366" s="212">
        <v>6734710</v>
      </c>
      <c r="J366" s="124" t="s">
        <v>838</v>
      </c>
      <c r="K366" s="23" t="s">
        <v>839</v>
      </c>
      <c r="L366" s="27">
        <v>170</v>
      </c>
      <c r="M366" s="192" t="s">
        <v>117</v>
      </c>
      <c r="N366" s="25" t="s">
        <v>106</v>
      </c>
      <c r="O366" s="33"/>
      <c r="P366" s="27"/>
      <c r="Q366" s="27"/>
      <c r="R366" s="27"/>
      <c r="S366" s="28">
        <f t="shared" si="226"/>
        <v>0</v>
      </c>
      <c r="T366" s="27"/>
      <c r="U366" s="27"/>
      <c r="V366" s="27"/>
      <c r="W366" s="28">
        <f t="shared" si="227"/>
        <v>0</v>
      </c>
      <c r="X366" s="27"/>
      <c r="Y366" s="27"/>
      <c r="Z366" s="27"/>
      <c r="AA366" s="28">
        <f t="shared" si="230"/>
        <v>0</v>
      </c>
      <c r="AB366" s="27"/>
      <c r="AC366" s="27"/>
      <c r="AD366" s="27">
        <v>6734710</v>
      </c>
      <c r="AE366" s="28">
        <f t="shared" si="231"/>
        <v>6734710</v>
      </c>
      <c r="AF366" s="28">
        <f t="shared" si="232"/>
        <v>6734710</v>
      </c>
      <c r="AG366" s="29">
        <f t="shared" si="228"/>
        <v>6.7074807805469466E-3</v>
      </c>
      <c r="AH366" s="30">
        <f t="shared" si="229"/>
        <v>1.6571078156613149E-3</v>
      </c>
      <c r="AI366" s="10"/>
      <c r="AJ366" s="10"/>
      <c r="AK366" s="10"/>
      <c r="AL366" s="10"/>
      <c r="AM366" s="10"/>
      <c r="AN366" s="10"/>
      <c r="AO366" s="10"/>
      <c r="AP366" s="85"/>
    </row>
    <row r="367" spans="1:42" ht="12.75" customHeight="1" outlineLevel="1" x14ac:dyDescent="0.25">
      <c r="A367" s="21">
        <v>48</v>
      </c>
      <c r="B367" s="5" t="s">
        <v>109</v>
      </c>
      <c r="C367" s="137">
        <v>1739</v>
      </c>
      <c r="D367" s="32">
        <v>44166</v>
      </c>
      <c r="E367" s="33" t="s">
        <v>683</v>
      </c>
      <c r="F367" s="36" t="s">
        <v>118</v>
      </c>
      <c r="G367" s="25" t="s">
        <v>111</v>
      </c>
      <c r="H367" s="124">
        <v>6500000</v>
      </c>
      <c r="I367" s="212">
        <v>6500000</v>
      </c>
      <c r="J367" s="124" t="s">
        <v>838</v>
      </c>
      <c r="K367" s="23" t="s">
        <v>839</v>
      </c>
      <c r="L367" s="27">
        <v>130</v>
      </c>
      <c r="M367" s="192" t="s">
        <v>117</v>
      </c>
      <c r="N367" s="25" t="s">
        <v>106</v>
      </c>
      <c r="O367" s="33"/>
      <c r="P367" s="27"/>
      <c r="Q367" s="27"/>
      <c r="R367" s="27"/>
      <c r="S367" s="28">
        <f t="shared" si="226"/>
        <v>0</v>
      </c>
      <c r="T367" s="27"/>
      <c r="U367" s="27"/>
      <c r="V367" s="27"/>
      <c r="W367" s="28">
        <f t="shared" si="227"/>
        <v>0</v>
      </c>
      <c r="X367" s="27"/>
      <c r="Y367" s="34"/>
      <c r="Z367" s="27"/>
      <c r="AA367" s="28">
        <f t="shared" si="220"/>
        <v>0</v>
      </c>
      <c r="AB367" s="27"/>
      <c r="AC367" s="27"/>
      <c r="AD367" s="27">
        <v>6500000</v>
      </c>
      <c r="AE367" s="28">
        <f t="shared" si="221"/>
        <v>6500000</v>
      </c>
      <c r="AF367" s="28">
        <f t="shared" si="222"/>
        <v>6500000</v>
      </c>
      <c r="AG367" s="29">
        <f t="shared" si="228"/>
        <v>6.4737197405018406E-3</v>
      </c>
      <c r="AH367" s="30">
        <f t="shared" si="229"/>
        <v>1.5993562902929075E-3</v>
      </c>
      <c r="AI367" s="10"/>
      <c r="AJ367" s="10"/>
      <c r="AK367" s="10"/>
      <c r="AL367" s="10"/>
      <c r="AM367" s="10"/>
      <c r="AN367" s="10"/>
      <c r="AO367" s="10"/>
      <c r="AP367" s="85"/>
    </row>
    <row r="368" spans="1:42" ht="12.75" customHeight="1" outlineLevel="1" x14ac:dyDescent="0.25">
      <c r="A368" s="21">
        <v>49</v>
      </c>
      <c r="B368" s="5" t="s">
        <v>109</v>
      </c>
      <c r="C368" s="137">
        <v>1502</v>
      </c>
      <c r="D368" s="32">
        <v>44154</v>
      </c>
      <c r="E368" s="33" t="s">
        <v>684</v>
      </c>
      <c r="F368" s="36" t="s">
        <v>118</v>
      </c>
      <c r="G368" s="25" t="s">
        <v>111</v>
      </c>
      <c r="H368" s="124">
        <v>5892128</v>
      </c>
      <c r="I368" s="212">
        <v>5892128</v>
      </c>
      <c r="J368" s="124" t="s">
        <v>838</v>
      </c>
      <c r="K368" s="23" t="s">
        <v>839</v>
      </c>
      <c r="L368" s="27">
        <v>100</v>
      </c>
      <c r="M368" s="192" t="s">
        <v>117</v>
      </c>
      <c r="N368" s="25" t="s">
        <v>106</v>
      </c>
      <c r="O368" s="33"/>
      <c r="P368" s="27"/>
      <c r="Q368" s="27"/>
      <c r="R368" s="27"/>
      <c r="S368" s="28">
        <f t="shared" si="226"/>
        <v>0</v>
      </c>
      <c r="T368" s="27"/>
      <c r="U368" s="27"/>
      <c r="V368" s="27"/>
      <c r="W368" s="28">
        <f t="shared" si="227"/>
        <v>0</v>
      </c>
      <c r="X368" s="27"/>
      <c r="Y368" s="34"/>
      <c r="Z368" s="27"/>
      <c r="AA368" s="28">
        <f t="shared" si="220"/>
        <v>0</v>
      </c>
      <c r="AB368" s="27"/>
      <c r="AC368" s="27"/>
      <c r="AD368" s="27">
        <v>5892128</v>
      </c>
      <c r="AE368" s="28">
        <f t="shared" si="221"/>
        <v>5892128</v>
      </c>
      <c r="AF368" s="28">
        <f t="shared" si="222"/>
        <v>5892128</v>
      </c>
      <c r="AG368" s="29">
        <f t="shared" si="228"/>
        <v>5.8683054380251733E-3</v>
      </c>
      <c r="AH368" s="30">
        <f t="shared" si="229"/>
        <v>1.4497864584632259E-3</v>
      </c>
      <c r="AI368" s="10"/>
      <c r="AJ368" s="10"/>
      <c r="AK368" s="10"/>
      <c r="AL368" s="10"/>
      <c r="AM368" s="10"/>
      <c r="AN368" s="10"/>
      <c r="AO368" s="10"/>
      <c r="AP368" s="85"/>
    </row>
    <row r="369" spans="1:42" ht="12.75" customHeight="1" outlineLevel="1" x14ac:dyDescent="0.25">
      <c r="A369" s="21">
        <v>50</v>
      </c>
      <c r="B369" s="5" t="s">
        <v>109</v>
      </c>
      <c r="C369" s="137">
        <v>1535</v>
      </c>
      <c r="D369" s="32">
        <v>44160</v>
      </c>
      <c r="E369" s="33" t="s">
        <v>642</v>
      </c>
      <c r="F369" s="36" t="s">
        <v>118</v>
      </c>
      <c r="G369" s="25" t="s">
        <v>111</v>
      </c>
      <c r="H369" s="124">
        <v>17500000</v>
      </c>
      <c r="I369" s="212">
        <v>17500000</v>
      </c>
      <c r="J369" s="124" t="s">
        <v>838</v>
      </c>
      <c r="K369" s="23" t="s">
        <v>839</v>
      </c>
      <c r="L369" s="27">
        <v>600</v>
      </c>
      <c r="M369" s="192" t="s">
        <v>117</v>
      </c>
      <c r="N369" s="25" t="s">
        <v>106</v>
      </c>
      <c r="O369" s="33"/>
      <c r="P369" s="27"/>
      <c r="Q369" s="27"/>
      <c r="R369" s="27"/>
      <c r="S369" s="28">
        <f t="shared" si="226"/>
        <v>0</v>
      </c>
      <c r="T369" s="27"/>
      <c r="U369" s="27"/>
      <c r="V369" s="27"/>
      <c r="W369" s="28">
        <f t="shared" si="227"/>
        <v>0</v>
      </c>
      <c r="X369" s="27"/>
      <c r="Y369" s="34"/>
      <c r="Z369" s="27"/>
      <c r="AA369" s="28">
        <f t="shared" si="220"/>
        <v>0</v>
      </c>
      <c r="AB369" s="27"/>
      <c r="AC369" s="27"/>
      <c r="AD369" s="27">
        <v>17500000</v>
      </c>
      <c r="AE369" s="28">
        <f t="shared" si="221"/>
        <v>17500000</v>
      </c>
      <c r="AF369" s="28">
        <f t="shared" si="222"/>
        <v>17500000</v>
      </c>
      <c r="AG369" s="29">
        <f t="shared" si="228"/>
        <v>1.7429245455197265E-2</v>
      </c>
      <c r="AH369" s="30">
        <f t="shared" si="229"/>
        <v>4.3059592430962895E-3</v>
      </c>
      <c r="AI369" s="10"/>
      <c r="AJ369" s="10"/>
      <c r="AK369" s="10"/>
      <c r="AL369" s="10"/>
      <c r="AM369" s="10"/>
      <c r="AN369" s="10"/>
      <c r="AO369" s="10"/>
      <c r="AP369" s="85"/>
    </row>
    <row r="370" spans="1:42" ht="12.75" customHeight="1" outlineLevel="1" x14ac:dyDescent="0.25">
      <c r="A370" s="21">
        <v>51</v>
      </c>
      <c r="B370" s="5" t="s">
        <v>109</v>
      </c>
      <c r="C370" s="137">
        <v>1525</v>
      </c>
      <c r="D370" s="32">
        <v>44158</v>
      </c>
      <c r="E370" s="33" t="s">
        <v>685</v>
      </c>
      <c r="F370" s="36" t="s">
        <v>118</v>
      </c>
      <c r="G370" s="25" t="s">
        <v>111</v>
      </c>
      <c r="H370" s="124">
        <v>9871134</v>
      </c>
      <c r="I370" s="212">
        <v>9871134</v>
      </c>
      <c r="J370" s="124" t="s">
        <v>838</v>
      </c>
      <c r="K370" s="23" t="s">
        <v>839</v>
      </c>
      <c r="L370" s="27">
        <v>278</v>
      </c>
      <c r="M370" s="192" t="s">
        <v>117</v>
      </c>
      <c r="N370" s="25" t="s">
        <v>106</v>
      </c>
      <c r="O370" s="33"/>
      <c r="P370" s="27"/>
      <c r="Q370" s="27"/>
      <c r="R370" s="27"/>
      <c r="S370" s="28">
        <f t="shared" si="226"/>
        <v>0</v>
      </c>
      <c r="T370" s="27"/>
      <c r="U370" s="27"/>
      <c r="V370" s="27"/>
      <c r="W370" s="28">
        <f t="shared" si="227"/>
        <v>0</v>
      </c>
      <c r="X370" s="27"/>
      <c r="Y370" s="34"/>
      <c r="Z370" s="27"/>
      <c r="AA370" s="28">
        <f t="shared" si="220"/>
        <v>0</v>
      </c>
      <c r="AB370" s="27"/>
      <c r="AC370" s="27"/>
      <c r="AD370" s="27">
        <v>9871134</v>
      </c>
      <c r="AE370" s="28">
        <f t="shared" si="221"/>
        <v>9871134</v>
      </c>
      <c r="AF370" s="28">
        <f t="shared" si="222"/>
        <v>9871134</v>
      </c>
      <c r="AG370" s="29">
        <f t="shared" si="228"/>
        <v>9.831223851836754E-3</v>
      </c>
      <c r="AH370" s="30">
        <f t="shared" si="229"/>
        <v>2.4288400392652597E-3</v>
      </c>
      <c r="AI370" s="10"/>
      <c r="AJ370" s="10"/>
      <c r="AK370" s="10"/>
      <c r="AL370" s="10"/>
      <c r="AM370" s="10"/>
      <c r="AN370" s="10"/>
      <c r="AO370" s="10"/>
      <c r="AP370" s="85"/>
    </row>
    <row r="371" spans="1:42" ht="12.75" customHeight="1" outlineLevel="1" x14ac:dyDescent="0.25">
      <c r="A371" s="21">
        <v>52</v>
      </c>
      <c r="B371" s="5" t="s">
        <v>109</v>
      </c>
      <c r="C371" s="137">
        <v>1468</v>
      </c>
      <c r="D371" s="32">
        <v>44151</v>
      </c>
      <c r="E371" s="33" t="s">
        <v>686</v>
      </c>
      <c r="F371" s="36" t="s">
        <v>118</v>
      </c>
      <c r="G371" s="25" t="s">
        <v>111</v>
      </c>
      <c r="H371" s="124">
        <v>7000000</v>
      </c>
      <c r="I371" s="212">
        <v>7000000</v>
      </c>
      <c r="J371" s="124" t="s">
        <v>838</v>
      </c>
      <c r="K371" s="23" t="s">
        <v>839</v>
      </c>
      <c r="L371" s="27">
        <v>130</v>
      </c>
      <c r="M371" s="192" t="s">
        <v>117</v>
      </c>
      <c r="N371" s="25" t="s">
        <v>106</v>
      </c>
      <c r="O371" s="33"/>
      <c r="P371" s="27"/>
      <c r="Q371" s="27"/>
      <c r="R371" s="27"/>
      <c r="S371" s="28">
        <f t="shared" si="226"/>
        <v>0</v>
      </c>
      <c r="T371" s="27"/>
      <c r="U371" s="27"/>
      <c r="V371" s="27"/>
      <c r="W371" s="28">
        <f t="shared" si="227"/>
        <v>0</v>
      </c>
      <c r="X371" s="27"/>
      <c r="Y371" s="27"/>
      <c r="Z371" s="27"/>
      <c r="AA371" s="28">
        <f t="shared" si="220"/>
        <v>0</v>
      </c>
      <c r="AB371" s="27"/>
      <c r="AC371" s="27"/>
      <c r="AD371" s="27">
        <v>7000000</v>
      </c>
      <c r="AE371" s="28">
        <f t="shared" si="221"/>
        <v>7000000</v>
      </c>
      <c r="AF371" s="28">
        <f t="shared" si="222"/>
        <v>7000000</v>
      </c>
      <c r="AG371" s="29">
        <f t="shared" si="228"/>
        <v>6.971698182078905E-3</v>
      </c>
      <c r="AH371" s="30">
        <f t="shared" si="229"/>
        <v>1.7223836972385157E-3</v>
      </c>
      <c r="AI371" s="10"/>
      <c r="AJ371" s="10"/>
      <c r="AK371" s="10"/>
      <c r="AL371" s="10"/>
      <c r="AM371" s="10"/>
      <c r="AN371" s="10"/>
      <c r="AO371" s="10"/>
      <c r="AP371" s="85"/>
    </row>
    <row r="372" spans="1:42" ht="12.75" customHeight="1" outlineLevel="1" x14ac:dyDescent="0.25">
      <c r="A372" s="21">
        <v>53</v>
      </c>
      <c r="B372" s="5" t="s">
        <v>109</v>
      </c>
      <c r="C372" s="137">
        <v>1765</v>
      </c>
      <c r="D372" s="32">
        <v>44176</v>
      </c>
      <c r="E372" s="33" t="s">
        <v>687</v>
      </c>
      <c r="F372" s="36" t="s">
        <v>118</v>
      </c>
      <c r="G372" s="25" t="s">
        <v>111</v>
      </c>
      <c r="H372" s="124">
        <v>6202000</v>
      </c>
      <c r="I372" s="212">
        <v>6202000</v>
      </c>
      <c r="J372" s="124" t="s">
        <v>838</v>
      </c>
      <c r="K372" s="23" t="s">
        <v>839</v>
      </c>
      <c r="L372" s="27">
        <v>60</v>
      </c>
      <c r="M372" s="192" t="s">
        <v>117</v>
      </c>
      <c r="N372" s="25" t="s">
        <v>106</v>
      </c>
      <c r="O372" s="33"/>
      <c r="P372" s="27"/>
      <c r="Q372" s="27"/>
      <c r="R372" s="27"/>
      <c r="S372" s="28">
        <f t="shared" si="226"/>
        <v>0</v>
      </c>
      <c r="T372" s="27"/>
      <c r="U372" s="27"/>
      <c r="V372" s="27"/>
      <c r="W372" s="28">
        <f t="shared" si="227"/>
        <v>0</v>
      </c>
      <c r="X372" s="27"/>
      <c r="Y372" s="27"/>
      <c r="Z372" s="27"/>
      <c r="AA372" s="28">
        <f t="shared" si="220"/>
        <v>0</v>
      </c>
      <c r="AB372" s="27"/>
      <c r="AC372" s="27"/>
      <c r="AD372" s="27">
        <v>6202000</v>
      </c>
      <c r="AE372" s="28">
        <f t="shared" si="221"/>
        <v>6202000</v>
      </c>
      <c r="AF372" s="28">
        <f t="shared" si="222"/>
        <v>6202000</v>
      </c>
      <c r="AG372" s="29">
        <f t="shared" si="228"/>
        <v>6.1769245893219102E-3</v>
      </c>
      <c r="AH372" s="30">
        <f t="shared" si="229"/>
        <v>1.526031955753325E-3</v>
      </c>
      <c r="AI372" s="10"/>
      <c r="AJ372" s="10"/>
      <c r="AK372" s="10"/>
      <c r="AL372" s="10"/>
      <c r="AM372" s="10"/>
      <c r="AN372" s="10"/>
      <c r="AO372" s="10"/>
      <c r="AP372" s="85"/>
    </row>
    <row r="373" spans="1:42" ht="12.75" customHeight="1" outlineLevel="1" x14ac:dyDescent="0.25">
      <c r="A373" s="21">
        <v>54</v>
      </c>
      <c r="B373" s="5" t="s">
        <v>109</v>
      </c>
      <c r="C373" s="137">
        <v>1469</v>
      </c>
      <c r="D373" s="32">
        <v>44151</v>
      </c>
      <c r="E373" s="33" t="s">
        <v>688</v>
      </c>
      <c r="F373" s="36" t="s">
        <v>118</v>
      </c>
      <c r="G373" s="25" t="s">
        <v>111</v>
      </c>
      <c r="H373" s="124">
        <v>6000000</v>
      </c>
      <c r="I373" s="212">
        <v>6000000</v>
      </c>
      <c r="J373" s="124" t="s">
        <v>838</v>
      </c>
      <c r="K373" s="23" t="s">
        <v>839</v>
      </c>
      <c r="L373" s="27">
        <v>78</v>
      </c>
      <c r="M373" s="192" t="s">
        <v>117</v>
      </c>
      <c r="N373" s="25" t="s">
        <v>106</v>
      </c>
      <c r="O373" s="33"/>
      <c r="P373" s="27"/>
      <c r="Q373" s="27"/>
      <c r="R373" s="27"/>
      <c r="S373" s="28">
        <f t="shared" si="226"/>
        <v>0</v>
      </c>
      <c r="T373" s="27"/>
      <c r="U373" s="27"/>
      <c r="V373" s="27"/>
      <c r="W373" s="28">
        <f t="shared" si="227"/>
        <v>0</v>
      </c>
      <c r="X373" s="27"/>
      <c r="Y373" s="34"/>
      <c r="Z373" s="27"/>
      <c r="AA373" s="28">
        <f t="shared" si="220"/>
        <v>0</v>
      </c>
      <c r="AB373" s="27"/>
      <c r="AC373" s="27"/>
      <c r="AD373" s="27">
        <v>6000000</v>
      </c>
      <c r="AE373" s="28">
        <f t="shared" si="221"/>
        <v>6000000</v>
      </c>
      <c r="AF373" s="28">
        <f t="shared" si="222"/>
        <v>6000000</v>
      </c>
      <c r="AG373" s="29">
        <f t="shared" si="228"/>
        <v>5.9757412989247761E-3</v>
      </c>
      <c r="AH373" s="30">
        <f t="shared" si="229"/>
        <v>1.4763288833472992E-3</v>
      </c>
    </row>
    <row r="374" spans="1:42" ht="12.75" customHeight="1" outlineLevel="1" x14ac:dyDescent="0.25">
      <c r="A374" s="21">
        <v>55</v>
      </c>
      <c r="B374" s="5" t="s">
        <v>109</v>
      </c>
      <c r="C374" s="137">
        <v>1764</v>
      </c>
      <c r="D374" s="32">
        <v>44176</v>
      </c>
      <c r="E374" s="33" t="s">
        <v>689</v>
      </c>
      <c r="F374" s="36" t="s">
        <v>118</v>
      </c>
      <c r="G374" s="25" t="s">
        <v>111</v>
      </c>
      <c r="H374" s="124">
        <v>17265192</v>
      </c>
      <c r="I374" s="212">
        <v>17265192</v>
      </c>
      <c r="J374" s="124" t="s">
        <v>838</v>
      </c>
      <c r="K374" s="23" t="s">
        <v>839</v>
      </c>
      <c r="L374" s="27">
        <v>640</v>
      </c>
      <c r="M374" s="192" t="s">
        <v>117</v>
      </c>
      <c r="N374" s="25" t="s">
        <v>106</v>
      </c>
      <c r="O374" s="33"/>
      <c r="P374" s="27"/>
      <c r="Q374" s="27"/>
      <c r="R374" s="27"/>
      <c r="S374" s="28">
        <f t="shared" si="226"/>
        <v>0</v>
      </c>
      <c r="T374" s="27"/>
      <c r="U374" s="27"/>
      <c r="V374" s="27"/>
      <c r="W374" s="28">
        <f t="shared" si="227"/>
        <v>0</v>
      </c>
      <c r="X374" s="27"/>
      <c r="Y374" s="27"/>
      <c r="Z374" s="27"/>
      <c r="AA374" s="28">
        <f t="shared" si="215"/>
        <v>0</v>
      </c>
      <c r="AB374" s="27"/>
      <c r="AC374" s="27"/>
      <c r="AD374" s="27">
        <v>17265192</v>
      </c>
      <c r="AE374" s="28">
        <f t="shared" si="216"/>
        <v>17265192</v>
      </c>
      <c r="AF374" s="28">
        <f t="shared" si="217"/>
        <v>17265192</v>
      </c>
      <c r="AG374" s="29">
        <f t="shared" si="228"/>
        <v>1.7195386811377607E-2</v>
      </c>
      <c r="AH374" s="30">
        <f t="shared" si="229"/>
        <v>4.2481836043561207E-3</v>
      </c>
      <c r="AI374" s="10"/>
      <c r="AJ374" s="10"/>
      <c r="AK374" s="10"/>
      <c r="AL374" s="10"/>
      <c r="AM374" s="10"/>
      <c r="AN374" s="10"/>
      <c r="AO374" s="10"/>
      <c r="AP374" s="85"/>
    </row>
    <row r="375" spans="1:42" ht="12.75" customHeight="1" outlineLevel="1" x14ac:dyDescent="0.25">
      <c r="A375" s="21">
        <v>56</v>
      </c>
      <c r="B375" s="5" t="s">
        <v>109</v>
      </c>
      <c r="C375" s="137">
        <v>1946</v>
      </c>
      <c r="D375" s="32">
        <v>44195</v>
      </c>
      <c r="E375" s="33" t="s">
        <v>690</v>
      </c>
      <c r="F375" s="36" t="s">
        <v>118</v>
      </c>
      <c r="G375" s="25" t="s">
        <v>111</v>
      </c>
      <c r="H375" s="124">
        <v>10819427</v>
      </c>
      <c r="I375" s="212">
        <v>10819427</v>
      </c>
      <c r="J375" s="124" t="s">
        <v>838</v>
      </c>
      <c r="K375" s="23" t="s">
        <v>839</v>
      </c>
      <c r="L375" s="27">
        <v>299</v>
      </c>
      <c r="M375" s="192" t="s">
        <v>117</v>
      </c>
      <c r="N375" s="25" t="s">
        <v>106</v>
      </c>
      <c r="O375" s="33"/>
      <c r="P375" s="27"/>
      <c r="Q375" s="27"/>
      <c r="R375" s="27"/>
      <c r="S375" s="28">
        <f t="shared" si="226"/>
        <v>0</v>
      </c>
      <c r="T375" s="27"/>
      <c r="U375" s="27"/>
      <c r="V375" s="27"/>
      <c r="W375" s="28">
        <f t="shared" si="227"/>
        <v>0</v>
      </c>
      <c r="X375" s="27"/>
      <c r="Y375" s="27"/>
      <c r="Z375" s="27"/>
      <c r="AA375" s="28">
        <f t="shared" si="215"/>
        <v>0</v>
      </c>
      <c r="AB375" s="27"/>
      <c r="AC375" s="27"/>
      <c r="AD375" s="27">
        <v>10819427</v>
      </c>
      <c r="AE375" s="28">
        <f t="shared" si="216"/>
        <v>10819427</v>
      </c>
      <c r="AF375" s="28">
        <f t="shared" si="217"/>
        <v>10819427</v>
      </c>
      <c r="AG375" s="29">
        <f t="shared" si="228"/>
        <v>1.0775682792433633E-2</v>
      </c>
      <c r="AH375" s="30">
        <f t="shared" si="229"/>
        <v>2.6621720968946034E-3</v>
      </c>
      <c r="AI375" s="10"/>
      <c r="AJ375" s="10"/>
      <c r="AK375" s="10"/>
      <c r="AL375" s="10"/>
      <c r="AM375" s="10"/>
      <c r="AN375" s="10"/>
      <c r="AO375" s="10"/>
      <c r="AP375" s="85"/>
    </row>
    <row r="376" spans="1:42" ht="12.75" customHeight="1" x14ac:dyDescent="0.25">
      <c r="A376" s="258" t="s">
        <v>65</v>
      </c>
      <c r="B376" s="229"/>
      <c r="C376" s="229"/>
      <c r="D376" s="229"/>
      <c r="E376" s="229"/>
      <c r="F376" s="229"/>
      <c r="G376" s="229"/>
      <c r="H376" s="92">
        <f>SUM(H320:H375)</f>
        <v>1004059530</v>
      </c>
      <c r="I376" s="284">
        <f>SUM(I320:I375)</f>
        <v>1004059530</v>
      </c>
      <c r="J376" s="92"/>
      <c r="K376" s="170"/>
      <c r="L376" s="92">
        <f>SUM(L320:L375)</f>
        <v>26278</v>
      </c>
      <c r="M376" s="92">
        <f>SUM(M320:M375)</f>
        <v>0</v>
      </c>
      <c r="N376" s="93"/>
      <c r="O376" s="94"/>
      <c r="P376" s="92">
        <f t="shared" ref="P376:AF376" si="233">SUM(P320:P375)</f>
        <v>0</v>
      </c>
      <c r="Q376" s="92">
        <f t="shared" si="233"/>
        <v>0</v>
      </c>
      <c r="R376" s="92">
        <f t="shared" si="233"/>
        <v>0</v>
      </c>
      <c r="S376" s="92">
        <f t="shared" si="233"/>
        <v>0</v>
      </c>
      <c r="T376" s="92">
        <f t="shared" si="233"/>
        <v>0</v>
      </c>
      <c r="U376" s="92">
        <f t="shared" si="233"/>
        <v>0</v>
      </c>
      <c r="V376" s="92">
        <f t="shared" si="233"/>
        <v>0</v>
      </c>
      <c r="W376" s="92">
        <f t="shared" si="233"/>
        <v>0</v>
      </c>
      <c r="X376" s="92">
        <f t="shared" si="233"/>
        <v>0</v>
      </c>
      <c r="Y376" s="92">
        <f t="shared" si="233"/>
        <v>0</v>
      </c>
      <c r="Z376" s="92">
        <f t="shared" si="233"/>
        <v>0</v>
      </c>
      <c r="AA376" s="92">
        <f t="shared" si="233"/>
        <v>0</v>
      </c>
      <c r="AB376" s="92">
        <f t="shared" si="233"/>
        <v>382720860</v>
      </c>
      <c r="AC376" s="92">
        <f t="shared" si="233"/>
        <v>11575502</v>
      </c>
      <c r="AD376" s="92">
        <f t="shared" si="233"/>
        <v>609763168</v>
      </c>
      <c r="AE376" s="92">
        <f t="shared" si="233"/>
        <v>1004059530</v>
      </c>
      <c r="AF376" s="92">
        <f t="shared" si="233"/>
        <v>1004059530</v>
      </c>
      <c r="AG376" s="95">
        <f>IF(ISERROR(AF376/H376),0,AF376/H376)</f>
        <v>1</v>
      </c>
      <c r="AH376" s="95">
        <f>IF(ISERROR(AF376/$AF$403),0,AF376/$AF$403)</f>
        <v>0.24705368078985235</v>
      </c>
      <c r="AI376" s="10"/>
      <c r="AJ376" s="10"/>
      <c r="AK376" s="10"/>
      <c r="AL376" s="10"/>
      <c r="AM376" s="10"/>
      <c r="AN376" s="10"/>
      <c r="AO376" s="10"/>
      <c r="AP376" s="85"/>
    </row>
    <row r="377" spans="1:42" ht="12.75" customHeight="1" x14ac:dyDescent="0.25">
      <c r="A377" s="233" t="s">
        <v>87</v>
      </c>
      <c r="B377" s="234"/>
      <c r="C377" s="234"/>
      <c r="D377" s="234"/>
      <c r="E377" s="235"/>
      <c r="F377" s="57"/>
      <c r="G377" s="58"/>
      <c r="H377" s="107"/>
      <c r="I377" s="291"/>
      <c r="J377" s="59"/>
      <c r="K377" s="297"/>
      <c r="L377" s="60"/>
      <c r="M377" s="60"/>
      <c r="N377" s="58"/>
      <c r="O377" s="61"/>
      <c r="P377" s="59"/>
      <c r="Q377" s="59"/>
      <c r="R377" s="59"/>
      <c r="S377" s="59"/>
      <c r="T377" s="59"/>
      <c r="U377" s="59"/>
      <c r="V377" s="59"/>
      <c r="W377" s="59"/>
      <c r="X377" s="59"/>
      <c r="Y377" s="59"/>
      <c r="Z377" s="59"/>
      <c r="AA377" s="59"/>
      <c r="AB377" s="59"/>
      <c r="AC377" s="59"/>
      <c r="AD377" s="59"/>
      <c r="AE377" s="59"/>
      <c r="AF377" s="59"/>
      <c r="AG377" s="62"/>
      <c r="AH377" s="62"/>
      <c r="AI377" s="10"/>
      <c r="AJ377" s="10"/>
      <c r="AK377" s="10"/>
      <c r="AL377" s="10"/>
      <c r="AM377" s="10"/>
      <c r="AN377" s="10"/>
      <c r="AO377" s="10"/>
      <c r="AP377" s="85"/>
    </row>
    <row r="378" spans="1:42" ht="12.75" customHeight="1" outlineLevel="1" x14ac:dyDescent="0.25">
      <c r="A378" s="79">
        <v>1</v>
      </c>
      <c r="B378" s="5" t="s">
        <v>109</v>
      </c>
      <c r="C378" s="197">
        <v>451</v>
      </c>
      <c r="D378" s="73">
        <v>44083</v>
      </c>
      <c r="E378" s="167" t="s">
        <v>131</v>
      </c>
      <c r="F378" s="36" t="s">
        <v>118</v>
      </c>
      <c r="G378" s="180" t="s">
        <v>111</v>
      </c>
      <c r="H378" s="91">
        <v>5660000</v>
      </c>
      <c r="I378" s="292">
        <v>5660000</v>
      </c>
      <c r="J378" s="124" t="s">
        <v>838</v>
      </c>
      <c r="K378" s="23" t="s">
        <v>839</v>
      </c>
      <c r="L378" s="218">
        <v>35</v>
      </c>
      <c r="M378" s="181" t="s">
        <v>117</v>
      </c>
      <c r="N378" s="25" t="s">
        <v>106</v>
      </c>
      <c r="O378" s="68"/>
      <c r="P378" s="69"/>
      <c r="Q378" s="69"/>
      <c r="R378" s="69"/>
      <c r="S378" s="28">
        <f t="shared" ref="S378:S387" si="234">SUM(P378:R378)</f>
        <v>0</v>
      </c>
      <c r="T378" s="27"/>
      <c r="U378" s="27"/>
      <c r="V378" s="27"/>
      <c r="W378" s="28">
        <f t="shared" ref="W378:W387" si="235">SUM(T378:V378)</f>
        <v>0</v>
      </c>
      <c r="X378" s="27">
        <v>0</v>
      </c>
      <c r="Y378" s="27">
        <v>0</v>
      </c>
      <c r="Z378" s="69">
        <v>5660000</v>
      </c>
      <c r="AA378" s="70">
        <f>SUM(X378:Z378)</f>
        <v>5660000</v>
      </c>
      <c r="AB378" s="69"/>
      <c r="AC378" s="69"/>
      <c r="AD378" s="69"/>
      <c r="AE378" s="70">
        <f>SUM(AB378:AD378)</f>
        <v>0</v>
      </c>
      <c r="AF378" s="70">
        <f t="shared" ref="AF378:AF379" si="236">SUM(S378,W378,AA378,AE378)</f>
        <v>5660000</v>
      </c>
      <c r="AG378" s="29">
        <f t="shared" ref="AG378:AG398" si="237">IF(ISERROR(AF378/$H$402),0,AF378/$H$402)</f>
        <v>3.3383829422740152E-2</v>
      </c>
      <c r="AH378" s="30">
        <f t="shared" ref="AH378:AH398" si="238">IF(ISERROR(AF378/$AF$403),"-",AF378/$AF$403)</f>
        <v>1.3926702466242856E-3</v>
      </c>
      <c r="AI378" s="10"/>
      <c r="AJ378" s="10"/>
      <c r="AK378" s="10"/>
      <c r="AL378" s="10"/>
      <c r="AM378" s="10"/>
      <c r="AN378" s="10"/>
      <c r="AO378" s="10"/>
      <c r="AP378" s="85"/>
    </row>
    <row r="379" spans="1:42" ht="12.75" customHeight="1" outlineLevel="1" x14ac:dyDescent="0.25">
      <c r="A379" s="79">
        <v>2</v>
      </c>
      <c r="B379" s="5" t="s">
        <v>109</v>
      </c>
      <c r="C379" s="198">
        <v>453</v>
      </c>
      <c r="D379" s="72">
        <v>44083</v>
      </c>
      <c r="E379" s="167" t="s">
        <v>132</v>
      </c>
      <c r="F379" s="36" t="s">
        <v>118</v>
      </c>
      <c r="G379" s="180" t="s">
        <v>111</v>
      </c>
      <c r="H379" s="107">
        <v>5660000</v>
      </c>
      <c r="I379" s="293">
        <v>5660000</v>
      </c>
      <c r="J379" s="124" t="s">
        <v>838</v>
      </c>
      <c r="K379" s="23" t="s">
        <v>839</v>
      </c>
      <c r="L379" s="218">
        <v>10</v>
      </c>
      <c r="M379" s="181" t="s">
        <v>117</v>
      </c>
      <c r="N379" s="25" t="s">
        <v>106</v>
      </c>
      <c r="O379" s="68"/>
      <c r="P379" s="69"/>
      <c r="Q379" s="69"/>
      <c r="R379" s="69"/>
      <c r="S379" s="28">
        <f t="shared" si="234"/>
        <v>0</v>
      </c>
      <c r="T379" s="27"/>
      <c r="U379" s="27"/>
      <c r="V379" s="27"/>
      <c r="W379" s="28">
        <f t="shared" si="235"/>
        <v>0</v>
      </c>
      <c r="X379" s="27">
        <v>0</v>
      </c>
      <c r="Y379" s="27">
        <v>0</v>
      </c>
      <c r="Z379" s="69">
        <v>5660000</v>
      </c>
      <c r="AA379" s="70">
        <f t="shared" ref="AA379" si="239">SUM(X379:Z379)</f>
        <v>5660000</v>
      </c>
      <c r="AB379" s="69"/>
      <c r="AC379" s="69"/>
      <c r="AD379" s="69"/>
      <c r="AE379" s="70">
        <f t="shared" ref="AE379" si="240">SUM(AB379:AD379)</f>
        <v>0</v>
      </c>
      <c r="AF379" s="70">
        <f t="shared" si="236"/>
        <v>5660000</v>
      </c>
      <c r="AG379" s="29">
        <f t="shared" si="237"/>
        <v>3.3383829422740152E-2</v>
      </c>
      <c r="AH379" s="30">
        <f t="shared" si="238"/>
        <v>1.3926702466242856E-3</v>
      </c>
      <c r="AI379" s="10"/>
      <c r="AJ379" s="10"/>
      <c r="AK379" s="10"/>
      <c r="AL379" s="10"/>
      <c r="AM379" s="10"/>
      <c r="AN379" s="10"/>
      <c r="AO379" s="10"/>
      <c r="AP379" s="85"/>
    </row>
    <row r="380" spans="1:42" ht="12.75" customHeight="1" outlineLevel="1" x14ac:dyDescent="0.25">
      <c r="A380" s="79">
        <v>3</v>
      </c>
      <c r="B380" s="5" t="s">
        <v>109</v>
      </c>
      <c r="C380" s="198">
        <v>471</v>
      </c>
      <c r="D380" s="72">
        <v>44096</v>
      </c>
      <c r="E380" s="167" t="s">
        <v>133</v>
      </c>
      <c r="F380" s="36" t="s">
        <v>118</v>
      </c>
      <c r="G380" s="180" t="s">
        <v>111</v>
      </c>
      <c r="H380" s="107">
        <v>5660000</v>
      </c>
      <c r="I380" s="293">
        <v>5660000</v>
      </c>
      <c r="J380" s="124" t="s">
        <v>838</v>
      </c>
      <c r="K380" s="23" t="s">
        <v>839</v>
      </c>
      <c r="L380" s="218">
        <v>32</v>
      </c>
      <c r="M380" s="181" t="s">
        <v>117</v>
      </c>
      <c r="N380" s="25" t="s">
        <v>106</v>
      </c>
      <c r="O380" s="68"/>
      <c r="P380" s="69"/>
      <c r="Q380" s="69"/>
      <c r="R380" s="69"/>
      <c r="S380" s="28">
        <f t="shared" si="234"/>
        <v>0</v>
      </c>
      <c r="T380" s="27"/>
      <c r="U380" s="27"/>
      <c r="V380" s="27"/>
      <c r="W380" s="28">
        <f t="shared" si="235"/>
        <v>0</v>
      </c>
      <c r="X380" s="27">
        <v>0</v>
      </c>
      <c r="Y380" s="27">
        <v>0</v>
      </c>
      <c r="Z380" s="69">
        <v>5660000</v>
      </c>
      <c r="AA380" s="70">
        <f t="shared" ref="AA380:AA398" si="241">SUM(X380:Z380)</f>
        <v>5660000</v>
      </c>
      <c r="AB380" s="69"/>
      <c r="AC380" s="69"/>
      <c r="AD380" s="69"/>
      <c r="AE380" s="70">
        <f t="shared" ref="AE380:AE398" si="242">SUM(AB380:AD380)</f>
        <v>0</v>
      </c>
      <c r="AF380" s="70">
        <f t="shared" ref="AF380:AF398" si="243">SUM(S380,W380,AA380,AE380)</f>
        <v>5660000</v>
      </c>
      <c r="AG380" s="29">
        <f t="shared" si="237"/>
        <v>3.3383829422740152E-2</v>
      </c>
      <c r="AH380" s="30">
        <f t="shared" si="238"/>
        <v>1.3926702466242856E-3</v>
      </c>
      <c r="AI380" s="10"/>
      <c r="AJ380" s="10"/>
      <c r="AK380" s="10"/>
      <c r="AL380" s="10"/>
      <c r="AM380" s="10"/>
      <c r="AN380" s="10"/>
      <c r="AO380" s="10"/>
      <c r="AP380" s="85"/>
    </row>
    <row r="381" spans="1:42" ht="12.75" customHeight="1" outlineLevel="1" x14ac:dyDescent="0.25">
      <c r="A381" s="79">
        <v>4</v>
      </c>
      <c r="B381" s="5" t="s">
        <v>109</v>
      </c>
      <c r="C381" s="198">
        <v>450</v>
      </c>
      <c r="D381" s="72">
        <v>44083</v>
      </c>
      <c r="E381" s="167" t="s">
        <v>134</v>
      </c>
      <c r="F381" s="36" t="s">
        <v>118</v>
      </c>
      <c r="G381" s="180" t="s">
        <v>111</v>
      </c>
      <c r="H381" s="107">
        <v>5660000</v>
      </c>
      <c r="I381" s="293">
        <v>5660000</v>
      </c>
      <c r="J381" s="124" t="s">
        <v>838</v>
      </c>
      <c r="K381" s="23" t="s">
        <v>839</v>
      </c>
      <c r="L381" s="218">
        <v>33</v>
      </c>
      <c r="M381" s="181" t="s">
        <v>117</v>
      </c>
      <c r="N381" s="25" t="s">
        <v>106</v>
      </c>
      <c r="O381" s="68"/>
      <c r="P381" s="69"/>
      <c r="Q381" s="69"/>
      <c r="R381" s="69"/>
      <c r="S381" s="28">
        <f t="shared" si="234"/>
        <v>0</v>
      </c>
      <c r="T381" s="27"/>
      <c r="U381" s="27"/>
      <c r="V381" s="27"/>
      <c r="W381" s="28">
        <f t="shared" si="235"/>
        <v>0</v>
      </c>
      <c r="X381" s="27">
        <v>0</v>
      </c>
      <c r="Y381" s="27">
        <v>0</v>
      </c>
      <c r="Z381" s="69">
        <v>5660000</v>
      </c>
      <c r="AA381" s="70">
        <f t="shared" si="241"/>
        <v>5660000</v>
      </c>
      <c r="AB381" s="69"/>
      <c r="AC381" s="69"/>
      <c r="AD381" s="69"/>
      <c r="AE381" s="70">
        <f t="shared" si="242"/>
        <v>0</v>
      </c>
      <c r="AF381" s="70">
        <f t="shared" si="243"/>
        <v>5660000</v>
      </c>
      <c r="AG381" s="29">
        <f t="shared" si="237"/>
        <v>3.3383829422740152E-2</v>
      </c>
      <c r="AH381" s="30">
        <f t="shared" si="238"/>
        <v>1.3926702466242856E-3</v>
      </c>
      <c r="AI381" s="10"/>
      <c r="AJ381" s="10"/>
      <c r="AK381" s="10"/>
      <c r="AL381" s="10"/>
      <c r="AM381" s="10"/>
      <c r="AN381" s="10"/>
      <c r="AO381" s="10"/>
      <c r="AP381" s="85"/>
    </row>
    <row r="382" spans="1:42" ht="12.75" customHeight="1" outlineLevel="1" x14ac:dyDescent="0.25">
      <c r="A382" s="79">
        <v>5</v>
      </c>
      <c r="B382" s="5" t="s">
        <v>109</v>
      </c>
      <c r="C382" s="198">
        <v>454</v>
      </c>
      <c r="D382" s="72">
        <v>44083</v>
      </c>
      <c r="E382" s="167" t="s">
        <v>135</v>
      </c>
      <c r="F382" s="36" t="s">
        <v>118</v>
      </c>
      <c r="G382" s="180" t="s">
        <v>111</v>
      </c>
      <c r="H382" s="107">
        <v>5660000</v>
      </c>
      <c r="I382" s="293">
        <v>5660000</v>
      </c>
      <c r="J382" s="124" t="s">
        <v>838</v>
      </c>
      <c r="K382" s="23" t="s">
        <v>839</v>
      </c>
      <c r="L382" s="218">
        <v>17</v>
      </c>
      <c r="M382" s="181" t="s">
        <v>117</v>
      </c>
      <c r="N382" s="25" t="s">
        <v>106</v>
      </c>
      <c r="O382" s="68"/>
      <c r="P382" s="69"/>
      <c r="Q382" s="69"/>
      <c r="R382" s="69"/>
      <c r="S382" s="28">
        <f t="shared" si="234"/>
        <v>0</v>
      </c>
      <c r="T382" s="27"/>
      <c r="U382" s="27"/>
      <c r="V382" s="27"/>
      <c r="W382" s="28">
        <f t="shared" si="235"/>
        <v>0</v>
      </c>
      <c r="X382" s="27">
        <v>0</v>
      </c>
      <c r="Y382" s="27">
        <v>0</v>
      </c>
      <c r="Z382" s="69">
        <v>5660000</v>
      </c>
      <c r="AA382" s="70">
        <f t="shared" si="241"/>
        <v>5660000</v>
      </c>
      <c r="AB382" s="69"/>
      <c r="AC382" s="69"/>
      <c r="AD382" s="69"/>
      <c r="AE382" s="70">
        <f t="shared" si="242"/>
        <v>0</v>
      </c>
      <c r="AF382" s="70">
        <f t="shared" si="243"/>
        <v>5660000</v>
      </c>
      <c r="AG382" s="29">
        <f t="shared" si="237"/>
        <v>3.3383829422740152E-2</v>
      </c>
      <c r="AH382" s="30">
        <f t="shared" si="238"/>
        <v>1.3926702466242856E-3</v>
      </c>
      <c r="AI382" s="10"/>
      <c r="AJ382" s="10"/>
      <c r="AK382" s="10"/>
      <c r="AL382" s="10"/>
      <c r="AM382" s="10"/>
      <c r="AN382" s="10"/>
      <c r="AO382" s="10"/>
      <c r="AP382" s="85"/>
    </row>
    <row r="383" spans="1:42" ht="12.75" customHeight="1" outlineLevel="1" x14ac:dyDescent="0.25">
      <c r="A383" s="79">
        <v>6</v>
      </c>
      <c r="B383" s="5" t="s">
        <v>109</v>
      </c>
      <c r="C383" s="198">
        <v>473</v>
      </c>
      <c r="D383" s="72">
        <v>44096</v>
      </c>
      <c r="E383" s="167" t="s">
        <v>136</v>
      </c>
      <c r="F383" s="36" t="s">
        <v>118</v>
      </c>
      <c r="G383" s="180" t="s">
        <v>111</v>
      </c>
      <c r="H383" s="107">
        <v>5660000</v>
      </c>
      <c r="I383" s="293">
        <v>5660000</v>
      </c>
      <c r="J383" s="124" t="s">
        <v>838</v>
      </c>
      <c r="K383" s="23" t="s">
        <v>839</v>
      </c>
      <c r="L383" s="218">
        <v>44</v>
      </c>
      <c r="M383" s="181" t="s">
        <v>117</v>
      </c>
      <c r="N383" s="25" t="s">
        <v>106</v>
      </c>
      <c r="O383" s="68"/>
      <c r="P383" s="69"/>
      <c r="Q383" s="69"/>
      <c r="R383" s="69"/>
      <c r="S383" s="28">
        <f t="shared" si="234"/>
        <v>0</v>
      </c>
      <c r="T383" s="27"/>
      <c r="U383" s="27"/>
      <c r="V383" s="27"/>
      <c r="W383" s="28">
        <f t="shared" si="235"/>
        <v>0</v>
      </c>
      <c r="X383" s="27">
        <v>0</v>
      </c>
      <c r="Y383" s="27">
        <v>0</v>
      </c>
      <c r="Z383" s="69">
        <v>5660000</v>
      </c>
      <c r="AA383" s="70">
        <f t="shared" si="241"/>
        <v>5660000</v>
      </c>
      <c r="AB383" s="69"/>
      <c r="AC383" s="69"/>
      <c r="AD383" s="69"/>
      <c r="AE383" s="70">
        <f t="shared" si="242"/>
        <v>0</v>
      </c>
      <c r="AF383" s="70">
        <f t="shared" si="243"/>
        <v>5660000</v>
      </c>
      <c r="AG383" s="29">
        <f t="shared" si="237"/>
        <v>3.3383829422740152E-2</v>
      </c>
      <c r="AH383" s="30">
        <f t="shared" si="238"/>
        <v>1.3926702466242856E-3</v>
      </c>
      <c r="AI383" s="10"/>
      <c r="AJ383" s="10"/>
      <c r="AK383" s="10"/>
      <c r="AL383" s="10"/>
      <c r="AM383" s="10"/>
      <c r="AN383" s="10"/>
      <c r="AO383" s="10"/>
      <c r="AP383" s="85"/>
    </row>
    <row r="384" spans="1:42" ht="12.75" customHeight="1" outlineLevel="1" x14ac:dyDescent="0.25">
      <c r="A384" s="79">
        <v>7</v>
      </c>
      <c r="B384" s="5" t="s">
        <v>109</v>
      </c>
      <c r="C384" s="198">
        <v>452</v>
      </c>
      <c r="D384" s="72">
        <v>44083</v>
      </c>
      <c r="E384" s="167" t="s">
        <v>137</v>
      </c>
      <c r="F384" s="36" t="s">
        <v>118</v>
      </c>
      <c r="G384" s="180" t="s">
        <v>111</v>
      </c>
      <c r="H384" s="107">
        <v>5660000</v>
      </c>
      <c r="I384" s="293">
        <v>5660000</v>
      </c>
      <c r="J384" s="124" t="s">
        <v>838</v>
      </c>
      <c r="K384" s="23" t="s">
        <v>839</v>
      </c>
      <c r="L384" s="218">
        <v>72</v>
      </c>
      <c r="M384" s="181" t="s">
        <v>117</v>
      </c>
      <c r="N384" s="25" t="s">
        <v>106</v>
      </c>
      <c r="O384" s="68"/>
      <c r="P384" s="69"/>
      <c r="Q384" s="69"/>
      <c r="R384" s="69"/>
      <c r="S384" s="28">
        <f t="shared" si="234"/>
        <v>0</v>
      </c>
      <c r="T384" s="27"/>
      <c r="U384" s="27"/>
      <c r="V384" s="27"/>
      <c r="W384" s="28">
        <f t="shared" si="235"/>
        <v>0</v>
      </c>
      <c r="X384" s="27">
        <v>0</v>
      </c>
      <c r="Y384" s="27">
        <v>0</v>
      </c>
      <c r="Z384" s="69">
        <v>5660000</v>
      </c>
      <c r="AA384" s="70">
        <f t="shared" si="241"/>
        <v>5660000</v>
      </c>
      <c r="AB384" s="69"/>
      <c r="AC384" s="69"/>
      <c r="AD384" s="69"/>
      <c r="AE384" s="70">
        <f t="shared" si="242"/>
        <v>0</v>
      </c>
      <c r="AF384" s="70">
        <f t="shared" si="243"/>
        <v>5660000</v>
      </c>
      <c r="AG384" s="29">
        <f t="shared" si="237"/>
        <v>3.3383829422740152E-2</v>
      </c>
      <c r="AH384" s="30">
        <f t="shared" si="238"/>
        <v>1.3926702466242856E-3</v>
      </c>
      <c r="AI384" s="10"/>
      <c r="AJ384" s="10"/>
      <c r="AK384" s="10"/>
      <c r="AL384" s="10"/>
      <c r="AM384" s="10"/>
      <c r="AN384" s="10"/>
      <c r="AO384" s="10"/>
      <c r="AP384" s="85"/>
    </row>
    <row r="385" spans="1:42" ht="12.75" customHeight="1" outlineLevel="1" x14ac:dyDescent="0.25">
      <c r="A385" s="79">
        <v>8</v>
      </c>
      <c r="B385" s="5" t="s">
        <v>109</v>
      </c>
      <c r="C385" s="198">
        <v>472</v>
      </c>
      <c r="D385" s="182">
        <v>44096</v>
      </c>
      <c r="E385" s="167" t="s">
        <v>138</v>
      </c>
      <c r="F385" s="36" t="s">
        <v>118</v>
      </c>
      <c r="G385" s="180" t="s">
        <v>111</v>
      </c>
      <c r="H385" s="107">
        <v>5660000</v>
      </c>
      <c r="I385" s="293">
        <v>5660000</v>
      </c>
      <c r="J385" s="124" t="s">
        <v>838</v>
      </c>
      <c r="K385" s="23" t="s">
        <v>839</v>
      </c>
      <c r="L385" s="218">
        <v>21</v>
      </c>
      <c r="M385" s="181" t="s">
        <v>117</v>
      </c>
      <c r="N385" s="25" t="s">
        <v>106</v>
      </c>
      <c r="O385" s="68"/>
      <c r="P385" s="69"/>
      <c r="Q385" s="69"/>
      <c r="R385" s="69"/>
      <c r="S385" s="28">
        <f t="shared" si="234"/>
        <v>0</v>
      </c>
      <c r="T385" s="27"/>
      <c r="U385" s="27"/>
      <c r="V385" s="27"/>
      <c r="W385" s="28">
        <f t="shared" si="235"/>
        <v>0</v>
      </c>
      <c r="X385" s="27">
        <v>0</v>
      </c>
      <c r="Y385" s="27">
        <v>0</v>
      </c>
      <c r="Z385" s="69">
        <v>5660000</v>
      </c>
      <c r="AA385" s="70">
        <f t="shared" si="241"/>
        <v>5660000</v>
      </c>
      <c r="AB385" s="69"/>
      <c r="AC385" s="69"/>
      <c r="AD385" s="69"/>
      <c r="AE385" s="70">
        <f t="shared" si="242"/>
        <v>0</v>
      </c>
      <c r="AF385" s="70">
        <f t="shared" si="243"/>
        <v>5660000</v>
      </c>
      <c r="AG385" s="29">
        <f t="shared" si="237"/>
        <v>3.3383829422740152E-2</v>
      </c>
      <c r="AH385" s="30">
        <f t="shared" si="238"/>
        <v>1.3926702466242856E-3</v>
      </c>
      <c r="AI385" s="10"/>
      <c r="AJ385" s="10"/>
      <c r="AK385" s="10"/>
      <c r="AL385" s="10"/>
      <c r="AM385" s="10"/>
      <c r="AN385" s="10"/>
      <c r="AO385" s="10"/>
      <c r="AP385" s="85"/>
    </row>
    <row r="386" spans="1:42" ht="12.75" customHeight="1" outlineLevel="1" x14ac:dyDescent="0.25">
      <c r="A386" s="79">
        <v>9</v>
      </c>
      <c r="B386" s="5" t="s">
        <v>109</v>
      </c>
      <c r="C386" s="198">
        <v>469</v>
      </c>
      <c r="D386" s="182">
        <v>44096</v>
      </c>
      <c r="E386" s="167" t="s">
        <v>139</v>
      </c>
      <c r="F386" s="36" t="s">
        <v>118</v>
      </c>
      <c r="G386" s="180" t="s">
        <v>111</v>
      </c>
      <c r="H386" s="107">
        <v>5774898</v>
      </c>
      <c r="I386" s="293">
        <v>5774898</v>
      </c>
      <c r="J386" s="124" t="s">
        <v>838</v>
      </c>
      <c r="K386" s="23" t="s">
        <v>839</v>
      </c>
      <c r="L386" s="218">
        <v>538</v>
      </c>
      <c r="M386" s="181" t="s">
        <v>117</v>
      </c>
      <c r="N386" s="25" t="s">
        <v>106</v>
      </c>
      <c r="O386" s="68"/>
      <c r="P386" s="69"/>
      <c r="Q386" s="69"/>
      <c r="R386" s="69"/>
      <c r="S386" s="28">
        <f t="shared" si="234"/>
        <v>0</v>
      </c>
      <c r="T386" s="27"/>
      <c r="U386" s="27"/>
      <c r="V386" s="27"/>
      <c r="W386" s="28">
        <f t="shared" si="235"/>
        <v>0</v>
      </c>
      <c r="X386" s="27">
        <v>0</v>
      </c>
      <c r="Y386" s="27">
        <v>0</v>
      </c>
      <c r="Z386" s="69">
        <v>5774898</v>
      </c>
      <c r="AA386" s="70">
        <f t="shared" si="241"/>
        <v>5774898</v>
      </c>
      <c r="AB386" s="69"/>
      <c r="AC386" s="69"/>
      <c r="AD386" s="69"/>
      <c r="AE386" s="70">
        <f t="shared" si="242"/>
        <v>0</v>
      </c>
      <c r="AF386" s="70">
        <f t="shared" si="243"/>
        <v>5774898</v>
      </c>
      <c r="AG386" s="29">
        <f t="shared" si="237"/>
        <v>3.4061521160021778E-2</v>
      </c>
      <c r="AH386" s="30">
        <f t="shared" si="238"/>
        <v>1.4209414526307586E-3</v>
      </c>
      <c r="AI386" s="10"/>
      <c r="AJ386" s="10"/>
      <c r="AK386" s="10"/>
      <c r="AL386" s="10"/>
      <c r="AM386" s="10"/>
      <c r="AN386" s="10"/>
      <c r="AO386" s="10"/>
      <c r="AP386" s="85"/>
    </row>
    <row r="387" spans="1:42" ht="12.75" customHeight="1" outlineLevel="1" x14ac:dyDescent="0.25">
      <c r="A387" s="79">
        <v>10</v>
      </c>
      <c r="B387" s="5" t="s">
        <v>109</v>
      </c>
      <c r="C387" s="198">
        <v>470</v>
      </c>
      <c r="D387" s="182">
        <v>44096</v>
      </c>
      <c r="E387" s="167" t="s">
        <v>140</v>
      </c>
      <c r="F387" s="36" t="s">
        <v>118</v>
      </c>
      <c r="G387" s="180" t="s">
        <v>111</v>
      </c>
      <c r="H387" s="107">
        <v>5774898</v>
      </c>
      <c r="I387" s="293">
        <v>5774898</v>
      </c>
      <c r="J387" s="124" t="s">
        <v>838</v>
      </c>
      <c r="K387" s="23" t="s">
        <v>839</v>
      </c>
      <c r="L387" s="218">
        <v>81</v>
      </c>
      <c r="M387" s="181" t="s">
        <v>117</v>
      </c>
      <c r="N387" s="25" t="s">
        <v>106</v>
      </c>
      <c r="O387" s="68"/>
      <c r="P387" s="69"/>
      <c r="Q387" s="69"/>
      <c r="R387" s="69"/>
      <c r="S387" s="28">
        <f t="shared" si="234"/>
        <v>0</v>
      </c>
      <c r="T387" s="27"/>
      <c r="U387" s="27"/>
      <c r="V387" s="27"/>
      <c r="W387" s="28">
        <f t="shared" si="235"/>
        <v>0</v>
      </c>
      <c r="X387" s="27">
        <v>0</v>
      </c>
      <c r="Y387" s="27">
        <v>0</v>
      </c>
      <c r="Z387" s="69">
        <v>5774898</v>
      </c>
      <c r="AA387" s="70">
        <f t="shared" si="241"/>
        <v>5774898</v>
      </c>
      <c r="AB387" s="69"/>
      <c r="AC387" s="69"/>
      <c r="AD387" s="69"/>
      <c r="AE387" s="70">
        <f t="shared" si="242"/>
        <v>0</v>
      </c>
      <c r="AF387" s="70">
        <f t="shared" si="243"/>
        <v>5774898</v>
      </c>
      <c r="AG387" s="29">
        <f t="shared" si="237"/>
        <v>3.4061521160021778E-2</v>
      </c>
      <c r="AH387" s="30">
        <f t="shared" si="238"/>
        <v>1.4209414526307586E-3</v>
      </c>
      <c r="AI387" s="10"/>
      <c r="AJ387" s="10"/>
      <c r="AK387" s="10"/>
      <c r="AL387" s="10"/>
      <c r="AM387" s="10"/>
      <c r="AN387" s="10"/>
      <c r="AO387" s="10"/>
      <c r="AP387" s="85"/>
    </row>
    <row r="388" spans="1:42" ht="12.75" customHeight="1" outlineLevel="1" x14ac:dyDescent="0.25">
      <c r="A388" s="79">
        <v>11</v>
      </c>
      <c r="B388" s="5" t="s">
        <v>109</v>
      </c>
      <c r="C388" s="198">
        <v>521</v>
      </c>
      <c r="D388" s="182">
        <v>44106</v>
      </c>
      <c r="E388" s="167" t="s">
        <v>691</v>
      </c>
      <c r="F388" s="36" t="s">
        <v>118</v>
      </c>
      <c r="G388" s="180" t="s">
        <v>111</v>
      </c>
      <c r="H388" s="107">
        <v>25892128</v>
      </c>
      <c r="I388" s="74">
        <v>25892128</v>
      </c>
      <c r="J388" s="124" t="s">
        <v>838</v>
      </c>
      <c r="K388" s="23" t="s">
        <v>839</v>
      </c>
      <c r="L388" s="218">
        <v>266</v>
      </c>
      <c r="M388" s="181" t="s">
        <v>117</v>
      </c>
      <c r="N388" s="25" t="s">
        <v>106</v>
      </c>
      <c r="O388" s="68"/>
      <c r="P388" s="69"/>
      <c r="Q388" s="69"/>
      <c r="R388" s="69"/>
      <c r="S388" s="28">
        <f t="shared" ref="S388:S398" si="244">SUM(P388:R388)</f>
        <v>0</v>
      </c>
      <c r="T388" s="27"/>
      <c r="U388" s="27"/>
      <c r="V388" s="27"/>
      <c r="W388" s="28">
        <f t="shared" ref="W388:W398" si="245">SUM(T388:V388)</f>
        <v>0</v>
      </c>
      <c r="X388" s="69"/>
      <c r="Y388" s="69"/>
      <c r="Z388" s="69"/>
      <c r="AA388" s="70">
        <f t="shared" si="241"/>
        <v>0</v>
      </c>
      <c r="AB388" s="69">
        <v>25892128</v>
      </c>
      <c r="AC388" s="69"/>
      <c r="AD388" s="69"/>
      <c r="AE388" s="70">
        <f t="shared" si="242"/>
        <v>25892128</v>
      </c>
      <c r="AF388" s="70">
        <f t="shared" si="243"/>
        <v>25892128</v>
      </c>
      <c r="AG388" s="29">
        <f t="shared" si="237"/>
        <v>0.15271702907133464</v>
      </c>
      <c r="AH388" s="30">
        <f t="shared" si="238"/>
        <v>6.3708827362875566E-3</v>
      </c>
      <c r="AI388" s="10"/>
      <c r="AJ388" s="10"/>
      <c r="AK388" s="10"/>
      <c r="AL388" s="10"/>
      <c r="AM388" s="10"/>
      <c r="AN388" s="10"/>
      <c r="AO388" s="10"/>
      <c r="AP388" s="85"/>
    </row>
    <row r="389" spans="1:42" ht="12.75" customHeight="1" outlineLevel="1" x14ac:dyDescent="0.25">
      <c r="A389" s="79">
        <v>12</v>
      </c>
      <c r="B389" s="5" t="s">
        <v>109</v>
      </c>
      <c r="C389" s="199">
        <v>561</v>
      </c>
      <c r="D389" s="182">
        <v>44119</v>
      </c>
      <c r="E389" s="167" t="s">
        <v>692</v>
      </c>
      <c r="F389" s="36" t="s">
        <v>118</v>
      </c>
      <c r="G389" s="180" t="s">
        <v>111</v>
      </c>
      <c r="H389" s="107">
        <v>5660000</v>
      </c>
      <c r="I389" s="74">
        <v>5660000</v>
      </c>
      <c r="J389" s="124" t="s">
        <v>838</v>
      </c>
      <c r="K389" s="23" t="s">
        <v>839</v>
      </c>
      <c r="L389" s="218">
        <v>113</v>
      </c>
      <c r="M389" s="181" t="s">
        <v>117</v>
      </c>
      <c r="N389" s="25" t="s">
        <v>106</v>
      </c>
      <c r="O389" s="68"/>
      <c r="P389" s="69"/>
      <c r="Q389" s="69"/>
      <c r="R389" s="69"/>
      <c r="S389" s="28">
        <f t="shared" si="244"/>
        <v>0</v>
      </c>
      <c r="T389" s="27"/>
      <c r="U389" s="27"/>
      <c r="V389" s="27"/>
      <c r="W389" s="28">
        <f t="shared" si="245"/>
        <v>0</v>
      </c>
      <c r="X389" s="69"/>
      <c r="Y389" s="69"/>
      <c r="Z389" s="69"/>
      <c r="AA389" s="70">
        <f t="shared" si="241"/>
        <v>0</v>
      </c>
      <c r="AB389" s="69">
        <v>5660000</v>
      </c>
      <c r="AC389" s="69"/>
      <c r="AD389" s="69"/>
      <c r="AE389" s="70">
        <f t="shared" si="242"/>
        <v>5660000</v>
      </c>
      <c r="AF389" s="70">
        <f t="shared" si="243"/>
        <v>5660000</v>
      </c>
      <c r="AG389" s="29">
        <f t="shared" si="237"/>
        <v>3.3383829422740152E-2</v>
      </c>
      <c r="AH389" s="30">
        <f t="shared" si="238"/>
        <v>1.3926702466242856E-3</v>
      </c>
      <c r="AI389" s="10"/>
      <c r="AJ389" s="10"/>
      <c r="AK389" s="10"/>
      <c r="AL389" s="10"/>
      <c r="AM389" s="10"/>
      <c r="AN389" s="10"/>
      <c r="AO389" s="10"/>
      <c r="AP389" s="85"/>
    </row>
    <row r="390" spans="1:42" ht="12.75" customHeight="1" outlineLevel="1" x14ac:dyDescent="0.25">
      <c r="A390" s="79">
        <v>13</v>
      </c>
      <c r="B390" s="5" t="s">
        <v>109</v>
      </c>
      <c r="C390" s="198">
        <v>559</v>
      </c>
      <c r="D390" s="182">
        <v>44119</v>
      </c>
      <c r="E390" s="167" t="s">
        <v>693</v>
      </c>
      <c r="F390" s="36" t="s">
        <v>118</v>
      </c>
      <c r="G390" s="180" t="s">
        <v>111</v>
      </c>
      <c r="H390" s="107">
        <v>5660000</v>
      </c>
      <c r="I390" s="74">
        <v>5660000</v>
      </c>
      <c r="J390" s="124" t="s">
        <v>838</v>
      </c>
      <c r="K390" s="23" t="s">
        <v>839</v>
      </c>
      <c r="L390" s="218">
        <v>14</v>
      </c>
      <c r="M390" s="181" t="s">
        <v>117</v>
      </c>
      <c r="N390" s="25" t="s">
        <v>106</v>
      </c>
      <c r="O390" s="68"/>
      <c r="P390" s="69"/>
      <c r="Q390" s="69"/>
      <c r="R390" s="69"/>
      <c r="S390" s="28">
        <f t="shared" si="244"/>
        <v>0</v>
      </c>
      <c r="T390" s="27"/>
      <c r="U390" s="27"/>
      <c r="V390" s="27"/>
      <c r="W390" s="28">
        <f t="shared" si="245"/>
        <v>0</v>
      </c>
      <c r="X390" s="69"/>
      <c r="Y390" s="69"/>
      <c r="Z390" s="69"/>
      <c r="AA390" s="70">
        <f t="shared" si="241"/>
        <v>0</v>
      </c>
      <c r="AB390" s="69">
        <v>5660000</v>
      </c>
      <c r="AC390" s="69"/>
      <c r="AD390" s="69"/>
      <c r="AE390" s="70">
        <f t="shared" si="242"/>
        <v>5660000</v>
      </c>
      <c r="AF390" s="70">
        <f t="shared" si="243"/>
        <v>5660000</v>
      </c>
      <c r="AG390" s="29">
        <f t="shared" si="237"/>
        <v>3.3383829422740152E-2</v>
      </c>
      <c r="AH390" s="30">
        <f t="shared" si="238"/>
        <v>1.3926702466242856E-3</v>
      </c>
      <c r="AI390" s="10"/>
      <c r="AJ390" s="10"/>
      <c r="AK390" s="10"/>
      <c r="AL390" s="10"/>
      <c r="AM390" s="10"/>
      <c r="AN390" s="10"/>
      <c r="AO390" s="10"/>
      <c r="AP390" s="85"/>
    </row>
    <row r="391" spans="1:42" ht="12.75" customHeight="1" outlineLevel="1" x14ac:dyDescent="0.25">
      <c r="A391" s="79">
        <v>14</v>
      </c>
      <c r="B391" s="5" t="s">
        <v>109</v>
      </c>
      <c r="C391" s="198">
        <v>560</v>
      </c>
      <c r="D391" s="182">
        <v>44119</v>
      </c>
      <c r="E391" s="167" t="s">
        <v>694</v>
      </c>
      <c r="F391" s="36" t="s">
        <v>118</v>
      </c>
      <c r="G391" s="180" t="s">
        <v>111</v>
      </c>
      <c r="H391" s="107">
        <v>5660000</v>
      </c>
      <c r="I391" s="74">
        <v>5660000</v>
      </c>
      <c r="J391" s="124" t="s">
        <v>838</v>
      </c>
      <c r="K391" s="23" t="s">
        <v>839</v>
      </c>
      <c r="L391" s="218">
        <v>23</v>
      </c>
      <c r="M391" s="181" t="s">
        <v>117</v>
      </c>
      <c r="N391" s="25" t="s">
        <v>106</v>
      </c>
      <c r="O391" s="68"/>
      <c r="P391" s="69"/>
      <c r="Q391" s="69"/>
      <c r="R391" s="69"/>
      <c r="S391" s="28">
        <f t="shared" si="244"/>
        <v>0</v>
      </c>
      <c r="T391" s="27"/>
      <c r="U391" s="27"/>
      <c r="V391" s="27"/>
      <c r="W391" s="28">
        <f t="shared" si="245"/>
        <v>0</v>
      </c>
      <c r="X391" s="69"/>
      <c r="Y391" s="69"/>
      <c r="Z391" s="69"/>
      <c r="AA391" s="70">
        <f t="shared" si="241"/>
        <v>0</v>
      </c>
      <c r="AB391" s="69">
        <v>5660000</v>
      </c>
      <c r="AC391" s="69"/>
      <c r="AD391" s="69"/>
      <c r="AE391" s="70">
        <f t="shared" si="242"/>
        <v>5660000</v>
      </c>
      <c r="AF391" s="70">
        <f t="shared" si="243"/>
        <v>5660000</v>
      </c>
      <c r="AG391" s="29">
        <f t="shared" si="237"/>
        <v>3.3383829422740152E-2</v>
      </c>
      <c r="AH391" s="30">
        <f t="shared" si="238"/>
        <v>1.3926702466242856E-3</v>
      </c>
      <c r="AI391" s="10"/>
      <c r="AJ391" s="10"/>
      <c r="AK391" s="10"/>
      <c r="AL391" s="10"/>
      <c r="AM391" s="10"/>
      <c r="AN391" s="10"/>
      <c r="AO391" s="10"/>
      <c r="AP391" s="85"/>
    </row>
    <row r="392" spans="1:42" ht="12.75" customHeight="1" outlineLevel="1" x14ac:dyDescent="0.25">
      <c r="A392" s="79">
        <v>15</v>
      </c>
      <c r="B392" s="5" t="s">
        <v>109</v>
      </c>
      <c r="C392" s="198">
        <v>558</v>
      </c>
      <c r="D392" s="182">
        <v>44119</v>
      </c>
      <c r="E392" s="167" t="s">
        <v>695</v>
      </c>
      <c r="F392" s="36" t="s">
        <v>118</v>
      </c>
      <c r="G392" s="180" t="s">
        <v>111</v>
      </c>
      <c r="H392" s="107">
        <v>5660000</v>
      </c>
      <c r="I392" s="74">
        <v>5660000</v>
      </c>
      <c r="J392" s="124" t="s">
        <v>838</v>
      </c>
      <c r="K392" s="23" t="s">
        <v>839</v>
      </c>
      <c r="L392" s="218">
        <v>79</v>
      </c>
      <c r="M392" s="181" t="s">
        <v>117</v>
      </c>
      <c r="N392" s="25" t="s">
        <v>106</v>
      </c>
      <c r="O392" s="68"/>
      <c r="P392" s="69"/>
      <c r="Q392" s="69"/>
      <c r="R392" s="69"/>
      <c r="S392" s="28">
        <f t="shared" si="244"/>
        <v>0</v>
      </c>
      <c r="T392" s="27"/>
      <c r="U392" s="27"/>
      <c r="V392" s="27"/>
      <c r="W392" s="28">
        <f t="shared" si="245"/>
        <v>0</v>
      </c>
      <c r="X392" s="69"/>
      <c r="Y392" s="69"/>
      <c r="Z392" s="69"/>
      <c r="AA392" s="70">
        <f t="shared" si="241"/>
        <v>0</v>
      </c>
      <c r="AB392" s="69">
        <v>5660000</v>
      </c>
      <c r="AC392" s="69"/>
      <c r="AD392" s="69"/>
      <c r="AE392" s="70">
        <f t="shared" si="242"/>
        <v>5660000</v>
      </c>
      <c r="AF392" s="70">
        <f t="shared" si="243"/>
        <v>5660000</v>
      </c>
      <c r="AG392" s="29">
        <f t="shared" si="237"/>
        <v>3.3383829422740152E-2</v>
      </c>
      <c r="AH392" s="30">
        <f t="shared" si="238"/>
        <v>1.3926702466242856E-3</v>
      </c>
    </row>
    <row r="393" spans="1:42" ht="12.75" customHeight="1" outlineLevel="1" x14ac:dyDescent="0.25">
      <c r="A393" s="79">
        <v>16</v>
      </c>
      <c r="B393" s="5" t="s">
        <v>109</v>
      </c>
      <c r="C393" s="198">
        <v>633</v>
      </c>
      <c r="D393" s="182">
        <v>44134</v>
      </c>
      <c r="E393" s="167" t="s">
        <v>696</v>
      </c>
      <c r="F393" s="36" t="s">
        <v>118</v>
      </c>
      <c r="G393" s="180" t="s">
        <v>111</v>
      </c>
      <c r="H393" s="107">
        <v>5660000</v>
      </c>
      <c r="I393" s="74">
        <v>5660000</v>
      </c>
      <c r="J393" s="124" t="s">
        <v>838</v>
      </c>
      <c r="K393" s="23" t="s">
        <v>839</v>
      </c>
      <c r="L393" s="218">
        <v>10</v>
      </c>
      <c r="M393" s="181" t="s">
        <v>117</v>
      </c>
      <c r="N393" s="25" t="s">
        <v>106</v>
      </c>
      <c r="O393" s="68"/>
      <c r="P393" s="69"/>
      <c r="Q393" s="69"/>
      <c r="R393" s="69"/>
      <c r="S393" s="28">
        <f t="shared" si="244"/>
        <v>0</v>
      </c>
      <c r="T393" s="27"/>
      <c r="U393" s="27"/>
      <c r="V393" s="27"/>
      <c r="W393" s="28">
        <f t="shared" si="245"/>
        <v>0</v>
      </c>
      <c r="X393" s="69"/>
      <c r="Y393" s="69"/>
      <c r="Z393" s="69"/>
      <c r="AA393" s="70">
        <f t="shared" si="241"/>
        <v>0</v>
      </c>
      <c r="AB393" s="69">
        <v>5660000</v>
      </c>
      <c r="AC393" s="69"/>
      <c r="AD393" s="69"/>
      <c r="AE393" s="70">
        <f t="shared" si="242"/>
        <v>5660000</v>
      </c>
      <c r="AF393" s="70">
        <f t="shared" si="243"/>
        <v>5660000</v>
      </c>
      <c r="AG393" s="29">
        <f t="shared" si="237"/>
        <v>3.3383829422740152E-2</v>
      </c>
      <c r="AH393" s="30">
        <f t="shared" si="238"/>
        <v>1.3926702466242856E-3</v>
      </c>
      <c r="AI393" s="10"/>
      <c r="AJ393" s="10"/>
      <c r="AK393" s="10"/>
      <c r="AL393" s="10"/>
      <c r="AM393" s="10"/>
      <c r="AN393" s="10"/>
      <c r="AO393" s="10"/>
      <c r="AP393" s="85"/>
    </row>
    <row r="394" spans="1:42" ht="12.75" customHeight="1" outlineLevel="1" x14ac:dyDescent="0.25">
      <c r="A394" s="79">
        <v>17</v>
      </c>
      <c r="B394" s="5" t="s">
        <v>109</v>
      </c>
      <c r="C394" s="198">
        <v>634</v>
      </c>
      <c r="D394" s="182">
        <v>44134</v>
      </c>
      <c r="E394" s="167" t="s">
        <v>697</v>
      </c>
      <c r="F394" s="36" t="s">
        <v>118</v>
      </c>
      <c r="G394" s="180" t="s">
        <v>111</v>
      </c>
      <c r="H394" s="107">
        <v>5774898</v>
      </c>
      <c r="I394" s="74">
        <v>5774898</v>
      </c>
      <c r="J394" s="124" t="s">
        <v>838</v>
      </c>
      <c r="K394" s="23" t="s">
        <v>839</v>
      </c>
      <c r="L394" s="218">
        <v>73</v>
      </c>
      <c r="M394" s="181" t="s">
        <v>117</v>
      </c>
      <c r="N394" s="25" t="s">
        <v>106</v>
      </c>
      <c r="O394" s="68"/>
      <c r="P394" s="69"/>
      <c r="Q394" s="69"/>
      <c r="R394" s="69"/>
      <c r="S394" s="28">
        <f t="shared" si="244"/>
        <v>0</v>
      </c>
      <c r="T394" s="27"/>
      <c r="U394" s="27"/>
      <c r="V394" s="27"/>
      <c r="W394" s="28">
        <f t="shared" si="245"/>
        <v>0</v>
      </c>
      <c r="X394" s="69"/>
      <c r="Y394" s="69"/>
      <c r="Z394" s="69"/>
      <c r="AA394" s="70">
        <f t="shared" si="241"/>
        <v>0</v>
      </c>
      <c r="AB394" s="69">
        <v>5774898</v>
      </c>
      <c r="AC394" s="69"/>
      <c r="AD394" s="69"/>
      <c r="AE394" s="70">
        <f t="shared" si="242"/>
        <v>5774898</v>
      </c>
      <c r="AF394" s="70">
        <f t="shared" si="243"/>
        <v>5774898</v>
      </c>
      <c r="AG394" s="29">
        <f t="shared" si="237"/>
        <v>3.4061521160021778E-2</v>
      </c>
      <c r="AH394" s="30">
        <f t="shared" si="238"/>
        <v>1.4209414526307586E-3</v>
      </c>
      <c r="AI394" s="10"/>
      <c r="AJ394" s="10"/>
      <c r="AK394" s="10"/>
      <c r="AL394" s="10"/>
      <c r="AM394" s="10"/>
      <c r="AN394" s="10"/>
      <c r="AO394" s="10"/>
      <c r="AP394" s="85"/>
    </row>
    <row r="395" spans="1:42" ht="13.5" customHeight="1" outlineLevel="1" x14ac:dyDescent="0.25">
      <c r="A395" s="79">
        <v>18</v>
      </c>
      <c r="B395" s="5" t="s">
        <v>109</v>
      </c>
      <c r="C395" s="198">
        <v>632</v>
      </c>
      <c r="D395" s="182">
        <v>44134</v>
      </c>
      <c r="E395" s="167" t="s">
        <v>698</v>
      </c>
      <c r="F395" s="36" t="s">
        <v>118</v>
      </c>
      <c r="G395" s="180" t="s">
        <v>111</v>
      </c>
      <c r="H395" s="107">
        <v>5660000</v>
      </c>
      <c r="I395" s="74">
        <v>5660000</v>
      </c>
      <c r="J395" s="124" t="s">
        <v>838</v>
      </c>
      <c r="K395" s="23" t="s">
        <v>839</v>
      </c>
      <c r="L395" s="218">
        <v>51</v>
      </c>
      <c r="M395" s="181" t="s">
        <v>117</v>
      </c>
      <c r="N395" s="25" t="s">
        <v>106</v>
      </c>
      <c r="O395" s="68"/>
      <c r="P395" s="69"/>
      <c r="Q395" s="69"/>
      <c r="R395" s="69"/>
      <c r="S395" s="28">
        <f t="shared" si="244"/>
        <v>0</v>
      </c>
      <c r="T395" s="27"/>
      <c r="U395" s="27"/>
      <c r="V395" s="27"/>
      <c r="W395" s="28">
        <f t="shared" si="245"/>
        <v>0</v>
      </c>
      <c r="X395" s="69"/>
      <c r="Y395" s="69"/>
      <c r="Z395" s="69"/>
      <c r="AA395" s="70">
        <f t="shared" si="241"/>
        <v>0</v>
      </c>
      <c r="AB395" s="69">
        <v>5660000</v>
      </c>
      <c r="AC395" s="69"/>
      <c r="AD395" s="69"/>
      <c r="AE395" s="70">
        <f t="shared" si="242"/>
        <v>5660000</v>
      </c>
      <c r="AF395" s="70">
        <f t="shared" si="243"/>
        <v>5660000</v>
      </c>
      <c r="AG395" s="29">
        <f t="shared" si="237"/>
        <v>3.3383829422740152E-2</v>
      </c>
      <c r="AH395" s="30">
        <f t="shared" si="238"/>
        <v>1.3926702466242856E-3</v>
      </c>
      <c r="AI395" s="10"/>
      <c r="AJ395" s="10"/>
      <c r="AK395" s="10"/>
      <c r="AL395" s="10"/>
      <c r="AM395" s="10"/>
      <c r="AN395" s="10"/>
      <c r="AO395" s="10"/>
      <c r="AP395" s="85"/>
    </row>
    <row r="396" spans="1:42" ht="12.75" customHeight="1" outlineLevel="1" x14ac:dyDescent="0.25">
      <c r="A396" s="79">
        <v>19</v>
      </c>
      <c r="B396" s="5" t="s">
        <v>109</v>
      </c>
      <c r="C396" s="197">
        <v>682</v>
      </c>
      <c r="D396" s="182">
        <v>44145</v>
      </c>
      <c r="E396" s="167" t="s">
        <v>699</v>
      </c>
      <c r="F396" s="36" t="s">
        <v>118</v>
      </c>
      <c r="G396" s="180" t="s">
        <v>111</v>
      </c>
      <c r="H396" s="107">
        <v>6432892</v>
      </c>
      <c r="I396" s="74">
        <v>6432892</v>
      </c>
      <c r="J396" s="124" t="s">
        <v>838</v>
      </c>
      <c r="K396" s="23" t="s">
        <v>839</v>
      </c>
      <c r="L396" s="218">
        <v>182</v>
      </c>
      <c r="M396" s="181" t="s">
        <v>117</v>
      </c>
      <c r="N396" s="25" t="s">
        <v>106</v>
      </c>
      <c r="O396" s="68"/>
      <c r="P396" s="69"/>
      <c r="Q396" s="69"/>
      <c r="R396" s="69"/>
      <c r="S396" s="28">
        <f t="shared" si="244"/>
        <v>0</v>
      </c>
      <c r="T396" s="27"/>
      <c r="U396" s="27"/>
      <c r="V396" s="27"/>
      <c r="W396" s="28">
        <f t="shared" si="245"/>
        <v>0</v>
      </c>
      <c r="X396" s="69"/>
      <c r="Y396" s="69"/>
      <c r="Z396" s="69"/>
      <c r="AA396" s="70">
        <f t="shared" si="241"/>
        <v>0</v>
      </c>
      <c r="AB396" s="69"/>
      <c r="AC396" s="69">
        <v>6432892</v>
      </c>
      <c r="AD396" s="69"/>
      <c r="AE396" s="70">
        <f t="shared" si="242"/>
        <v>6432892</v>
      </c>
      <c r="AF396" s="70">
        <f t="shared" si="243"/>
        <v>6432892</v>
      </c>
      <c r="AG396" s="29">
        <f t="shared" si="237"/>
        <v>3.7942503396273808E-2</v>
      </c>
      <c r="AH396" s="30">
        <f t="shared" si="238"/>
        <v>1.5828440438422958E-3</v>
      </c>
    </row>
    <row r="397" spans="1:42" ht="12.75" customHeight="1" outlineLevel="1" x14ac:dyDescent="0.25">
      <c r="A397" s="79">
        <v>20</v>
      </c>
      <c r="B397" s="5" t="s">
        <v>109</v>
      </c>
      <c r="C397" s="197">
        <v>708</v>
      </c>
      <c r="D397" s="182">
        <v>44151</v>
      </c>
      <c r="E397" s="167" t="s">
        <v>700</v>
      </c>
      <c r="F397" s="36" t="s">
        <v>118</v>
      </c>
      <c r="G397" s="180" t="s">
        <v>111</v>
      </c>
      <c r="H397" s="174">
        <v>16500000</v>
      </c>
      <c r="I397" s="294">
        <v>16500000</v>
      </c>
      <c r="J397" s="124" t="s">
        <v>838</v>
      </c>
      <c r="K397" s="23" t="s">
        <v>839</v>
      </c>
      <c r="L397" s="218">
        <v>538</v>
      </c>
      <c r="M397" s="181" t="s">
        <v>117</v>
      </c>
      <c r="N397" s="25" t="s">
        <v>106</v>
      </c>
      <c r="O397" s="75"/>
      <c r="P397" s="173"/>
      <c r="Q397" s="173"/>
      <c r="R397" s="173"/>
      <c r="S397" s="28">
        <f t="shared" si="244"/>
        <v>0</v>
      </c>
      <c r="T397" s="27"/>
      <c r="U397" s="27"/>
      <c r="V397" s="27"/>
      <c r="W397" s="28">
        <f t="shared" si="245"/>
        <v>0</v>
      </c>
      <c r="X397" s="173"/>
      <c r="Y397" s="173"/>
      <c r="Z397" s="173"/>
      <c r="AA397" s="70">
        <f t="shared" ref="AA397" si="246">SUM(X397:Z397)</f>
        <v>0</v>
      </c>
      <c r="AB397" s="173"/>
      <c r="AC397" s="173">
        <v>16500000</v>
      </c>
      <c r="AD397" s="173"/>
      <c r="AE397" s="70">
        <f t="shared" ref="AE397" si="247">SUM(AB397:AD397)</f>
        <v>16500000</v>
      </c>
      <c r="AF397" s="70">
        <f t="shared" ref="AF397" si="248">SUM(S397,W397,AA397,AE397)</f>
        <v>16500000</v>
      </c>
      <c r="AG397" s="29">
        <f t="shared" si="237"/>
        <v>9.7320350790673582E-2</v>
      </c>
      <c r="AH397" s="30">
        <f t="shared" si="238"/>
        <v>4.059904429205073E-3</v>
      </c>
    </row>
    <row r="398" spans="1:42" ht="12.75" customHeight="1" outlineLevel="1" x14ac:dyDescent="0.25">
      <c r="A398" s="79">
        <v>21</v>
      </c>
      <c r="B398" s="5" t="s">
        <v>109</v>
      </c>
      <c r="C398" s="197">
        <v>498</v>
      </c>
      <c r="D398" s="182">
        <v>44102</v>
      </c>
      <c r="E398" s="167" t="s">
        <v>703</v>
      </c>
      <c r="F398" s="36" t="s">
        <v>118</v>
      </c>
      <c r="G398" s="180" t="s">
        <v>111</v>
      </c>
      <c r="H398" s="107">
        <v>5660000</v>
      </c>
      <c r="I398" s="293">
        <v>5660000</v>
      </c>
      <c r="J398" s="124" t="s">
        <v>838</v>
      </c>
      <c r="K398" s="23" t="s">
        <v>839</v>
      </c>
      <c r="L398" s="218">
        <v>538</v>
      </c>
      <c r="M398" s="181" t="s">
        <v>117</v>
      </c>
      <c r="N398" s="25" t="s">
        <v>106</v>
      </c>
      <c r="O398" s="75"/>
      <c r="P398" s="69"/>
      <c r="Q398" s="69"/>
      <c r="R398" s="69"/>
      <c r="S398" s="28">
        <f t="shared" si="244"/>
        <v>0</v>
      </c>
      <c r="T398" s="27"/>
      <c r="U398" s="27"/>
      <c r="V398" s="27"/>
      <c r="W398" s="28">
        <f t="shared" si="245"/>
        <v>0</v>
      </c>
      <c r="X398" s="69"/>
      <c r="Y398" s="69"/>
      <c r="Z398" s="69"/>
      <c r="AA398" s="70">
        <f t="shared" si="241"/>
        <v>0</v>
      </c>
      <c r="AB398" s="69">
        <v>5660000</v>
      </c>
      <c r="AC398" s="69"/>
      <c r="AD398" s="69"/>
      <c r="AE398" s="70">
        <f t="shared" si="242"/>
        <v>5660000</v>
      </c>
      <c r="AF398" s="70">
        <f t="shared" si="243"/>
        <v>5660000</v>
      </c>
      <c r="AG398" s="29">
        <f t="shared" si="237"/>
        <v>3.3383829422740152E-2</v>
      </c>
      <c r="AH398" s="30">
        <f t="shared" si="238"/>
        <v>1.3926702466242856E-3</v>
      </c>
      <c r="AI398" s="10"/>
      <c r="AJ398" s="10"/>
      <c r="AK398" s="10"/>
      <c r="AL398" s="10"/>
      <c r="AM398" s="10"/>
      <c r="AN398" s="10"/>
      <c r="AO398" s="10"/>
      <c r="AP398" s="85"/>
    </row>
    <row r="399" spans="1:42" ht="12.75" customHeight="1" x14ac:dyDescent="0.25">
      <c r="A399" s="228" t="s">
        <v>93</v>
      </c>
      <c r="B399" s="230"/>
      <c r="C399" s="230"/>
      <c r="D399" s="230"/>
      <c r="E399" s="230"/>
      <c r="F399" s="230"/>
      <c r="G399" s="230"/>
      <c r="H399" s="92">
        <f>SUM(H378:H398)</f>
        <v>151049714</v>
      </c>
      <c r="I399" s="284">
        <f>SUM(I378:I398)</f>
        <v>151049714</v>
      </c>
      <c r="J399" s="92"/>
      <c r="K399" s="170"/>
      <c r="L399" s="92">
        <f>SUM(L378:L398)</f>
        <v>2770</v>
      </c>
      <c r="M399" s="92">
        <f>SUM(M378:M398)</f>
        <v>0</v>
      </c>
      <c r="N399" s="93"/>
      <c r="O399" s="94"/>
      <c r="P399" s="92">
        <f t="shared" ref="P399:AF399" si="249">SUM(P378:P398)</f>
        <v>0</v>
      </c>
      <c r="Q399" s="92">
        <f t="shared" si="249"/>
        <v>0</v>
      </c>
      <c r="R399" s="92">
        <f t="shared" si="249"/>
        <v>0</v>
      </c>
      <c r="S399" s="92">
        <f t="shared" si="249"/>
        <v>0</v>
      </c>
      <c r="T399" s="92">
        <f t="shared" si="249"/>
        <v>0</v>
      </c>
      <c r="U399" s="92">
        <f t="shared" si="249"/>
        <v>0</v>
      </c>
      <c r="V399" s="92">
        <f t="shared" si="249"/>
        <v>0</v>
      </c>
      <c r="W399" s="92">
        <f t="shared" si="249"/>
        <v>0</v>
      </c>
      <c r="X399" s="92">
        <f t="shared" si="249"/>
        <v>0</v>
      </c>
      <c r="Y399" s="92">
        <f t="shared" si="249"/>
        <v>0</v>
      </c>
      <c r="Z399" s="92">
        <f t="shared" si="249"/>
        <v>56829796</v>
      </c>
      <c r="AA399" s="92">
        <f t="shared" si="249"/>
        <v>56829796</v>
      </c>
      <c r="AB399" s="92">
        <f t="shared" si="249"/>
        <v>71287026</v>
      </c>
      <c r="AC399" s="92">
        <f t="shared" si="249"/>
        <v>22932892</v>
      </c>
      <c r="AD399" s="92">
        <f t="shared" si="249"/>
        <v>0</v>
      </c>
      <c r="AE399" s="92">
        <f t="shared" si="249"/>
        <v>94219918</v>
      </c>
      <c r="AF399" s="92">
        <f t="shared" si="249"/>
        <v>151049714</v>
      </c>
      <c r="AG399" s="95">
        <f>IF(ISERROR(AF399/H399),0,AF399/H399)</f>
        <v>1</v>
      </c>
      <c r="AH399" s="95">
        <f>IF(ISERROR(AF399/$AF$403),0,AF399/$AF$403)</f>
        <v>3.7166509266591485E-2</v>
      </c>
    </row>
    <row r="400" spans="1:42" ht="12.75" customHeight="1" x14ac:dyDescent="0.25">
      <c r="A400" s="233" t="s">
        <v>66</v>
      </c>
      <c r="B400" s="234"/>
      <c r="C400" s="234"/>
      <c r="D400" s="234"/>
      <c r="E400" s="235"/>
      <c r="F400" s="57"/>
      <c r="G400" s="58"/>
      <c r="H400" s="107"/>
      <c r="I400" s="291"/>
      <c r="J400" s="59"/>
      <c r="K400" s="297"/>
      <c r="L400" s="60"/>
      <c r="M400" s="60"/>
      <c r="N400" s="58"/>
      <c r="O400" s="61"/>
      <c r="P400" s="59"/>
      <c r="Q400" s="59"/>
      <c r="R400" s="59"/>
      <c r="S400" s="59"/>
      <c r="T400" s="59"/>
      <c r="U400" s="59"/>
      <c r="V400" s="59"/>
      <c r="W400" s="59"/>
      <c r="X400" s="59"/>
      <c r="Y400" s="59"/>
      <c r="Z400" s="59"/>
      <c r="AA400" s="59"/>
      <c r="AB400" s="59"/>
      <c r="AC400" s="59"/>
      <c r="AD400" s="59"/>
      <c r="AE400" s="59"/>
      <c r="AF400" s="59"/>
      <c r="AG400" s="62"/>
      <c r="AH400" s="62"/>
      <c r="AI400" s="10"/>
      <c r="AJ400" s="10"/>
      <c r="AK400" s="10"/>
      <c r="AL400" s="10"/>
      <c r="AM400" s="10"/>
      <c r="AN400" s="10"/>
      <c r="AO400" s="10"/>
      <c r="AP400" s="85"/>
    </row>
    <row r="401" spans="1:42" ht="12.75" customHeight="1" outlineLevel="1" x14ac:dyDescent="0.25">
      <c r="A401" s="79">
        <v>1</v>
      </c>
      <c r="B401" s="175" t="s">
        <v>109</v>
      </c>
      <c r="C401" s="65">
        <v>100</v>
      </c>
      <c r="D401" s="73">
        <v>44174</v>
      </c>
      <c r="E401" s="167" t="s">
        <v>704</v>
      </c>
      <c r="F401" s="167" t="s">
        <v>118</v>
      </c>
      <c r="G401" s="106" t="s">
        <v>705</v>
      </c>
      <c r="H401" s="91">
        <v>169543162</v>
      </c>
      <c r="I401" s="292">
        <v>169543162</v>
      </c>
      <c r="J401" s="174" t="s">
        <v>706</v>
      </c>
      <c r="K401" s="298" t="s">
        <v>706</v>
      </c>
      <c r="L401" s="67" t="s">
        <v>706</v>
      </c>
      <c r="M401" s="219" t="s">
        <v>707</v>
      </c>
      <c r="N401" s="25" t="s">
        <v>826</v>
      </c>
      <c r="O401" s="68"/>
      <c r="P401" s="69"/>
      <c r="Q401" s="69"/>
      <c r="R401" s="69"/>
      <c r="S401" s="70">
        <f>SUM(P401:R401)</f>
        <v>0</v>
      </c>
      <c r="T401" s="69"/>
      <c r="U401" s="69"/>
      <c r="V401" s="69"/>
      <c r="W401" s="70">
        <f>SUM(T401:V401)</f>
        <v>0</v>
      </c>
      <c r="X401" s="69"/>
      <c r="Y401" s="69"/>
      <c r="Z401" s="69"/>
      <c r="AA401" s="70">
        <f>SUM(X401:Z401)</f>
        <v>0</v>
      </c>
      <c r="AB401" s="69">
        <v>0</v>
      </c>
      <c r="AC401" s="69">
        <v>0</v>
      </c>
      <c r="AD401" s="91">
        <v>169543162</v>
      </c>
      <c r="AE401" s="70">
        <f>SUM(AB401:AD401)</f>
        <v>169543162</v>
      </c>
      <c r="AF401" s="70">
        <f t="shared" ref="AF401" si="250">SUM(S401,W401,AA401,AE401)</f>
        <v>169543162</v>
      </c>
      <c r="AG401" s="29">
        <f>IF(ISERROR(AF401/$H$402),0,AF401/$H$402)</f>
        <v>1</v>
      </c>
      <c r="AH401" s="30">
        <f>IF(ISERROR(AF401/$AF$403),"-",AF401/$AF$403)</f>
        <v>4.1716911172438378E-2</v>
      </c>
      <c r="AI401" s="10"/>
      <c r="AJ401" s="10"/>
      <c r="AK401" s="10"/>
      <c r="AL401" s="10"/>
      <c r="AM401" s="10"/>
      <c r="AN401" s="10"/>
      <c r="AO401" s="10"/>
      <c r="AP401" s="85"/>
    </row>
    <row r="402" spans="1:42" x14ac:dyDescent="0.25">
      <c r="A402" s="228" t="s">
        <v>67</v>
      </c>
      <c r="B402" s="230"/>
      <c r="C402" s="230"/>
      <c r="D402" s="230"/>
      <c r="E402" s="230"/>
      <c r="F402" s="230"/>
      <c r="G402" s="230"/>
      <c r="H402" s="92">
        <f>SUM(H401:H401)</f>
        <v>169543162</v>
      </c>
      <c r="I402" s="284">
        <f>SUM(I401:I401)</f>
        <v>169543162</v>
      </c>
      <c r="J402" s="92"/>
      <c r="K402" s="101"/>
      <c r="L402" s="92">
        <f>SUM(L401:L401)</f>
        <v>0</v>
      </c>
      <c r="M402" s="92">
        <f>SUM(M401:M401)</f>
        <v>0</v>
      </c>
      <c r="N402" s="93"/>
      <c r="O402" s="94"/>
      <c r="P402" s="92">
        <f t="shared" ref="P402:AF402" si="251">SUM(P401:P401)</f>
        <v>0</v>
      </c>
      <c r="Q402" s="92">
        <f t="shared" si="251"/>
        <v>0</v>
      </c>
      <c r="R402" s="92">
        <f t="shared" si="251"/>
        <v>0</v>
      </c>
      <c r="S402" s="92">
        <f t="shared" si="251"/>
        <v>0</v>
      </c>
      <c r="T402" s="92">
        <f t="shared" si="251"/>
        <v>0</v>
      </c>
      <c r="U402" s="92">
        <f t="shared" si="251"/>
        <v>0</v>
      </c>
      <c r="V402" s="92">
        <f t="shared" si="251"/>
        <v>0</v>
      </c>
      <c r="W402" s="92">
        <f t="shared" si="251"/>
        <v>0</v>
      </c>
      <c r="X402" s="92">
        <f t="shared" si="251"/>
        <v>0</v>
      </c>
      <c r="Y402" s="92">
        <f t="shared" si="251"/>
        <v>0</v>
      </c>
      <c r="Z402" s="92">
        <f t="shared" si="251"/>
        <v>0</v>
      </c>
      <c r="AA402" s="92">
        <f t="shared" si="251"/>
        <v>0</v>
      </c>
      <c r="AB402" s="92">
        <f t="shared" si="251"/>
        <v>0</v>
      </c>
      <c r="AC402" s="92">
        <f t="shared" si="251"/>
        <v>0</v>
      </c>
      <c r="AD402" s="92">
        <f t="shared" si="251"/>
        <v>169543162</v>
      </c>
      <c r="AE402" s="92">
        <f t="shared" si="251"/>
        <v>169543162</v>
      </c>
      <c r="AF402" s="92">
        <f t="shared" si="251"/>
        <v>169543162</v>
      </c>
      <c r="AG402" s="95">
        <f>IF(ISERROR(AF402/H402),0,AF402/H402)</f>
        <v>1</v>
      </c>
      <c r="AH402" s="95">
        <f>IF(ISERROR(AF402/$AF$403),0,AF402/$AF$403)</f>
        <v>4.1716911172438378E-2</v>
      </c>
    </row>
    <row r="403" spans="1:42" x14ac:dyDescent="0.25">
      <c r="A403" s="231" t="str">
        <f>"TOTAL ASIG."&amp;" "&amp;$A$5</f>
        <v>TOTAL ASIG.  24 - 03 - 001 "Fondo de Intervenciones de Apoyo al Desarrollo Infantil"</v>
      </c>
      <c r="B403" s="232"/>
      <c r="C403" s="232"/>
      <c r="D403" s="232"/>
      <c r="E403" s="232"/>
      <c r="F403" s="232"/>
      <c r="G403" s="232"/>
      <c r="H403" s="97">
        <f>SUM(H15,H25,H39,H59,H99,H134,H170,H205,H246,H278,H287,H298,H312,H318,H376,H402,H399)</f>
        <v>4064135077</v>
      </c>
      <c r="I403" s="295">
        <f>+I15+I25+I39+I59+I99+I134+I170+I205+I246+I278+I287+I298+I376+I312+I318+I402+I399</f>
        <v>4064135077</v>
      </c>
      <c r="J403" s="97"/>
      <c r="K403" s="98"/>
      <c r="L403" s="97">
        <f t="shared" ref="L403:AF403" si="252">+L15+L25+L39+L59+L99+L134+L170+L205+L246+L278+L287+L298+L376+L312+L318+L402+L399</f>
        <v>69172</v>
      </c>
      <c r="M403" s="97">
        <f t="shared" si="252"/>
        <v>0</v>
      </c>
      <c r="N403" s="97">
        <f t="shared" si="252"/>
        <v>0</v>
      </c>
      <c r="O403" s="97">
        <f t="shared" si="252"/>
        <v>0</v>
      </c>
      <c r="P403" s="97">
        <f t="shared" si="252"/>
        <v>0</v>
      </c>
      <c r="Q403" s="97">
        <f t="shared" si="252"/>
        <v>0</v>
      </c>
      <c r="R403" s="97">
        <f t="shared" si="252"/>
        <v>0</v>
      </c>
      <c r="S403" s="97">
        <f t="shared" si="252"/>
        <v>0</v>
      </c>
      <c r="T403" s="97">
        <f t="shared" si="252"/>
        <v>0</v>
      </c>
      <c r="U403" s="97">
        <f t="shared" si="252"/>
        <v>0</v>
      </c>
      <c r="V403" s="97">
        <f t="shared" si="252"/>
        <v>0</v>
      </c>
      <c r="W403" s="97">
        <f t="shared" si="252"/>
        <v>0</v>
      </c>
      <c r="X403" s="97">
        <f t="shared" si="252"/>
        <v>0</v>
      </c>
      <c r="Y403" s="97">
        <f t="shared" si="252"/>
        <v>109985580</v>
      </c>
      <c r="Z403" s="97">
        <f t="shared" si="252"/>
        <v>453109304</v>
      </c>
      <c r="AA403" s="97">
        <f t="shared" si="252"/>
        <v>563094884</v>
      </c>
      <c r="AB403" s="97">
        <f t="shared" si="252"/>
        <v>1902362298</v>
      </c>
      <c r="AC403" s="97">
        <f t="shared" si="252"/>
        <v>552031957</v>
      </c>
      <c r="AD403" s="97">
        <f t="shared" si="252"/>
        <v>1031484536</v>
      </c>
      <c r="AE403" s="97">
        <f t="shared" si="252"/>
        <v>3501040193</v>
      </c>
      <c r="AF403" s="97">
        <f t="shared" si="252"/>
        <v>4064135077</v>
      </c>
      <c r="AG403" s="100">
        <f>IF(ISERROR(AF403/H403),0,AF403/H403)</f>
        <v>1</v>
      </c>
      <c r="AH403" s="100">
        <f>IF(ISERROR(AF403/$AF$403),0,AF403/$AF$403)</f>
        <v>1</v>
      </c>
      <c r="AI403" s="10"/>
      <c r="AJ403" s="10"/>
      <c r="AK403" s="10"/>
      <c r="AL403" s="10"/>
      <c r="AM403" s="10"/>
      <c r="AN403" s="10"/>
      <c r="AO403" s="10"/>
      <c r="AP403" s="85"/>
    </row>
    <row r="404" spans="1:42" x14ac:dyDescent="0.25">
      <c r="H404" s="40"/>
      <c r="P404" s="40"/>
      <c r="Q404" s="40"/>
      <c r="R404" s="40"/>
      <c r="T404" s="40"/>
      <c r="U404" s="40"/>
      <c r="V404" s="40"/>
      <c r="X404" s="40"/>
      <c r="Y404" s="40"/>
      <c r="Z404" s="40"/>
      <c r="AB404" s="40"/>
      <c r="AC404" s="40"/>
      <c r="AD404" s="40"/>
    </row>
    <row r="405" spans="1:42" x14ac:dyDescent="0.25">
      <c r="H405" s="40"/>
      <c r="P405" s="40"/>
      <c r="Q405" s="40"/>
      <c r="R405" s="40"/>
      <c r="T405" s="40"/>
      <c r="U405" s="40"/>
      <c r="V405" s="40"/>
      <c r="X405" s="40"/>
      <c r="Y405" s="40"/>
      <c r="Z405" s="40"/>
      <c r="AB405" s="40"/>
      <c r="AC405" s="40"/>
      <c r="AD405" s="40"/>
    </row>
    <row r="406" spans="1:42" x14ac:dyDescent="0.25">
      <c r="P406" s="40"/>
      <c r="Q406" s="40"/>
      <c r="R406" s="40"/>
      <c r="T406" s="40"/>
      <c r="U406" s="40"/>
      <c r="V406" s="40"/>
      <c r="X406" s="40"/>
      <c r="Y406" s="40"/>
      <c r="Z406" s="40"/>
      <c r="AB406" s="40"/>
      <c r="AC406" s="40"/>
      <c r="AD406" s="40"/>
    </row>
    <row r="407" spans="1:42" x14ac:dyDescent="0.25">
      <c r="P407" s="40"/>
      <c r="Q407" s="40"/>
      <c r="R407" s="40"/>
      <c r="T407" s="40"/>
      <c r="U407" s="40"/>
      <c r="V407" s="40"/>
      <c r="X407" s="40"/>
      <c r="Y407" s="40"/>
      <c r="Z407" s="40"/>
      <c r="AB407" s="40"/>
      <c r="AC407" s="40"/>
      <c r="AD407" s="40"/>
    </row>
    <row r="408" spans="1:42" x14ac:dyDescent="0.25">
      <c r="H408" s="40"/>
      <c r="P408" s="40"/>
      <c r="Q408" s="40"/>
      <c r="R408" s="40"/>
      <c r="T408" s="40"/>
      <c r="U408" s="40"/>
      <c r="V408" s="40"/>
      <c r="X408" s="40"/>
      <c r="Y408" s="40"/>
      <c r="Z408" s="40"/>
      <c r="AB408" s="40"/>
      <c r="AC408" s="40"/>
      <c r="AD408" s="40"/>
    </row>
    <row r="409" spans="1:42" x14ac:dyDescent="0.25">
      <c r="H409" s="40"/>
      <c r="P409" s="40"/>
      <c r="Q409" s="40"/>
      <c r="R409" s="40"/>
      <c r="T409" s="40"/>
      <c r="U409" s="40"/>
      <c r="V409" s="40"/>
      <c r="X409" s="40"/>
      <c r="Y409" s="40"/>
      <c r="Z409" s="40"/>
      <c r="AB409" s="40"/>
      <c r="AC409" s="40"/>
      <c r="AD409" s="40"/>
    </row>
    <row r="410" spans="1:42" x14ac:dyDescent="0.25">
      <c r="H410" s="40"/>
      <c r="P410" s="40"/>
      <c r="Q410" s="40"/>
      <c r="R410" s="40"/>
      <c r="T410" s="40"/>
      <c r="U410" s="40"/>
      <c r="V410" s="40"/>
      <c r="X410" s="40"/>
      <c r="Y410" s="40"/>
      <c r="Z410" s="40"/>
      <c r="AB410" s="40"/>
      <c r="AC410" s="40"/>
      <c r="AD410" s="40"/>
    </row>
    <row r="411" spans="1:42" x14ac:dyDescent="0.25">
      <c r="H411" s="40"/>
      <c r="P411" s="40"/>
      <c r="Q411" s="40"/>
      <c r="R411" s="40"/>
      <c r="T411" s="40"/>
      <c r="U411" s="40"/>
      <c r="V411" s="40"/>
      <c r="X411" s="40"/>
      <c r="Y411" s="40"/>
      <c r="Z411" s="40"/>
      <c r="AB411" s="40"/>
      <c r="AC411" s="40"/>
      <c r="AD411" s="40"/>
    </row>
    <row r="412" spans="1:42" x14ac:dyDescent="0.25">
      <c r="A412" s="13"/>
      <c r="H412" s="40"/>
      <c r="P412" s="40"/>
      <c r="Q412" s="40"/>
      <c r="R412" s="40"/>
      <c r="T412" s="40"/>
      <c r="U412" s="40"/>
      <c r="V412" s="40"/>
      <c r="X412" s="40"/>
      <c r="Y412" s="40"/>
      <c r="Z412" s="40"/>
      <c r="AB412" s="40"/>
      <c r="AC412" s="40"/>
      <c r="AD412" s="40"/>
    </row>
    <row r="413" spans="1:42" x14ac:dyDescent="0.25">
      <c r="A413" s="13"/>
      <c r="H413" s="40"/>
      <c r="P413" s="40"/>
      <c r="Q413" s="40"/>
      <c r="R413" s="40"/>
      <c r="T413" s="40"/>
      <c r="U413" s="40"/>
      <c r="V413" s="40"/>
      <c r="X413" s="40"/>
      <c r="Y413" s="40"/>
      <c r="Z413" s="40"/>
      <c r="AB413" s="40"/>
      <c r="AC413" s="40"/>
      <c r="AD413" s="40"/>
    </row>
    <row r="414" spans="1:42" x14ac:dyDescent="0.25">
      <c r="A414" s="13"/>
      <c r="H414" s="40"/>
      <c r="P414" s="40"/>
      <c r="Q414" s="40"/>
      <c r="R414" s="40"/>
      <c r="T414" s="40"/>
      <c r="U414" s="40"/>
      <c r="V414" s="40"/>
      <c r="X414" s="40"/>
      <c r="Y414" s="40"/>
      <c r="Z414" s="40"/>
      <c r="AB414" s="40"/>
      <c r="AC414" s="40"/>
      <c r="AD414" s="40"/>
    </row>
    <row r="415" spans="1:42" x14ac:dyDescent="0.25">
      <c r="A415" s="13"/>
      <c r="H415" s="40"/>
      <c r="P415" s="40"/>
      <c r="Q415" s="40"/>
      <c r="R415" s="40"/>
      <c r="T415" s="40"/>
      <c r="U415" s="40"/>
      <c r="V415" s="40"/>
      <c r="X415" s="40"/>
      <c r="Y415" s="40"/>
      <c r="Z415" s="40"/>
      <c r="AB415" s="40"/>
      <c r="AC415" s="40"/>
      <c r="AD415" s="40"/>
    </row>
    <row r="416" spans="1:42" x14ac:dyDescent="0.25">
      <c r="A416" s="13"/>
      <c r="H416" s="40"/>
      <c r="P416" s="40"/>
      <c r="Q416" s="40"/>
      <c r="R416" s="40"/>
      <c r="T416" s="40"/>
      <c r="U416" s="40"/>
      <c r="V416" s="40"/>
      <c r="X416" s="40"/>
      <c r="Y416" s="40"/>
      <c r="Z416" s="40"/>
      <c r="AB416" s="40"/>
      <c r="AC416" s="40"/>
      <c r="AD416" s="40"/>
    </row>
    <row r="417" spans="1:30" x14ac:dyDescent="0.25">
      <c r="A417" s="13"/>
      <c r="H417" s="40"/>
      <c r="P417" s="40"/>
      <c r="Q417" s="40"/>
      <c r="R417" s="40"/>
      <c r="T417" s="40"/>
      <c r="U417" s="40"/>
      <c r="V417" s="40"/>
      <c r="X417" s="40"/>
      <c r="Y417" s="40"/>
      <c r="Z417" s="40"/>
      <c r="AB417" s="40"/>
      <c r="AC417" s="40"/>
      <c r="AD417" s="40"/>
    </row>
    <row r="418" spans="1:30" x14ac:dyDescent="0.25">
      <c r="A418" s="13"/>
      <c r="H418" s="40"/>
      <c r="P418" s="40"/>
      <c r="Q418" s="40"/>
      <c r="R418" s="40"/>
      <c r="T418" s="40"/>
      <c r="U418" s="40"/>
      <c r="V418" s="40"/>
      <c r="X418" s="40"/>
      <c r="Y418" s="40"/>
      <c r="Z418" s="40"/>
      <c r="AB418" s="40"/>
      <c r="AC418" s="40"/>
      <c r="AD418" s="40"/>
    </row>
    <row r="419" spans="1:30" x14ac:dyDescent="0.25">
      <c r="A419" s="13"/>
      <c r="H419" s="40"/>
      <c r="P419" s="40"/>
      <c r="Q419" s="40"/>
      <c r="R419" s="40"/>
      <c r="T419" s="40"/>
      <c r="U419" s="40"/>
      <c r="V419" s="40"/>
      <c r="X419" s="40"/>
      <c r="Y419" s="40"/>
      <c r="Z419" s="40"/>
      <c r="AB419" s="40"/>
      <c r="AC419" s="40"/>
      <c r="AD419" s="40"/>
    </row>
    <row r="420" spans="1:30" x14ac:dyDescent="0.25">
      <c r="A420" s="13"/>
      <c r="H420" s="40"/>
      <c r="P420" s="40"/>
      <c r="Q420" s="40"/>
      <c r="R420" s="40"/>
      <c r="T420" s="40"/>
      <c r="U420" s="40"/>
      <c r="V420" s="40"/>
      <c r="X420" s="40"/>
      <c r="Y420" s="40"/>
      <c r="Z420" s="40"/>
      <c r="AB420" s="40"/>
      <c r="AC420" s="40"/>
      <c r="AD420" s="40"/>
    </row>
  </sheetData>
  <mergeCells count="64">
    <mergeCell ref="A1:AH1"/>
    <mergeCell ref="A2:AH2"/>
    <mergeCell ref="A3:AH3"/>
    <mergeCell ref="A4:AH4"/>
    <mergeCell ref="A5:S5"/>
    <mergeCell ref="T5:AH5"/>
    <mergeCell ref="W6:W7"/>
    <mergeCell ref="X6:Z6"/>
    <mergeCell ref="H6:H7"/>
    <mergeCell ref="I6:I7"/>
    <mergeCell ref="K6:K7"/>
    <mergeCell ref="L6:M6"/>
    <mergeCell ref="N6:N7"/>
    <mergeCell ref="J6:J7"/>
    <mergeCell ref="A8:E8"/>
    <mergeCell ref="O6:O7"/>
    <mergeCell ref="P6:R6"/>
    <mergeCell ref="S6:S7"/>
    <mergeCell ref="T6:V6"/>
    <mergeCell ref="A6:A7"/>
    <mergeCell ref="B6:B7"/>
    <mergeCell ref="D6:D7"/>
    <mergeCell ref="E6:E7"/>
    <mergeCell ref="F6:F7"/>
    <mergeCell ref="G6:G7"/>
    <mergeCell ref="AA6:AA7"/>
    <mergeCell ref="AB6:AD6"/>
    <mergeCell ref="AE6:AE7"/>
    <mergeCell ref="AF6:AF7"/>
    <mergeCell ref="AG6:AH6"/>
    <mergeCell ref="A135:E135"/>
    <mergeCell ref="A15:G15"/>
    <mergeCell ref="A16:E16"/>
    <mergeCell ref="A25:G25"/>
    <mergeCell ref="A26:E26"/>
    <mergeCell ref="A39:G39"/>
    <mergeCell ref="A40:E40"/>
    <mergeCell ref="A59:G59"/>
    <mergeCell ref="A60:E60"/>
    <mergeCell ref="A99:G99"/>
    <mergeCell ref="A100:E100"/>
    <mergeCell ref="A134:G134"/>
    <mergeCell ref="A299:E299"/>
    <mergeCell ref="A170:G170"/>
    <mergeCell ref="A171:E171"/>
    <mergeCell ref="A205:G205"/>
    <mergeCell ref="A206:E206"/>
    <mergeCell ref="A246:G246"/>
    <mergeCell ref="A247:E247"/>
    <mergeCell ref="A278:G278"/>
    <mergeCell ref="A279:E279"/>
    <mergeCell ref="A287:G287"/>
    <mergeCell ref="A288:E288"/>
    <mergeCell ref="A298:G298"/>
    <mergeCell ref="A402:G402"/>
    <mergeCell ref="A403:G403"/>
    <mergeCell ref="A312:G312"/>
    <mergeCell ref="A313:E313"/>
    <mergeCell ref="A318:G318"/>
    <mergeCell ref="A319:E319"/>
    <mergeCell ref="A376:G376"/>
    <mergeCell ref="A400:E400"/>
    <mergeCell ref="A377:E377"/>
    <mergeCell ref="A399:G399"/>
  </mergeCells>
  <dataValidations count="7">
    <dataValidation allowBlank="1" showInputMessage="1" showErrorMessage="1" errorTitle="Sólo números" error="Sólo ingresar números sin letras_x000a_" sqref="M319:M375 M8:M14 M377:M398 M135:M169 M171:M204 M279:M286 M40:M58 M26:M38 M400:M401 M16:M24 M313:M317 M247:M277 M288:M297 M299:M311 M206:M245 M100:M133 M60:M98"/>
    <dataValidation type="date" operator="greaterThan" allowBlank="1" showInputMessage="1" showErrorMessage="1" errorTitle="Error en Ingresos de Fechas" error="La fecha debe corresponder al Año 2014." sqref="D9:D14 D97:D98 D289:D297 D314:D317 D397:D398 D208:D245 D17:D24 D27:D28 D56:D58 D41:D54 D101:D127 D129:D133 D31:D38 D300:D311 D320:D375 D172:D203 D136:D166 D280:D286">
      <formula1>41275</formula1>
    </dataValidation>
    <dataValidation type="textLength" operator="lessThanOrEqual" allowBlank="1" showInputMessage="1" showErrorMessage="1" errorTitle="MÁXIMO DE CARACTERES SOBREPASADO" error="Sólo 255 caracteres por celdas" sqref="L389:L396 K378:K398 N41:O58 C27:C38 N172:N204 E9:G14 C97:C98 K214:K245 E101:F133 L401 E401:G401 C9:C14 C280:C286 E207:G245 E289:G297 N280:O286 N299:N311 F300:G311 E314:G317 E300:E310 C300:C311 C314:C317 C289:C297 E172:G204 N401:O401 E280:G286 C41:C58 N248:O277 K280:K286 O61:O98 N289:O297 K299:K311 E41:G58 N320:O375 C320:C375 C397:C398 O300:O311 N17:O24 N9:O14 E320:G375 K9:K14 C17:C24 E17:G24 K17:K24 N27:O38 E31:E38 C173:C176 E27:E29 E61:G98 K31:K38 L61:L96 C101:C133 G100:G133 N101:O133 K61:K98 F27:G38 K172:K204 N207:O245 C208:C244 K248:L277 E248:G277 K158:K169 K289:K297 N314:O317 K314:K317 L378:L387 N378:O398 E378:G398 K47:K58 C178:C203 N60:N98 C136:C166 K101:K133 N136:O169 E136:G169 O172:O203 K41:K42 K44 K139:K156 K327:K375">
      <formula1>255</formula1>
    </dataValidation>
    <dataValidation type="date" allowBlank="1" showInputMessage="1" showErrorMessage="1" errorTitle="SÓLO FECHAS" error="Las fechas corresponden a las del Año 2013" sqref="D29:D30">
      <formula1>41275</formula1>
      <formula2>41639</formula2>
    </dataValidation>
    <dataValidation type="date" errorStyle="information" operator="greaterThan" allowBlank="1" showInputMessage="1" showErrorMessage="1" errorTitle="SÓLO FECHAS" error="Las fechas corresponden al presupuesto 2014" sqref="D128">
      <formula1>41275</formula1>
    </dataValidation>
    <dataValidation type="textLength" operator="lessThanOrEqual" allowBlank="1" showInputMessage="1" showErrorMessage="1" sqref="I284:I286 I48:I49 Y373 AB31 Z92:Z96 I177:I203 AB297 I297 I23 I314:I317 Y228:Y244 X54:X58 Y13 AB284:AB286 Z268:Z275 Z304:Z308 I53 Z27:Z28 AB53 Y326:Y335 I58 I35:I36 I388:I397 I31 H17:I18 I38 AB49 I44 X227:X244 Y360:Y364 Y345:Y349 Y352:Y357 Y338:Y342 Y367:Y370 I27:K28 J29:K30 J43:K43 J45:K46 J136:K138 J157:K157 J207:K213 J320:K326">
      <formula1>255</formula1>
    </dataValidation>
    <dataValidation type="decimal" allowBlank="1" showInputMessage="1" showErrorMessage="1" errorTitle="Sólo números" error="Sólo ingresar números sin letras_x000a_" sqref="L289:L297 Z177:Z186 X136:Y169 H136:I138 L280:L286 AB289:AB296 P41:R58 X378:Z398 T17:V24 X35:Z38 L300:L311 Z13:Z14 P9:R14 Y14 L97:L98 X245:Y245 L41:L58 X41:X53 AD61:AD94 AB300:AD311 Z276:Z277 P280:R286 Z284:Z286 P289:R297 L207:L245 Z97:Z98 P300:R311 Z309:Z311 T248:V277 T101:V133 P314:R317 X314:Z317 T314:V317 T280:V286 P401:R401 X401:Z401 T401:V401 Y374:Y375 L397:L398 T41:V58 L173:L176 Y41:Z58 Z136:Z138 X207:X226 Y207:Y227 X9:X14 T320:V375 Y9:Y12 AB136:AD169 L320:L375 AB317 X300:Y311 Z300:Z303 AC58 Z61:Z91 Z297 AB17:AD24 X280:Y286 T289:V297 X289:Y297 AB9:AD14 X17:Z24 L9:L14 T9:V14 P17:R24 P27:R38 Y27:Y30 Z29:Z30 Y31:Z34 X27:X34 T27:V38 L17:L24 AC27:AD38 X172:Y203 AB27:AB28 AB57:AB58 AB41:AB42 AB44:AB45 AB47:AB48 AB55 AD41:AD58 AC41:AC56 X61:Y98 L27:L38 P61:R98 AB61:AB98 AC95:AC98 AC61:AC88 P136:R169 T61:V98 X101:Z133 P101:R133 AB132:AB133 AD101:AD133 AC101:AC131 AB35:AB38 AB401:AC401 T207:V245 Z207:Z245 AD207:AD228 P207:R245 T378:V398 AB209:AB245 AC207:AC245 AC280:AD286 AB280:AB283 Z248:Z267 X248:Y277 P248:R277 AB248:AD277 L101:L133 AC289:AD297 AD317 AB314:AD316 Y365:Y366 Y358:Y359 Y336:Y337 Y350:Y351 Y343:Y344 Y371:Y372 Y320:Y325 AB320:AD375 Z320:Z375 X320:X375 T300:V311 P320:R375 P172:R203 AB378:AD398 P378:R398 L136:L169 L178:L203 Z188:Z203 T136:V204 AB172:AD203 H207:I228">
      <formula1>-100000000</formula1>
      <formula2>10000000000</formula2>
    </dataValidation>
  </dataValidations>
  <pageMargins left="0.51181102362204722" right="0" top="0.59055118110236227" bottom="0.59055118110236227" header="0.31496062992125984" footer="0.31496062992125984"/>
  <pageSetup paperSize="5" scale="90" orientation="landscape" r:id="rId1"/>
  <ignoredErrors>
    <ignoredError sqref="C17:C19 C20:C24" numberStoredAsText="1"/>
    <ignoredError sqref="AA18 AA20:AA22 AA24 AA19 AA23" formulaRange="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AT118"/>
  <sheetViews>
    <sheetView topLeftCell="E50" zoomScale="80" zoomScaleNormal="80" workbookViewId="0">
      <selection activeCell="I11" sqref="I11"/>
    </sheetView>
  </sheetViews>
  <sheetFormatPr baseColWidth="10" defaultRowHeight="12.75" outlineLevelRow="1" outlineLevelCol="1" x14ac:dyDescent="0.25"/>
  <cols>
    <col min="1" max="1" width="3.5703125" style="14" customWidth="1"/>
    <col min="2" max="2" width="15.42578125" style="14" customWidth="1"/>
    <col min="3" max="3" width="11.85546875" style="14" customWidth="1"/>
    <col min="4" max="4" width="10.42578125" style="14" bestFit="1" customWidth="1"/>
    <col min="5" max="5" width="22.7109375" style="13" bestFit="1" customWidth="1"/>
    <col min="6" max="6" width="37.28515625" style="13" customWidth="1"/>
    <col min="7" max="7" width="12.42578125" style="14" customWidth="1"/>
    <col min="8" max="8" width="16.7109375" style="11" bestFit="1" customWidth="1"/>
    <col min="9" max="9" width="14.5703125" style="40" bestFit="1" customWidth="1"/>
    <col min="10" max="10" width="31.140625" style="40" customWidth="1"/>
    <col min="11" max="11" width="26.42578125" style="41" customWidth="1"/>
    <col min="12" max="12" width="16" style="14" customWidth="1"/>
    <col min="13" max="13" width="22.7109375" style="14" customWidth="1"/>
    <col min="14" max="14" width="11.42578125" style="14" customWidth="1"/>
    <col min="15" max="15" width="13.85546875" style="41" hidden="1" customWidth="1"/>
    <col min="16" max="16" width="13" style="11" hidden="1" customWidth="1" outlineLevel="1"/>
    <col min="17" max="18" width="12" style="11" hidden="1" customWidth="1" outlineLevel="1"/>
    <col min="19" max="19" width="12" style="11" customWidth="1" collapsed="1"/>
    <col min="20" max="20" width="8.140625" style="11" hidden="1" customWidth="1" outlineLevel="1"/>
    <col min="21" max="21" width="7.7109375" style="11" hidden="1" customWidth="1" outlineLevel="1"/>
    <col min="22" max="22" width="12.140625" style="11" hidden="1" customWidth="1" outlineLevel="1"/>
    <col min="23" max="23" width="10.28515625" style="11" bestFit="1" customWidth="1" collapsed="1"/>
    <col min="24" max="24" width="8.140625" style="11" hidden="1" customWidth="1" outlineLevel="1"/>
    <col min="25" max="25" width="7.7109375" style="11" hidden="1" customWidth="1" outlineLevel="1"/>
    <col min="26" max="26" width="12.140625" style="11" hidden="1" customWidth="1" outlineLevel="1"/>
    <col min="27" max="27" width="10.28515625" style="11" bestFit="1" customWidth="1" collapsed="1"/>
    <col min="28" max="30" width="12.140625" style="11" customWidth="1" outlineLevel="1"/>
    <col min="31" max="31" width="12.140625" style="11" customWidth="1"/>
    <col min="32" max="34" width="12.140625" style="11" hidden="1" customWidth="1" outlineLevel="1"/>
    <col min="35" max="35" width="12.140625" style="11" hidden="1" customWidth="1" collapsed="1"/>
    <col min="36" max="36" width="12.85546875" style="11" customWidth="1"/>
    <col min="37" max="37" width="10.28515625" style="12" bestFit="1" customWidth="1"/>
    <col min="38" max="38" width="11.140625" style="12" customWidth="1"/>
    <col min="39" max="45" width="11.42578125" style="13"/>
    <col min="46" max="16384" width="11.42578125" style="87"/>
  </cols>
  <sheetData>
    <row r="1" spans="1:46" s="10" customFormat="1" ht="16.5" customHeight="1" x14ac:dyDescent="0.25">
      <c r="A1" s="252" t="s">
        <v>69</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c r="AI1" s="252"/>
      <c r="AJ1" s="252"/>
      <c r="AK1" s="252"/>
      <c r="AL1" s="252"/>
    </row>
    <row r="2" spans="1:46" s="10" customFormat="1" ht="16.5" customHeight="1" x14ac:dyDescent="0.25">
      <c r="A2" s="253" t="s">
        <v>0</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c r="AI2" s="253"/>
      <c r="AJ2" s="253"/>
      <c r="AK2" s="253"/>
      <c r="AL2" s="253"/>
    </row>
    <row r="3" spans="1:46" s="10" customFormat="1" ht="16.5" customHeight="1" x14ac:dyDescent="0.25">
      <c r="A3" s="252" t="s">
        <v>813</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c r="AI3" s="252"/>
      <c r="AJ3" s="252"/>
      <c r="AK3" s="252"/>
      <c r="AL3" s="252"/>
    </row>
    <row r="4" spans="1:46" s="10" customFormat="1" ht="16.5" customHeight="1" x14ac:dyDescent="0.25">
      <c r="A4" s="253" t="s">
        <v>1</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c r="AI4" s="253"/>
      <c r="AJ4" s="253"/>
      <c r="AK4" s="253"/>
      <c r="AL4" s="253"/>
    </row>
    <row r="5" spans="1:46" s="13" customFormat="1" ht="17.25" customHeight="1" x14ac:dyDescent="0.25">
      <c r="A5" s="250" t="s">
        <v>75</v>
      </c>
      <c r="B5" s="250"/>
      <c r="C5" s="251"/>
      <c r="D5" s="251"/>
      <c r="E5" s="251"/>
      <c r="F5" s="251"/>
      <c r="G5" s="251"/>
      <c r="H5" s="251"/>
      <c r="I5" s="251"/>
      <c r="J5" s="251"/>
      <c r="K5" s="251"/>
      <c r="L5" s="251"/>
      <c r="M5" s="251"/>
      <c r="N5" s="251"/>
      <c r="O5" s="251"/>
      <c r="P5" s="251"/>
      <c r="Q5" s="251"/>
      <c r="R5" s="251"/>
      <c r="S5" s="251"/>
      <c r="T5" s="250"/>
      <c r="U5" s="250"/>
      <c r="V5" s="251"/>
      <c r="W5" s="251"/>
      <c r="X5" s="251"/>
      <c r="Y5" s="251"/>
      <c r="Z5" s="251"/>
      <c r="AA5" s="251"/>
      <c r="AB5" s="251"/>
      <c r="AC5" s="251"/>
      <c r="AD5" s="251"/>
      <c r="AE5" s="251"/>
      <c r="AF5" s="251"/>
      <c r="AG5" s="251"/>
      <c r="AH5" s="251"/>
      <c r="AI5" s="251"/>
      <c r="AJ5" s="251"/>
      <c r="AK5" s="251"/>
      <c r="AL5" s="251"/>
    </row>
    <row r="6" spans="1:46" s="86" customFormat="1" ht="32.25" customHeight="1" x14ac:dyDescent="0.25">
      <c r="A6" s="243" t="s">
        <v>2</v>
      </c>
      <c r="B6" s="244" t="s">
        <v>68</v>
      </c>
      <c r="C6" s="103" t="s">
        <v>3</v>
      </c>
      <c r="D6" s="244" t="s">
        <v>4</v>
      </c>
      <c r="E6" s="243" t="s">
        <v>5</v>
      </c>
      <c r="F6" s="244" t="s">
        <v>6</v>
      </c>
      <c r="G6" s="243" t="s">
        <v>7</v>
      </c>
      <c r="H6" s="246" t="s">
        <v>8</v>
      </c>
      <c r="I6" s="246" t="s">
        <v>9</v>
      </c>
      <c r="J6" s="246" t="s">
        <v>830</v>
      </c>
      <c r="K6" s="246" t="s">
        <v>831</v>
      </c>
      <c r="L6" s="248" t="s">
        <v>10</v>
      </c>
      <c r="M6" s="249"/>
      <c r="N6" s="243" t="s">
        <v>11</v>
      </c>
      <c r="O6" s="244" t="s">
        <v>12</v>
      </c>
      <c r="P6" s="257" t="s">
        <v>13</v>
      </c>
      <c r="Q6" s="257"/>
      <c r="R6" s="257"/>
      <c r="S6" s="254" t="s">
        <v>14</v>
      </c>
      <c r="T6" s="257" t="s">
        <v>13</v>
      </c>
      <c r="U6" s="257"/>
      <c r="V6" s="257"/>
      <c r="W6" s="254" t="s">
        <v>15</v>
      </c>
      <c r="X6" s="257" t="s">
        <v>13</v>
      </c>
      <c r="Y6" s="257"/>
      <c r="Z6" s="257"/>
      <c r="AA6" s="254" t="s">
        <v>16</v>
      </c>
      <c r="AB6" s="257" t="s">
        <v>13</v>
      </c>
      <c r="AC6" s="257"/>
      <c r="AD6" s="257"/>
      <c r="AE6" s="254" t="s">
        <v>17</v>
      </c>
      <c r="AF6" s="257" t="s">
        <v>13</v>
      </c>
      <c r="AG6" s="257"/>
      <c r="AH6" s="257"/>
      <c r="AI6" s="254" t="s">
        <v>17</v>
      </c>
      <c r="AJ6" s="254" t="s">
        <v>18</v>
      </c>
      <c r="AK6" s="256" t="s">
        <v>19</v>
      </c>
      <c r="AL6" s="256"/>
      <c r="AM6" s="10"/>
      <c r="AN6" s="10"/>
      <c r="AO6" s="10"/>
      <c r="AP6" s="10"/>
      <c r="AQ6" s="10"/>
      <c r="AR6" s="10"/>
      <c r="AS6" s="10"/>
      <c r="AT6" s="85"/>
    </row>
    <row r="7" spans="1:46" s="86" customFormat="1" ht="31.5" customHeight="1" x14ac:dyDescent="0.25">
      <c r="A7" s="243"/>
      <c r="B7" s="245"/>
      <c r="C7" s="103" t="s">
        <v>20</v>
      </c>
      <c r="D7" s="245"/>
      <c r="E7" s="243"/>
      <c r="F7" s="245"/>
      <c r="G7" s="243"/>
      <c r="H7" s="247"/>
      <c r="I7" s="247"/>
      <c r="J7" s="247"/>
      <c r="K7" s="247"/>
      <c r="L7" s="225" t="s">
        <v>832</v>
      </c>
      <c r="M7" s="104" t="s">
        <v>21</v>
      </c>
      <c r="N7" s="243"/>
      <c r="O7" s="245"/>
      <c r="P7" s="104" t="s">
        <v>22</v>
      </c>
      <c r="Q7" s="104" t="s">
        <v>23</v>
      </c>
      <c r="R7" s="104" t="s">
        <v>24</v>
      </c>
      <c r="S7" s="255"/>
      <c r="T7" s="104" t="s">
        <v>25</v>
      </c>
      <c r="U7" s="104" t="s">
        <v>26</v>
      </c>
      <c r="V7" s="104" t="s">
        <v>27</v>
      </c>
      <c r="W7" s="255"/>
      <c r="X7" s="225" t="s">
        <v>28</v>
      </c>
      <c r="Y7" s="225" t="s">
        <v>29</v>
      </c>
      <c r="Z7" s="225" t="s">
        <v>837</v>
      </c>
      <c r="AA7" s="255"/>
      <c r="AB7" s="104" t="s">
        <v>31</v>
      </c>
      <c r="AC7" s="104" t="s">
        <v>32</v>
      </c>
      <c r="AD7" s="104" t="s">
        <v>33</v>
      </c>
      <c r="AE7" s="255"/>
      <c r="AF7" s="104" t="s">
        <v>31</v>
      </c>
      <c r="AG7" s="104" t="s">
        <v>32</v>
      </c>
      <c r="AH7" s="104" t="s">
        <v>33</v>
      </c>
      <c r="AI7" s="255"/>
      <c r="AJ7" s="255"/>
      <c r="AK7" s="96" t="s">
        <v>34</v>
      </c>
      <c r="AL7" s="96" t="s">
        <v>35</v>
      </c>
      <c r="AM7" s="10"/>
      <c r="AN7" s="10"/>
      <c r="AO7" s="10"/>
      <c r="AP7" s="10"/>
      <c r="AQ7" s="10"/>
      <c r="AR7" s="10"/>
      <c r="AS7" s="10"/>
      <c r="AT7" s="85"/>
    </row>
    <row r="8" spans="1:46" ht="12.75" customHeight="1" x14ac:dyDescent="0.25">
      <c r="A8" s="240" t="s">
        <v>36</v>
      </c>
      <c r="B8" s="241"/>
      <c r="C8" s="241"/>
      <c r="D8" s="241"/>
      <c r="E8" s="242"/>
      <c r="F8" s="15"/>
      <c r="G8" s="16"/>
      <c r="H8" s="88"/>
      <c r="I8" s="17"/>
      <c r="J8" s="17"/>
      <c r="K8" s="273"/>
      <c r="L8" s="18"/>
      <c r="M8" s="18"/>
      <c r="N8" s="16"/>
      <c r="O8" s="19"/>
      <c r="P8" s="17"/>
      <c r="Q8" s="17"/>
      <c r="R8" s="17"/>
      <c r="S8" s="17"/>
      <c r="T8" s="17"/>
      <c r="U8" s="17"/>
      <c r="V8" s="17"/>
      <c r="W8" s="17"/>
      <c r="X8" s="17"/>
      <c r="Y8" s="17"/>
      <c r="Z8" s="17"/>
      <c r="AA8" s="17"/>
      <c r="AB8" s="17"/>
      <c r="AC8" s="17"/>
      <c r="AD8" s="17"/>
      <c r="AE8" s="17"/>
      <c r="AF8" s="17"/>
      <c r="AG8" s="17"/>
      <c r="AH8" s="17"/>
      <c r="AI8" s="17"/>
      <c r="AJ8" s="17"/>
      <c r="AK8" s="20"/>
      <c r="AL8" s="20"/>
    </row>
    <row r="9" spans="1:46" ht="21" customHeight="1" outlineLevel="1" x14ac:dyDescent="0.25">
      <c r="A9" s="21">
        <v>1</v>
      </c>
      <c r="B9" s="22" t="s">
        <v>709</v>
      </c>
      <c r="C9" s="200">
        <v>556</v>
      </c>
      <c r="D9" s="121">
        <v>44194</v>
      </c>
      <c r="E9" s="201" t="s">
        <v>154</v>
      </c>
      <c r="F9" s="201" t="s">
        <v>710</v>
      </c>
      <c r="G9" s="44" t="s">
        <v>111</v>
      </c>
      <c r="H9" s="211">
        <v>34452000</v>
      </c>
      <c r="I9" s="43">
        <v>34452000</v>
      </c>
      <c r="J9" s="43" t="s">
        <v>852</v>
      </c>
      <c r="K9" s="201" t="s">
        <v>853</v>
      </c>
      <c r="L9" s="27" t="s">
        <v>706</v>
      </c>
      <c r="M9" s="178" t="s">
        <v>854</v>
      </c>
      <c r="N9" s="44" t="s">
        <v>711</v>
      </c>
      <c r="O9" s="180"/>
      <c r="P9" s="27"/>
      <c r="Q9" s="27"/>
      <c r="R9" s="27"/>
      <c r="S9" s="28">
        <f>SUM(P9:R9)</f>
        <v>0</v>
      </c>
      <c r="T9" s="27"/>
      <c r="U9" s="27"/>
      <c r="V9" s="27"/>
      <c r="W9" s="28">
        <f>SUM(T9:V9)</f>
        <v>0</v>
      </c>
      <c r="X9" s="27"/>
      <c r="Y9" s="27"/>
      <c r="Z9" s="27"/>
      <c r="AA9" s="28">
        <f>SUM(X9:Z9)</f>
        <v>0</v>
      </c>
      <c r="AB9" s="27"/>
      <c r="AC9" s="27"/>
      <c r="AD9" s="27">
        <v>34452000</v>
      </c>
      <c r="AE9" s="28">
        <f>SUM(AB9:AD9)</f>
        <v>34452000</v>
      </c>
      <c r="AF9" s="27"/>
      <c r="AG9" s="27"/>
      <c r="AH9" s="27"/>
      <c r="AI9" s="28">
        <f>SUM(AF9:AH9)</f>
        <v>0</v>
      </c>
      <c r="AJ9" s="28">
        <f t="shared" ref="AJ9:AJ10" si="0">SUM(S9,W9,AE9,AI9)</f>
        <v>34452000</v>
      </c>
      <c r="AK9" s="29">
        <f>IF(ISERROR(AJ9/$H$11),0,AJ9/$H$11)</f>
        <v>0.66959496229495452</v>
      </c>
      <c r="AL9" s="30">
        <f>IF(ISERROR(AJ9/$AJ$101),"-",AJ9/$AJ$101)</f>
        <v>7.2881585405066937E-2</v>
      </c>
      <c r="AM9" s="10"/>
      <c r="AN9" s="10"/>
      <c r="AO9" s="10"/>
      <c r="AP9" s="10"/>
      <c r="AQ9" s="10"/>
      <c r="AR9" s="10"/>
      <c r="AS9" s="10"/>
      <c r="AT9" s="85"/>
    </row>
    <row r="10" spans="1:46" ht="16.5" customHeight="1" outlineLevel="1" x14ac:dyDescent="0.25">
      <c r="A10" s="21">
        <v>2</v>
      </c>
      <c r="B10" s="22" t="s">
        <v>709</v>
      </c>
      <c r="C10" s="202">
        <v>557</v>
      </c>
      <c r="D10" s="122">
        <v>44194</v>
      </c>
      <c r="E10" s="193" t="s">
        <v>151</v>
      </c>
      <c r="F10" s="201" t="s">
        <v>710</v>
      </c>
      <c r="G10" s="44" t="s">
        <v>111</v>
      </c>
      <c r="H10" s="211">
        <v>17000000</v>
      </c>
      <c r="I10" s="211">
        <v>17000000</v>
      </c>
      <c r="J10" s="43" t="s">
        <v>852</v>
      </c>
      <c r="K10" s="201" t="s">
        <v>853</v>
      </c>
      <c r="L10" s="27" t="s">
        <v>706</v>
      </c>
      <c r="M10" s="178" t="s">
        <v>854</v>
      </c>
      <c r="N10" s="203" t="s">
        <v>711</v>
      </c>
      <c r="O10" s="204"/>
      <c r="P10" s="27"/>
      <c r="Q10" s="27"/>
      <c r="R10" s="27"/>
      <c r="S10" s="28">
        <f t="shared" ref="S10" si="1">SUM(P10:R10)</f>
        <v>0</v>
      </c>
      <c r="T10" s="27"/>
      <c r="U10" s="27"/>
      <c r="V10" s="27"/>
      <c r="W10" s="28">
        <f t="shared" ref="W10" si="2">SUM(T10:V10)</f>
        <v>0</v>
      </c>
      <c r="X10" s="27"/>
      <c r="Y10" s="27"/>
      <c r="Z10" s="27"/>
      <c r="AA10" s="28">
        <f t="shared" ref="AA10" si="3">SUM(X10:Z10)</f>
        <v>0</v>
      </c>
      <c r="AB10" s="27"/>
      <c r="AC10" s="27"/>
      <c r="AD10" s="27">
        <v>17000000</v>
      </c>
      <c r="AE10" s="28">
        <f t="shared" ref="AE10" si="4">SUM(AB10:AD10)</f>
        <v>17000000</v>
      </c>
      <c r="AF10" s="27"/>
      <c r="AG10" s="27"/>
      <c r="AH10" s="27"/>
      <c r="AI10" s="28">
        <f t="shared" ref="AI10" si="5">SUM(AF10:AH10)</f>
        <v>0</v>
      </c>
      <c r="AJ10" s="28">
        <f t="shared" si="0"/>
        <v>17000000</v>
      </c>
      <c r="AK10" s="29">
        <f>IF(ISERROR(AJ10/$H$11),0,AJ10/$H$11)</f>
        <v>0.33040503770504548</v>
      </c>
      <c r="AL10" s="30">
        <f>IF(ISERROR(AJ10/$AJ$101),"-",AJ10/$AJ$101)</f>
        <v>3.5962700333395388E-2</v>
      </c>
      <c r="AM10" s="10"/>
      <c r="AN10" s="10"/>
      <c r="AO10" s="10"/>
      <c r="AP10" s="10"/>
      <c r="AQ10" s="10"/>
      <c r="AR10" s="10"/>
      <c r="AS10" s="10"/>
      <c r="AT10" s="85"/>
    </row>
    <row r="11" spans="1:46" ht="12.75" customHeight="1" x14ac:dyDescent="0.25">
      <c r="A11" s="228" t="s">
        <v>37</v>
      </c>
      <c r="B11" s="229"/>
      <c r="C11" s="230"/>
      <c r="D11" s="230"/>
      <c r="E11" s="230"/>
      <c r="F11" s="230"/>
      <c r="G11" s="230"/>
      <c r="H11" s="92">
        <f>SUM(H9:H10)</f>
        <v>51452000</v>
      </c>
      <c r="I11" s="92">
        <f>SUM(I9:I10)</f>
        <v>51452000</v>
      </c>
      <c r="J11" s="280"/>
      <c r="K11" s="94"/>
      <c r="L11" s="92">
        <f>SUM(L9:L10)</f>
        <v>0</v>
      </c>
      <c r="M11" s="92">
        <f>SUM(M9:M10)</f>
        <v>0</v>
      </c>
      <c r="N11" s="93"/>
      <c r="O11" s="94"/>
      <c r="P11" s="92">
        <f t="shared" ref="P11:AJ11" si="6">SUM(P9:P10)</f>
        <v>0</v>
      </c>
      <c r="Q11" s="92">
        <f t="shared" si="6"/>
        <v>0</v>
      </c>
      <c r="R11" s="92">
        <f t="shared" si="6"/>
        <v>0</v>
      </c>
      <c r="S11" s="92">
        <f t="shared" si="6"/>
        <v>0</v>
      </c>
      <c r="T11" s="92">
        <f t="shared" si="6"/>
        <v>0</v>
      </c>
      <c r="U11" s="92">
        <f t="shared" si="6"/>
        <v>0</v>
      </c>
      <c r="V11" s="92">
        <f t="shared" si="6"/>
        <v>0</v>
      </c>
      <c r="W11" s="92">
        <f t="shared" si="6"/>
        <v>0</v>
      </c>
      <c r="X11" s="92">
        <f t="shared" ref="X11:AA11" si="7">SUM(X9:X10)</f>
        <v>0</v>
      </c>
      <c r="Y11" s="92">
        <f t="shared" si="7"/>
        <v>0</v>
      </c>
      <c r="Z11" s="92">
        <f t="shared" si="7"/>
        <v>0</v>
      </c>
      <c r="AA11" s="92">
        <f t="shared" si="7"/>
        <v>0</v>
      </c>
      <c r="AB11" s="92">
        <f t="shared" si="6"/>
        <v>0</v>
      </c>
      <c r="AC11" s="92">
        <f t="shared" si="6"/>
        <v>0</v>
      </c>
      <c r="AD11" s="92">
        <f t="shared" si="6"/>
        <v>51452000</v>
      </c>
      <c r="AE11" s="92">
        <f t="shared" si="6"/>
        <v>51452000</v>
      </c>
      <c r="AF11" s="92">
        <f t="shared" si="6"/>
        <v>0</v>
      </c>
      <c r="AG11" s="92">
        <f t="shared" si="6"/>
        <v>0</v>
      </c>
      <c r="AH11" s="92">
        <f t="shared" si="6"/>
        <v>0</v>
      </c>
      <c r="AI11" s="92">
        <f t="shared" si="6"/>
        <v>0</v>
      </c>
      <c r="AJ11" s="92">
        <f t="shared" si="6"/>
        <v>51452000</v>
      </c>
      <c r="AK11" s="95">
        <f>IF(ISERROR(AJ11/H11),0,AJ11/H11)</f>
        <v>1</v>
      </c>
      <c r="AL11" s="95">
        <f>IF(ISERROR(AJ11/$AJ$101),0,AJ11/$AJ$101)</f>
        <v>0.10884428573846232</v>
      </c>
      <c r="AM11" s="10"/>
      <c r="AN11" s="10"/>
      <c r="AO11" s="10"/>
      <c r="AP11" s="10"/>
      <c r="AQ11" s="10"/>
      <c r="AR11" s="10"/>
      <c r="AS11" s="10"/>
      <c r="AT11" s="85"/>
    </row>
    <row r="12" spans="1:46" ht="12.75" customHeight="1" x14ac:dyDescent="0.25">
      <c r="A12" s="233" t="s">
        <v>38</v>
      </c>
      <c r="B12" s="234"/>
      <c r="C12" s="234"/>
      <c r="D12" s="234"/>
      <c r="E12" s="235"/>
      <c r="F12" s="15"/>
      <c r="G12" s="16"/>
      <c r="H12" s="43"/>
      <c r="I12" s="17"/>
      <c r="J12" s="17"/>
      <c r="K12" s="273"/>
      <c r="L12" s="18"/>
      <c r="M12" s="18"/>
      <c r="N12" s="16"/>
      <c r="O12" s="19"/>
      <c r="P12" s="17"/>
      <c r="Q12" s="17"/>
      <c r="R12" s="17"/>
      <c r="S12" s="17"/>
      <c r="T12" s="17"/>
      <c r="U12" s="17"/>
      <c r="V12" s="17"/>
      <c r="W12" s="17"/>
      <c r="X12" s="17"/>
      <c r="Y12" s="17"/>
      <c r="Z12" s="17"/>
      <c r="AA12" s="17"/>
      <c r="AB12" s="17"/>
      <c r="AC12" s="17"/>
      <c r="AD12" s="17"/>
      <c r="AE12" s="17"/>
      <c r="AF12" s="17"/>
      <c r="AG12" s="17"/>
      <c r="AH12" s="17"/>
      <c r="AI12" s="17"/>
      <c r="AJ12" s="17"/>
      <c r="AK12" s="20"/>
      <c r="AL12" s="20"/>
    </row>
    <row r="13" spans="1:46" ht="16.5" customHeight="1" outlineLevel="1" x14ac:dyDescent="0.25">
      <c r="A13" s="21">
        <v>1</v>
      </c>
      <c r="B13" s="22" t="s">
        <v>709</v>
      </c>
      <c r="C13" s="200">
        <v>758</v>
      </c>
      <c r="D13" s="121">
        <v>44194</v>
      </c>
      <c r="E13" s="180" t="s">
        <v>160</v>
      </c>
      <c r="F13" s="180" t="s">
        <v>710</v>
      </c>
      <c r="G13" s="44" t="s">
        <v>111</v>
      </c>
      <c r="H13" s="43">
        <v>34452000</v>
      </c>
      <c r="I13" s="43">
        <v>34452000</v>
      </c>
      <c r="J13" s="43" t="s">
        <v>852</v>
      </c>
      <c r="K13" s="201" t="s">
        <v>853</v>
      </c>
      <c r="L13" s="27" t="s">
        <v>706</v>
      </c>
      <c r="M13" s="178" t="s">
        <v>854</v>
      </c>
      <c r="N13" s="44" t="s">
        <v>711</v>
      </c>
      <c r="O13" s="180"/>
      <c r="P13" s="27"/>
      <c r="Q13" s="27"/>
      <c r="R13" s="27"/>
      <c r="S13" s="28">
        <f>SUM(P13:R13)</f>
        <v>0</v>
      </c>
      <c r="T13" s="27"/>
      <c r="U13" s="27"/>
      <c r="V13" s="27"/>
      <c r="W13" s="28">
        <f>SUM(T13:V13)</f>
        <v>0</v>
      </c>
      <c r="X13" s="27"/>
      <c r="Y13" s="27"/>
      <c r="Z13" s="27"/>
      <c r="AA13" s="28">
        <f>SUM(X13:Z13)</f>
        <v>0</v>
      </c>
      <c r="AB13" s="27"/>
      <c r="AC13" s="27"/>
      <c r="AD13" s="27">
        <v>34452000</v>
      </c>
      <c r="AE13" s="28">
        <f>SUM(AB13:AD13)</f>
        <v>34452000</v>
      </c>
      <c r="AF13" s="27"/>
      <c r="AG13" s="27"/>
      <c r="AH13" s="27"/>
      <c r="AI13" s="28">
        <f>SUM(AF13:AH13)</f>
        <v>0</v>
      </c>
      <c r="AJ13" s="28">
        <f t="shared" ref="AJ13" si="8">SUM(S13,W13,AE13,AI13)</f>
        <v>34452000</v>
      </c>
      <c r="AK13" s="29">
        <f>IF(ISERROR(AJ13/H14),0,AJ13/H14)</f>
        <v>1</v>
      </c>
      <c r="AL13" s="30" t="str">
        <f>IF(ISERROR(AJ13/$AJ$121),"-",AJ13/$AJ$121)</f>
        <v>-</v>
      </c>
      <c r="AM13" s="10"/>
      <c r="AN13" s="10"/>
      <c r="AO13" s="10"/>
      <c r="AP13" s="10"/>
      <c r="AQ13" s="10"/>
      <c r="AR13" s="10"/>
      <c r="AS13" s="10"/>
      <c r="AT13" s="85"/>
    </row>
    <row r="14" spans="1:46" ht="12.75" customHeight="1" x14ac:dyDescent="0.25">
      <c r="A14" s="228" t="s">
        <v>39</v>
      </c>
      <c r="B14" s="229"/>
      <c r="C14" s="230"/>
      <c r="D14" s="230"/>
      <c r="E14" s="230"/>
      <c r="F14" s="230"/>
      <c r="G14" s="230"/>
      <c r="H14" s="92">
        <f>SUM(H13:H13)</f>
        <v>34452000</v>
      </c>
      <c r="I14" s="92">
        <f>SUM(I13:I13)</f>
        <v>34452000</v>
      </c>
      <c r="J14" s="280"/>
      <c r="K14" s="94"/>
      <c r="L14" s="92">
        <f>SUM(L13:L13)</f>
        <v>0</v>
      </c>
      <c r="M14" s="92">
        <f>SUM(M13:M13)</f>
        <v>0</v>
      </c>
      <c r="N14" s="93"/>
      <c r="O14" s="94"/>
      <c r="P14" s="92">
        <f t="shared" ref="P14:AJ14" si="9">SUM(P13:P13)</f>
        <v>0</v>
      </c>
      <c r="Q14" s="92">
        <f t="shared" si="9"/>
        <v>0</v>
      </c>
      <c r="R14" s="92">
        <f t="shared" si="9"/>
        <v>0</v>
      </c>
      <c r="S14" s="92">
        <f t="shared" si="9"/>
        <v>0</v>
      </c>
      <c r="T14" s="92">
        <f t="shared" si="9"/>
        <v>0</v>
      </c>
      <c r="U14" s="92">
        <f t="shared" si="9"/>
        <v>0</v>
      </c>
      <c r="V14" s="92">
        <f t="shared" si="9"/>
        <v>0</v>
      </c>
      <c r="W14" s="92">
        <f t="shared" si="9"/>
        <v>0</v>
      </c>
      <c r="X14" s="92">
        <f t="shared" ref="X14:AA14" si="10">SUM(X13:X13)</f>
        <v>0</v>
      </c>
      <c r="Y14" s="92">
        <f t="shared" si="10"/>
        <v>0</v>
      </c>
      <c r="Z14" s="92">
        <f t="shared" si="10"/>
        <v>0</v>
      </c>
      <c r="AA14" s="92">
        <f t="shared" si="10"/>
        <v>0</v>
      </c>
      <c r="AB14" s="92">
        <f t="shared" si="9"/>
        <v>0</v>
      </c>
      <c r="AC14" s="92">
        <f t="shared" si="9"/>
        <v>0</v>
      </c>
      <c r="AD14" s="92">
        <f t="shared" si="9"/>
        <v>34452000</v>
      </c>
      <c r="AE14" s="92">
        <f t="shared" si="9"/>
        <v>34452000</v>
      </c>
      <c r="AF14" s="92">
        <f t="shared" si="9"/>
        <v>0</v>
      </c>
      <c r="AG14" s="92">
        <f t="shared" si="9"/>
        <v>0</v>
      </c>
      <c r="AH14" s="92">
        <f t="shared" si="9"/>
        <v>0</v>
      </c>
      <c r="AI14" s="92">
        <f t="shared" si="9"/>
        <v>0</v>
      </c>
      <c r="AJ14" s="92">
        <f t="shared" si="9"/>
        <v>34452000</v>
      </c>
      <c r="AK14" s="95">
        <f>IF(ISERROR(AJ14/H14),0,AJ14/H14)</f>
        <v>1</v>
      </c>
      <c r="AL14" s="95">
        <f>IF(ISERROR(AJ14/$AJ$101),0,AJ14/$AJ$101)</f>
        <v>7.2881585405066937E-2</v>
      </c>
      <c r="AM14" s="10"/>
      <c r="AN14" s="10"/>
      <c r="AO14" s="10"/>
      <c r="AP14" s="10"/>
      <c r="AQ14" s="10"/>
      <c r="AR14" s="10"/>
      <c r="AS14" s="10"/>
      <c r="AT14" s="85"/>
    </row>
    <row r="15" spans="1:46" ht="12.75" customHeight="1" x14ac:dyDescent="0.25">
      <c r="A15" s="233" t="s">
        <v>40</v>
      </c>
      <c r="B15" s="234"/>
      <c r="C15" s="234"/>
      <c r="D15" s="234"/>
      <c r="E15" s="235"/>
      <c r="F15" s="15"/>
      <c r="G15" s="16"/>
      <c r="H15" s="34"/>
      <c r="I15" s="17"/>
      <c r="J15" s="17"/>
      <c r="K15" s="273"/>
      <c r="L15" s="18"/>
      <c r="M15" s="18"/>
      <c r="N15" s="16"/>
      <c r="O15" s="19"/>
      <c r="P15" s="17"/>
      <c r="Q15" s="17"/>
      <c r="R15" s="17"/>
      <c r="S15" s="17"/>
      <c r="T15" s="17"/>
      <c r="U15" s="17"/>
      <c r="V15" s="17"/>
      <c r="W15" s="17"/>
      <c r="X15" s="17"/>
      <c r="Y15" s="17"/>
      <c r="Z15" s="17"/>
      <c r="AA15" s="17"/>
      <c r="AB15" s="17"/>
      <c r="AC15" s="17"/>
      <c r="AD15" s="17"/>
      <c r="AE15" s="17"/>
      <c r="AF15" s="17"/>
      <c r="AG15" s="17"/>
      <c r="AH15" s="17"/>
      <c r="AI15" s="17"/>
      <c r="AJ15" s="17"/>
      <c r="AK15" s="20"/>
      <c r="AL15" s="20"/>
    </row>
    <row r="16" spans="1:46" ht="16.5" customHeight="1" outlineLevel="1" x14ac:dyDescent="0.25">
      <c r="A16" s="21">
        <v>1</v>
      </c>
      <c r="B16" s="22" t="s">
        <v>709</v>
      </c>
      <c r="C16" s="200">
        <v>1389</v>
      </c>
      <c r="D16" s="121">
        <v>44193</v>
      </c>
      <c r="E16" s="180" t="s">
        <v>164</v>
      </c>
      <c r="F16" s="25" t="s">
        <v>710</v>
      </c>
      <c r="G16" s="44" t="s">
        <v>111</v>
      </c>
      <c r="H16" s="34">
        <v>17000000</v>
      </c>
      <c r="I16" s="26">
        <v>17000000</v>
      </c>
      <c r="J16" s="43" t="s">
        <v>852</v>
      </c>
      <c r="K16" s="201" t="s">
        <v>853</v>
      </c>
      <c r="L16" s="27" t="s">
        <v>706</v>
      </c>
      <c r="M16" s="178" t="s">
        <v>854</v>
      </c>
      <c r="N16" s="25" t="s">
        <v>711</v>
      </c>
      <c r="O16" s="25"/>
      <c r="P16" s="27"/>
      <c r="Q16" s="27"/>
      <c r="R16" s="27"/>
      <c r="S16" s="28">
        <f>SUM(P16:R16)</f>
        <v>0</v>
      </c>
      <c r="T16" s="27"/>
      <c r="U16" s="27"/>
      <c r="V16" s="27"/>
      <c r="W16" s="28">
        <f>SUM(T16:V16)</f>
        <v>0</v>
      </c>
      <c r="X16" s="27"/>
      <c r="Y16" s="27"/>
      <c r="Z16" s="27"/>
      <c r="AA16" s="28">
        <f>SUM(X16:Z16)</f>
        <v>0</v>
      </c>
      <c r="AB16" s="27"/>
      <c r="AC16" s="27"/>
      <c r="AD16" s="27">
        <v>17000000</v>
      </c>
      <c r="AE16" s="28">
        <f>SUM(AB16:AD16)</f>
        <v>17000000</v>
      </c>
      <c r="AF16" s="27"/>
      <c r="AG16" s="27"/>
      <c r="AH16" s="27"/>
      <c r="AI16" s="70">
        <f>SUM(AF16:AH16)</f>
        <v>0</v>
      </c>
      <c r="AJ16" s="28">
        <f t="shared" ref="AJ16:AJ17" si="11">SUM(S16,W16,AE16,AI16)</f>
        <v>17000000</v>
      </c>
      <c r="AK16" s="29">
        <f>IF(ISERROR(AJ16/H18),0,AJ16/H18)</f>
        <v>0.34693877551020408</v>
      </c>
      <c r="AL16" s="30">
        <f>IF(ISERROR(AJ16/$AJ$101),"-",AJ16/$AJ$101)</f>
        <v>3.5962700333395388E-2</v>
      </c>
      <c r="AM16" s="10"/>
      <c r="AN16" s="10"/>
      <c r="AO16" s="10"/>
      <c r="AP16" s="10"/>
      <c r="AQ16" s="10"/>
      <c r="AR16" s="10"/>
      <c r="AS16" s="10"/>
      <c r="AT16" s="85"/>
    </row>
    <row r="17" spans="1:46" ht="30" customHeight="1" outlineLevel="1" x14ac:dyDescent="0.25">
      <c r="A17" s="21">
        <v>2</v>
      </c>
      <c r="B17" s="22" t="s">
        <v>709</v>
      </c>
      <c r="C17" s="202">
        <v>760</v>
      </c>
      <c r="D17" s="122">
        <v>44195</v>
      </c>
      <c r="E17" s="204" t="s">
        <v>712</v>
      </c>
      <c r="F17" s="180" t="s">
        <v>710</v>
      </c>
      <c r="G17" s="44" t="s">
        <v>111</v>
      </c>
      <c r="H17" s="211">
        <v>32000000</v>
      </c>
      <c r="I17" s="211">
        <v>32000000</v>
      </c>
      <c r="J17" s="43" t="s">
        <v>852</v>
      </c>
      <c r="K17" s="201" t="s">
        <v>853</v>
      </c>
      <c r="L17" s="27" t="s">
        <v>706</v>
      </c>
      <c r="M17" s="178" t="s">
        <v>854</v>
      </c>
      <c r="N17" s="204" t="s">
        <v>711</v>
      </c>
      <c r="O17" s="204"/>
      <c r="P17" s="27"/>
      <c r="Q17" s="27"/>
      <c r="R17" s="27"/>
      <c r="S17" s="28">
        <f t="shared" ref="S17" si="12">SUM(P17:R17)</f>
        <v>0</v>
      </c>
      <c r="T17" s="27"/>
      <c r="U17" s="27"/>
      <c r="V17" s="27"/>
      <c r="W17" s="28">
        <f t="shared" ref="W17" si="13">SUM(T17:V17)</f>
        <v>0</v>
      </c>
      <c r="X17" s="27"/>
      <c r="Y17" s="27"/>
      <c r="Z17" s="27"/>
      <c r="AA17" s="28">
        <f t="shared" ref="AA17" si="14">SUM(X17:Z17)</f>
        <v>0</v>
      </c>
      <c r="AB17" s="27"/>
      <c r="AC17" s="27"/>
      <c r="AD17" s="27">
        <v>32000000</v>
      </c>
      <c r="AE17" s="28">
        <f t="shared" ref="AE17" si="15">SUM(AB17:AD17)</f>
        <v>32000000</v>
      </c>
      <c r="AF17" s="27"/>
      <c r="AG17" s="27"/>
      <c r="AH17" s="27"/>
      <c r="AI17" s="70">
        <f t="shared" ref="AI17" si="16">SUM(AF17:AH17)</f>
        <v>0</v>
      </c>
      <c r="AJ17" s="28">
        <f t="shared" si="11"/>
        <v>32000000</v>
      </c>
      <c r="AK17" s="29">
        <f>IF(ISERROR(AJ17/H18),0,AJ17/H18)</f>
        <v>0.65306122448979587</v>
      </c>
      <c r="AL17" s="30">
        <f>IF(ISERROR(AJ17/$AJ$101),"-",AJ17/$AJ$101)</f>
        <v>6.7694494745214842E-2</v>
      </c>
      <c r="AM17" s="10"/>
      <c r="AN17" s="10"/>
      <c r="AO17" s="10"/>
      <c r="AP17" s="10"/>
      <c r="AQ17" s="10"/>
      <c r="AR17" s="10"/>
      <c r="AS17" s="10"/>
      <c r="AT17" s="85"/>
    </row>
    <row r="18" spans="1:46" ht="12.75" customHeight="1" x14ac:dyDescent="0.25">
      <c r="A18" s="228" t="s">
        <v>41</v>
      </c>
      <c r="B18" s="229"/>
      <c r="C18" s="230"/>
      <c r="D18" s="230"/>
      <c r="E18" s="230"/>
      <c r="F18" s="230"/>
      <c r="G18" s="230"/>
      <c r="H18" s="92">
        <f>SUM(H16:H17)</f>
        <v>49000000</v>
      </c>
      <c r="I18" s="92">
        <f>SUM(I16:I17)</f>
        <v>49000000</v>
      </c>
      <c r="J18" s="280"/>
      <c r="K18" s="94"/>
      <c r="L18" s="92">
        <f>SUM(L16:L17)</f>
        <v>0</v>
      </c>
      <c r="M18" s="92">
        <f>SUM(M16:M17)</f>
        <v>0</v>
      </c>
      <c r="N18" s="93"/>
      <c r="O18" s="94"/>
      <c r="P18" s="92">
        <f t="shared" ref="P18:AJ18" si="17">SUM(P16:P17)</f>
        <v>0</v>
      </c>
      <c r="Q18" s="92">
        <f t="shared" si="17"/>
        <v>0</v>
      </c>
      <c r="R18" s="92">
        <f t="shared" si="17"/>
        <v>0</v>
      </c>
      <c r="S18" s="92">
        <f t="shared" si="17"/>
        <v>0</v>
      </c>
      <c r="T18" s="92">
        <f t="shared" si="17"/>
        <v>0</v>
      </c>
      <c r="U18" s="92">
        <f t="shared" si="17"/>
        <v>0</v>
      </c>
      <c r="V18" s="92">
        <f t="shared" si="17"/>
        <v>0</v>
      </c>
      <c r="W18" s="92">
        <f t="shared" si="17"/>
        <v>0</v>
      </c>
      <c r="X18" s="92">
        <f t="shared" ref="X18:AA18" si="18">SUM(X16:X17)</f>
        <v>0</v>
      </c>
      <c r="Y18" s="92">
        <f t="shared" si="18"/>
        <v>0</v>
      </c>
      <c r="Z18" s="92">
        <f t="shared" si="18"/>
        <v>0</v>
      </c>
      <c r="AA18" s="92">
        <f t="shared" si="18"/>
        <v>0</v>
      </c>
      <c r="AB18" s="92">
        <f t="shared" si="17"/>
        <v>0</v>
      </c>
      <c r="AC18" s="92">
        <f t="shared" si="17"/>
        <v>0</v>
      </c>
      <c r="AD18" s="92">
        <f t="shared" si="17"/>
        <v>49000000</v>
      </c>
      <c r="AE18" s="92">
        <f t="shared" si="17"/>
        <v>49000000</v>
      </c>
      <c r="AF18" s="92">
        <f t="shared" si="17"/>
        <v>0</v>
      </c>
      <c r="AG18" s="92">
        <f t="shared" si="17"/>
        <v>0</v>
      </c>
      <c r="AH18" s="92">
        <f t="shared" si="17"/>
        <v>0</v>
      </c>
      <c r="AI18" s="92">
        <f t="shared" si="17"/>
        <v>0</v>
      </c>
      <c r="AJ18" s="92">
        <f t="shared" si="17"/>
        <v>49000000</v>
      </c>
      <c r="AK18" s="95">
        <f>IF(ISERROR(AJ18/H18),0,AJ18/H18)</f>
        <v>1</v>
      </c>
      <c r="AL18" s="95">
        <f>IF(ISERROR(AJ18/$AJ$101),0,AJ18/$AJ$101)</f>
        <v>0.10365719507861024</v>
      </c>
      <c r="AM18" s="10"/>
      <c r="AN18" s="10"/>
      <c r="AO18" s="10"/>
      <c r="AP18" s="10"/>
      <c r="AQ18" s="10"/>
      <c r="AR18" s="10"/>
      <c r="AS18" s="10"/>
      <c r="AT18" s="85"/>
    </row>
    <row r="19" spans="1:46" ht="12.75" customHeight="1" x14ac:dyDescent="0.25">
      <c r="A19" s="233" t="s">
        <v>42</v>
      </c>
      <c r="B19" s="234"/>
      <c r="C19" s="234"/>
      <c r="D19" s="234"/>
      <c r="E19" s="235"/>
      <c r="F19" s="15"/>
      <c r="G19" s="16"/>
      <c r="H19" s="88"/>
      <c r="I19" s="17"/>
      <c r="J19" s="17"/>
      <c r="K19" s="273"/>
      <c r="L19" s="18"/>
      <c r="M19" s="18"/>
      <c r="N19" s="16"/>
      <c r="O19" s="19"/>
      <c r="P19" s="17"/>
      <c r="Q19" s="17"/>
      <c r="R19" s="17"/>
      <c r="S19" s="17"/>
      <c r="T19" s="17"/>
      <c r="U19" s="17"/>
      <c r="V19" s="17"/>
      <c r="W19" s="17"/>
      <c r="X19" s="17"/>
      <c r="Y19" s="17"/>
      <c r="Z19" s="17"/>
      <c r="AA19" s="17"/>
      <c r="AB19" s="17"/>
      <c r="AC19" s="17"/>
      <c r="AD19" s="17"/>
      <c r="AE19" s="17"/>
      <c r="AF19" s="17"/>
      <c r="AG19" s="17"/>
      <c r="AH19" s="17"/>
      <c r="AI19" s="17"/>
      <c r="AJ19" s="17"/>
      <c r="AK19" s="20"/>
      <c r="AL19" s="20"/>
    </row>
    <row r="20" spans="1:46" ht="12.75" hidden="1" customHeight="1" outlineLevel="1" x14ac:dyDescent="0.25">
      <c r="A20" s="21">
        <v>1</v>
      </c>
      <c r="B20" s="22"/>
      <c r="C20" s="23"/>
      <c r="D20" s="24"/>
      <c r="E20" s="25"/>
      <c r="F20" s="25"/>
      <c r="G20" s="25"/>
      <c r="H20" s="89"/>
      <c r="I20" s="26"/>
      <c r="J20" s="26"/>
      <c r="K20" s="176"/>
      <c r="L20" s="27"/>
      <c r="M20" s="27"/>
      <c r="N20" s="25"/>
      <c r="O20" s="25"/>
      <c r="P20" s="27"/>
      <c r="Q20" s="27"/>
      <c r="R20" s="27"/>
      <c r="S20" s="28">
        <f>SUM(P20:R20)</f>
        <v>0</v>
      </c>
      <c r="T20" s="27"/>
      <c r="U20" s="27"/>
      <c r="V20" s="27"/>
      <c r="W20" s="28">
        <f>SUM(T20:V20)</f>
        <v>0</v>
      </c>
      <c r="X20" s="27"/>
      <c r="Y20" s="27"/>
      <c r="Z20" s="27"/>
      <c r="AA20" s="28">
        <f>SUM(X20:Z20)</f>
        <v>0</v>
      </c>
      <c r="AB20" s="27"/>
      <c r="AC20" s="27"/>
      <c r="AD20" s="27"/>
      <c r="AE20" s="28">
        <f>SUM(AB20:AD20)</f>
        <v>0</v>
      </c>
      <c r="AF20" s="27"/>
      <c r="AG20" s="27"/>
      <c r="AH20" s="27"/>
      <c r="AI20" s="28">
        <f>SUM(AF20:AH20)</f>
        <v>0</v>
      </c>
      <c r="AJ20" s="28">
        <f t="shared" ref="AJ20:AJ29" si="19">SUM(S20,W20,AE20,AI20)</f>
        <v>0</v>
      </c>
      <c r="AK20" s="29">
        <f>IF(ISERROR(AJ20/$H$30),0,AJ20/$H$30)</f>
        <v>0</v>
      </c>
      <c r="AL20" s="30">
        <f>IF(ISERROR(AJ20/$AJ$101),"-",AJ20/$AJ$101)</f>
        <v>0</v>
      </c>
      <c r="AM20" s="10"/>
      <c r="AN20" s="10"/>
      <c r="AO20" s="10"/>
      <c r="AP20" s="10"/>
      <c r="AQ20" s="10"/>
      <c r="AR20" s="10"/>
      <c r="AS20" s="10"/>
      <c r="AT20" s="85"/>
    </row>
    <row r="21" spans="1:46" ht="12.75" hidden="1" customHeight="1" outlineLevel="1" x14ac:dyDescent="0.25">
      <c r="A21" s="21">
        <v>2</v>
      </c>
      <c r="B21" s="22"/>
      <c r="C21" s="31"/>
      <c r="D21" s="32"/>
      <c r="E21" s="33"/>
      <c r="F21" s="33"/>
      <c r="G21" s="33"/>
      <c r="H21" s="89"/>
      <c r="I21" s="34"/>
      <c r="J21" s="34"/>
      <c r="K21" s="274"/>
      <c r="L21" s="27"/>
      <c r="M21" s="27"/>
      <c r="N21" s="33"/>
      <c r="O21" s="33"/>
      <c r="P21" s="27"/>
      <c r="Q21" s="27"/>
      <c r="R21" s="27"/>
      <c r="S21" s="28">
        <f t="shared" ref="S21:S29" si="20">SUM(P21:R21)</f>
        <v>0</v>
      </c>
      <c r="T21" s="27"/>
      <c r="U21" s="27"/>
      <c r="V21" s="27"/>
      <c r="W21" s="28">
        <f t="shared" ref="W21:W29" si="21">SUM(T21:V21)</f>
        <v>0</v>
      </c>
      <c r="X21" s="27"/>
      <c r="Y21" s="27"/>
      <c r="Z21" s="27"/>
      <c r="AA21" s="28">
        <f t="shared" ref="AA21:AA29" si="22">SUM(X21:Z21)</f>
        <v>0</v>
      </c>
      <c r="AB21" s="27"/>
      <c r="AC21" s="27"/>
      <c r="AD21" s="27"/>
      <c r="AE21" s="28">
        <f t="shared" ref="AE21:AE29" si="23">SUM(AB21:AD21)</f>
        <v>0</v>
      </c>
      <c r="AF21" s="27"/>
      <c r="AG21" s="27"/>
      <c r="AH21" s="27"/>
      <c r="AI21" s="28">
        <f t="shared" ref="AI21:AI29" si="24">SUM(AF21:AH21)</f>
        <v>0</v>
      </c>
      <c r="AJ21" s="28">
        <f t="shared" si="19"/>
        <v>0</v>
      </c>
      <c r="AK21" s="29">
        <f>IF(ISERROR(AJ21/$H$30),0,AJ21/$H$30)</f>
        <v>0</v>
      </c>
      <c r="AL21" s="30">
        <f>IF(ISERROR(AJ21/$AJ$101),"-",AJ21/$AJ$101)</f>
        <v>0</v>
      </c>
      <c r="AM21" s="10"/>
      <c r="AN21" s="10"/>
      <c r="AO21" s="10"/>
      <c r="AP21" s="10"/>
      <c r="AQ21" s="10"/>
      <c r="AR21" s="10"/>
      <c r="AS21" s="10"/>
      <c r="AT21" s="85"/>
    </row>
    <row r="22" spans="1:46" ht="12.75" hidden="1" customHeight="1" outlineLevel="1" x14ac:dyDescent="0.25">
      <c r="A22" s="21">
        <v>3</v>
      </c>
      <c r="B22" s="22"/>
      <c r="C22" s="31"/>
      <c r="D22" s="32"/>
      <c r="E22" s="33"/>
      <c r="F22" s="33"/>
      <c r="G22" s="33"/>
      <c r="H22" s="89"/>
      <c r="I22" s="34"/>
      <c r="J22" s="34"/>
      <c r="K22" s="274"/>
      <c r="L22" s="27"/>
      <c r="M22" s="27"/>
      <c r="N22" s="33"/>
      <c r="O22" s="33"/>
      <c r="P22" s="27"/>
      <c r="Q22" s="27"/>
      <c r="R22" s="27"/>
      <c r="S22" s="28">
        <f t="shared" si="20"/>
        <v>0</v>
      </c>
      <c r="T22" s="27"/>
      <c r="U22" s="27"/>
      <c r="V22" s="27"/>
      <c r="W22" s="28">
        <f t="shared" si="21"/>
        <v>0</v>
      </c>
      <c r="X22" s="27"/>
      <c r="Y22" s="27"/>
      <c r="Z22" s="27"/>
      <c r="AA22" s="28">
        <f t="shared" si="22"/>
        <v>0</v>
      </c>
      <c r="AB22" s="27"/>
      <c r="AC22" s="27"/>
      <c r="AD22" s="27"/>
      <c r="AE22" s="28">
        <f t="shared" si="23"/>
        <v>0</v>
      </c>
      <c r="AF22" s="27"/>
      <c r="AG22" s="27"/>
      <c r="AH22" s="27"/>
      <c r="AI22" s="28">
        <f t="shared" si="24"/>
        <v>0</v>
      </c>
      <c r="AJ22" s="28">
        <f t="shared" si="19"/>
        <v>0</v>
      </c>
      <c r="AK22" s="29">
        <f t="shared" ref="AK22:AK29" si="25">IF(ISERROR(AJ22/$H$30),0,AJ22/$H$30)</f>
        <v>0</v>
      </c>
      <c r="AL22" s="30">
        <f>IF(ISERROR(AJ22/$AJ$101),"-",AJ22/$AJ$101)</f>
        <v>0</v>
      </c>
    </row>
    <row r="23" spans="1:46" ht="12.75" hidden="1" customHeight="1" outlineLevel="1" x14ac:dyDescent="0.25">
      <c r="A23" s="21">
        <v>4</v>
      </c>
      <c r="B23" s="22"/>
      <c r="C23" s="31"/>
      <c r="D23" s="32"/>
      <c r="E23" s="33"/>
      <c r="F23" s="33"/>
      <c r="G23" s="33"/>
      <c r="H23" s="89"/>
      <c r="I23" s="34"/>
      <c r="J23" s="34"/>
      <c r="K23" s="274"/>
      <c r="L23" s="27"/>
      <c r="M23" s="27"/>
      <c r="N23" s="33"/>
      <c r="O23" s="33"/>
      <c r="P23" s="27"/>
      <c r="Q23" s="27"/>
      <c r="R23" s="27"/>
      <c r="S23" s="28">
        <f t="shared" si="20"/>
        <v>0</v>
      </c>
      <c r="T23" s="27"/>
      <c r="U23" s="27"/>
      <c r="V23" s="27"/>
      <c r="W23" s="28">
        <f t="shared" si="21"/>
        <v>0</v>
      </c>
      <c r="X23" s="27"/>
      <c r="Y23" s="27"/>
      <c r="Z23" s="27"/>
      <c r="AA23" s="28">
        <f t="shared" si="22"/>
        <v>0</v>
      </c>
      <c r="AB23" s="27"/>
      <c r="AC23" s="27"/>
      <c r="AD23" s="27"/>
      <c r="AE23" s="28">
        <f t="shared" si="23"/>
        <v>0</v>
      </c>
      <c r="AF23" s="27"/>
      <c r="AG23" s="27"/>
      <c r="AH23" s="27"/>
      <c r="AI23" s="28">
        <f t="shared" si="24"/>
        <v>0</v>
      </c>
      <c r="AJ23" s="28">
        <f t="shared" si="19"/>
        <v>0</v>
      </c>
      <c r="AK23" s="29">
        <f t="shared" si="25"/>
        <v>0</v>
      </c>
      <c r="AL23" s="30">
        <f>IF(ISERROR(AJ23/$AJ$101),"-",AJ23/$AJ$101)</f>
        <v>0</v>
      </c>
      <c r="AM23" s="10"/>
      <c r="AN23" s="10"/>
      <c r="AO23" s="10"/>
      <c r="AP23" s="10"/>
      <c r="AQ23" s="10"/>
      <c r="AR23" s="10"/>
      <c r="AS23" s="10"/>
      <c r="AT23" s="85"/>
    </row>
    <row r="24" spans="1:46" ht="12.75" hidden="1" customHeight="1" outlineLevel="1" x14ac:dyDescent="0.25">
      <c r="A24" s="21">
        <v>5</v>
      </c>
      <c r="B24" s="22"/>
      <c r="C24" s="31"/>
      <c r="D24" s="32"/>
      <c r="E24" s="33"/>
      <c r="F24" s="33"/>
      <c r="G24" s="33"/>
      <c r="H24" s="89"/>
      <c r="I24" s="34"/>
      <c r="J24" s="34"/>
      <c r="K24" s="274"/>
      <c r="L24" s="27"/>
      <c r="M24" s="27"/>
      <c r="N24" s="33"/>
      <c r="O24" s="33"/>
      <c r="P24" s="27"/>
      <c r="Q24" s="27"/>
      <c r="R24" s="27"/>
      <c r="S24" s="28">
        <f t="shared" si="20"/>
        <v>0</v>
      </c>
      <c r="T24" s="27"/>
      <c r="U24" s="27"/>
      <c r="V24" s="27"/>
      <c r="W24" s="28">
        <f t="shared" si="21"/>
        <v>0</v>
      </c>
      <c r="X24" s="27"/>
      <c r="Y24" s="27"/>
      <c r="Z24" s="27"/>
      <c r="AA24" s="28">
        <f t="shared" si="22"/>
        <v>0</v>
      </c>
      <c r="AB24" s="27"/>
      <c r="AC24" s="27"/>
      <c r="AD24" s="27"/>
      <c r="AE24" s="28">
        <f t="shared" si="23"/>
        <v>0</v>
      </c>
      <c r="AF24" s="27"/>
      <c r="AG24" s="27"/>
      <c r="AH24" s="27"/>
      <c r="AI24" s="28">
        <f t="shared" si="24"/>
        <v>0</v>
      </c>
      <c r="AJ24" s="28">
        <f t="shared" si="19"/>
        <v>0</v>
      </c>
      <c r="AK24" s="29">
        <f t="shared" si="25"/>
        <v>0</v>
      </c>
      <c r="AL24" s="30">
        <f>IF(ISERROR(AJ24/$AJ$101),"-",AJ24/$AJ$101)</f>
        <v>0</v>
      </c>
      <c r="AM24" s="10"/>
      <c r="AN24" s="10"/>
      <c r="AO24" s="10"/>
      <c r="AP24" s="10"/>
      <c r="AQ24" s="10"/>
      <c r="AR24" s="10"/>
      <c r="AS24" s="10"/>
      <c r="AT24" s="85"/>
    </row>
    <row r="25" spans="1:46" ht="12.75" hidden="1" customHeight="1" outlineLevel="1" x14ac:dyDescent="0.25">
      <c r="A25" s="21">
        <v>6</v>
      </c>
      <c r="B25" s="22"/>
      <c r="C25" s="31"/>
      <c r="D25" s="32"/>
      <c r="E25" s="33"/>
      <c r="F25" s="33"/>
      <c r="G25" s="33"/>
      <c r="H25" s="89"/>
      <c r="I25" s="34"/>
      <c r="J25" s="34"/>
      <c r="K25" s="274"/>
      <c r="L25" s="27"/>
      <c r="M25" s="27"/>
      <c r="N25" s="33"/>
      <c r="O25" s="33"/>
      <c r="P25" s="27"/>
      <c r="Q25" s="27"/>
      <c r="R25" s="27"/>
      <c r="S25" s="28">
        <f t="shared" si="20"/>
        <v>0</v>
      </c>
      <c r="T25" s="27"/>
      <c r="U25" s="27"/>
      <c r="V25" s="27"/>
      <c r="W25" s="28">
        <f t="shared" si="21"/>
        <v>0</v>
      </c>
      <c r="X25" s="27"/>
      <c r="Y25" s="27"/>
      <c r="Z25" s="27"/>
      <c r="AA25" s="28">
        <f t="shared" si="22"/>
        <v>0</v>
      </c>
      <c r="AB25" s="27"/>
      <c r="AC25" s="27"/>
      <c r="AD25" s="27"/>
      <c r="AE25" s="28">
        <f t="shared" si="23"/>
        <v>0</v>
      </c>
      <c r="AF25" s="27"/>
      <c r="AG25" s="27"/>
      <c r="AH25" s="27"/>
      <c r="AI25" s="28">
        <f t="shared" si="24"/>
        <v>0</v>
      </c>
      <c r="AJ25" s="28">
        <f t="shared" si="19"/>
        <v>0</v>
      </c>
      <c r="AK25" s="29">
        <f t="shared" si="25"/>
        <v>0</v>
      </c>
      <c r="AL25" s="30">
        <f>IF(ISERROR(AJ25/$AJ$101),"-",AJ25/$AJ$101)</f>
        <v>0</v>
      </c>
    </row>
    <row r="26" spans="1:46" ht="12.75" hidden="1" customHeight="1" outlineLevel="1" x14ac:dyDescent="0.25">
      <c r="A26" s="21">
        <v>7</v>
      </c>
      <c r="B26" s="22"/>
      <c r="C26" s="31"/>
      <c r="D26" s="32"/>
      <c r="E26" s="33"/>
      <c r="F26" s="33"/>
      <c r="G26" s="33"/>
      <c r="H26" s="89"/>
      <c r="I26" s="34"/>
      <c r="J26" s="34"/>
      <c r="K26" s="274"/>
      <c r="L26" s="27"/>
      <c r="M26" s="27"/>
      <c r="N26" s="33"/>
      <c r="O26" s="33"/>
      <c r="P26" s="27"/>
      <c r="Q26" s="27"/>
      <c r="R26" s="27"/>
      <c r="S26" s="28">
        <f t="shared" si="20"/>
        <v>0</v>
      </c>
      <c r="T26" s="27"/>
      <c r="U26" s="27"/>
      <c r="V26" s="27"/>
      <c r="W26" s="28">
        <f t="shared" si="21"/>
        <v>0</v>
      </c>
      <c r="X26" s="27"/>
      <c r="Y26" s="27"/>
      <c r="Z26" s="27"/>
      <c r="AA26" s="28">
        <f t="shared" si="22"/>
        <v>0</v>
      </c>
      <c r="AB26" s="27"/>
      <c r="AC26" s="27"/>
      <c r="AD26" s="27"/>
      <c r="AE26" s="28">
        <f t="shared" si="23"/>
        <v>0</v>
      </c>
      <c r="AF26" s="27"/>
      <c r="AG26" s="27"/>
      <c r="AH26" s="27"/>
      <c r="AI26" s="28">
        <f t="shared" si="24"/>
        <v>0</v>
      </c>
      <c r="AJ26" s="28">
        <f t="shared" si="19"/>
        <v>0</v>
      </c>
      <c r="AK26" s="29">
        <f t="shared" si="25"/>
        <v>0</v>
      </c>
      <c r="AL26" s="30">
        <f>IF(ISERROR(AJ26/$AJ$101),"-",AJ26/$AJ$101)</f>
        <v>0</v>
      </c>
      <c r="AM26" s="10"/>
      <c r="AN26" s="10"/>
      <c r="AO26" s="10"/>
      <c r="AP26" s="10"/>
      <c r="AQ26" s="10"/>
      <c r="AR26" s="10"/>
      <c r="AS26" s="10"/>
      <c r="AT26" s="85"/>
    </row>
    <row r="27" spans="1:46" ht="12.75" hidden="1" customHeight="1" outlineLevel="1" x14ac:dyDescent="0.25">
      <c r="A27" s="21">
        <v>8</v>
      </c>
      <c r="B27" s="22"/>
      <c r="C27" s="31"/>
      <c r="D27" s="32"/>
      <c r="E27" s="33"/>
      <c r="F27" s="33"/>
      <c r="G27" s="33"/>
      <c r="H27" s="89"/>
      <c r="I27" s="34"/>
      <c r="J27" s="34"/>
      <c r="K27" s="274"/>
      <c r="L27" s="27"/>
      <c r="M27" s="27"/>
      <c r="N27" s="33"/>
      <c r="O27" s="33"/>
      <c r="P27" s="27"/>
      <c r="Q27" s="27"/>
      <c r="R27" s="27"/>
      <c r="S27" s="28">
        <f t="shared" si="20"/>
        <v>0</v>
      </c>
      <c r="T27" s="27"/>
      <c r="U27" s="27"/>
      <c r="V27" s="27"/>
      <c r="W27" s="28">
        <f t="shared" si="21"/>
        <v>0</v>
      </c>
      <c r="X27" s="27"/>
      <c r="Y27" s="27"/>
      <c r="Z27" s="27"/>
      <c r="AA27" s="28">
        <f t="shared" si="22"/>
        <v>0</v>
      </c>
      <c r="AB27" s="27"/>
      <c r="AC27" s="27"/>
      <c r="AD27" s="27"/>
      <c r="AE27" s="28">
        <f t="shared" si="23"/>
        <v>0</v>
      </c>
      <c r="AF27" s="27"/>
      <c r="AG27" s="27"/>
      <c r="AH27" s="27"/>
      <c r="AI27" s="28">
        <f t="shared" si="24"/>
        <v>0</v>
      </c>
      <c r="AJ27" s="28">
        <f t="shared" si="19"/>
        <v>0</v>
      </c>
      <c r="AK27" s="29">
        <f t="shared" si="25"/>
        <v>0</v>
      </c>
      <c r="AL27" s="30">
        <f>IF(ISERROR(AJ27/$AJ$101),"-",AJ27/$AJ$101)</f>
        <v>0</v>
      </c>
      <c r="AM27" s="10"/>
      <c r="AN27" s="10"/>
      <c r="AO27" s="10"/>
      <c r="AP27" s="10"/>
      <c r="AQ27" s="10"/>
      <c r="AR27" s="10"/>
      <c r="AS27" s="10"/>
      <c r="AT27" s="85"/>
    </row>
    <row r="28" spans="1:46" ht="12.75" hidden="1" customHeight="1" outlineLevel="1" x14ac:dyDescent="0.25">
      <c r="A28" s="21">
        <v>9</v>
      </c>
      <c r="B28" s="22"/>
      <c r="C28" s="31"/>
      <c r="D28" s="32"/>
      <c r="E28" s="33"/>
      <c r="F28" s="33"/>
      <c r="G28" s="33"/>
      <c r="H28" s="89"/>
      <c r="I28" s="34"/>
      <c r="J28" s="34"/>
      <c r="K28" s="274"/>
      <c r="L28" s="27"/>
      <c r="M28" s="27"/>
      <c r="N28" s="33"/>
      <c r="O28" s="33"/>
      <c r="P28" s="27"/>
      <c r="Q28" s="27"/>
      <c r="R28" s="27"/>
      <c r="S28" s="28">
        <f t="shared" si="20"/>
        <v>0</v>
      </c>
      <c r="T28" s="27"/>
      <c r="U28" s="27"/>
      <c r="V28" s="27"/>
      <c r="W28" s="28">
        <f t="shared" si="21"/>
        <v>0</v>
      </c>
      <c r="X28" s="27"/>
      <c r="Y28" s="27"/>
      <c r="Z28" s="27"/>
      <c r="AA28" s="28">
        <f t="shared" si="22"/>
        <v>0</v>
      </c>
      <c r="AB28" s="27"/>
      <c r="AC28" s="27"/>
      <c r="AD28" s="27"/>
      <c r="AE28" s="28">
        <f t="shared" si="23"/>
        <v>0</v>
      </c>
      <c r="AF28" s="27"/>
      <c r="AG28" s="27"/>
      <c r="AH28" s="27"/>
      <c r="AI28" s="28">
        <f t="shared" si="24"/>
        <v>0</v>
      </c>
      <c r="AJ28" s="28">
        <f t="shared" si="19"/>
        <v>0</v>
      </c>
      <c r="AK28" s="29">
        <f t="shared" si="25"/>
        <v>0</v>
      </c>
      <c r="AL28" s="30">
        <f>IF(ISERROR(AJ28/$AJ$101),"-",AJ28/$AJ$101)</f>
        <v>0</v>
      </c>
    </row>
    <row r="29" spans="1:46" ht="12.75" hidden="1" customHeight="1" outlineLevel="1" x14ac:dyDescent="0.25">
      <c r="A29" s="21">
        <v>10</v>
      </c>
      <c r="B29" s="22"/>
      <c r="C29" s="31"/>
      <c r="D29" s="32"/>
      <c r="E29" s="33"/>
      <c r="F29" s="33"/>
      <c r="G29" s="33"/>
      <c r="H29" s="90"/>
      <c r="I29" s="35"/>
      <c r="J29" s="35"/>
      <c r="K29" s="274"/>
      <c r="L29" s="27"/>
      <c r="M29" s="27"/>
      <c r="N29" s="33"/>
      <c r="O29" s="33"/>
      <c r="P29" s="27"/>
      <c r="Q29" s="27"/>
      <c r="R29" s="27"/>
      <c r="S29" s="28">
        <f t="shared" si="20"/>
        <v>0</v>
      </c>
      <c r="T29" s="27"/>
      <c r="U29" s="27"/>
      <c r="V29" s="27"/>
      <c r="W29" s="28">
        <f t="shared" si="21"/>
        <v>0</v>
      </c>
      <c r="X29" s="27"/>
      <c r="Y29" s="27"/>
      <c r="Z29" s="27"/>
      <c r="AA29" s="28">
        <f t="shared" si="22"/>
        <v>0</v>
      </c>
      <c r="AB29" s="27"/>
      <c r="AC29" s="27"/>
      <c r="AD29" s="27"/>
      <c r="AE29" s="28">
        <f t="shared" si="23"/>
        <v>0</v>
      </c>
      <c r="AF29" s="27"/>
      <c r="AG29" s="27"/>
      <c r="AH29" s="27"/>
      <c r="AI29" s="28">
        <f t="shared" si="24"/>
        <v>0</v>
      </c>
      <c r="AJ29" s="28">
        <f t="shared" si="19"/>
        <v>0</v>
      </c>
      <c r="AK29" s="29">
        <f t="shared" si="25"/>
        <v>0</v>
      </c>
      <c r="AL29" s="30">
        <f>IF(ISERROR(AJ29/$AJ$101),"-",AJ29/$AJ$101)</f>
        <v>0</v>
      </c>
      <c r="AM29" s="10"/>
      <c r="AN29" s="10"/>
      <c r="AO29" s="10"/>
      <c r="AP29" s="10"/>
      <c r="AQ29" s="10"/>
      <c r="AR29" s="10"/>
      <c r="AS29" s="10"/>
      <c r="AT29" s="85"/>
    </row>
    <row r="30" spans="1:46" ht="12.75" customHeight="1" collapsed="1" x14ac:dyDescent="0.25">
      <c r="A30" s="228" t="s">
        <v>43</v>
      </c>
      <c r="B30" s="229"/>
      <c r="C30" s="230"/>
      <c r="D30" s="230"/>
      <c r="E30" s="230"/>
      <c r="F30" s="230"/>
      <c r="G30" s="230"/>
      <c r="H30" s="92">
        <f>SUM(H20:H29)</f>
        <v>0</v>
      </c>
      <c r="I30" s="92">
        <f>SUM(I20:I29)</f>
        <v>0</v>
      </c>
      <c r="J30" s="280"/>
      <c r="K30" s="94"/>
      <c r="L30" s="92">
        <f>SUM(L20:L29)</f>
        <v>0</v>
      </c>
      <c r="M30" s="92">
        <f>SUM(M20:M29)</f>
        <v>0</v>
      </c>
      <c r="N30" s="93"/>
      <c r="O30" s="94"/>
      <c r="P30" s="92">
        <f t="shared" ref="P30:AI30" si="26">SUM(P20:P29)</f>
        <v>0</v>
      </c>
      <c r="Q30" s="92">
        <f t="shared" si="26"/>
        <v>0</v>
      </c>
      <c r="R30" s="92">
        <f t="shared" si="26"/>
        <v>0</v>
      </c>
      <c r="S30" s="92">
        <f t="shared" si="26"/>
        <v>0</v>
      </c>
      <c r="T30" s="92">
        <f t="shared" si="26"/>
        <v>0</v>
      </c>
      <c r="U30" s="92">
        <f t="shared" si="26"/>
        <v>0</v>
      </c>
      <c r="V30" s="92">
        <f t="shared" si="26"/>
        <v>0</v>
      </c>
      <c r="W30" s="92">
        <f t="shared" si="26"/>
        <v>0</v>
      </c>
      <c r="X30" s="92">
        <f t="shared" ref="X30:AA30" si="27">SUM(X20:X29)</f>
        <v>0</v>
      </c>
      <c r="Y30" s="92">
        <f t="shared" si="27"/>
        <v>0</v>
      </c>
      <c r="Z30" s="92">
        <f t="shared" si="27"/>
        <v>0</v>
      </c>
      <c r="AA30" s="92">
        <f t="shared" si="27"/>
        <v>0</v>
      </c>
      <c r="AB30" s="92">
        <f t="shared" si="26"/>
        <v>0</v>
      </c>
      <c r="AC30" s="92">
        <f t="shared" si="26"/>
        <v>0</v>
      </c>
      <c r="AD30" s="92">
        <f t="shared" si="26"/>
        <v>0</v>
      </c>
      <c r="AE30" s="92">
        <f t="shared" si="26"/>
        <v>0</v>
      </c>
      <c r="AF30" s="92">
        <f t="shared" si="26"/>
        <v>0</v>
      </c>
      <c r="AG30" s="92">
        <f t="shared" si="26"/>
        <v>0</v>
      </c>
      <c r="AH30" s="92">
        <f t="shared" si="26"/>
        <v>0</v>
      </c>
      <c r="AI30" s="92">
        <f t="shared" si="26"/>
        <v>0</v>
      </c>
      <c r="AJ30" s="92">
        <f>SUM(AJ20:AJ29)</f>
        <v>0</v>
      </c>
      <c r="AK30" s="95">
        <f>IF(ISERROR(AJ30/H30),0,AJ30/H30)</f>
        <v>0</v>
      </c>
      <c r="AL30" s="95">
        <f>IF(ISERROR(AJ30/$AJ$101),0,AJ30/$AJ$101)</f>
        <v>0</v>
      </c>
      <c r="AM30" s="10"/>
      <c r="AN30" s="10"/>
      <c r="AO30" s="10"/>
      <c r="AP30" s="10"/>
      <c r="AQ30" s="10"/>
      <c r="AR30" s="10"/>
      <c r="AS30" s="10"/>
      <c r="AT30" s="85"/>
    </row>
    <row r="31" spans="1:46" ht="12.75" customHeight="1" x14ac:dyDescent="0.25">
      <c r="A31" s="233" t="s">
        <v>44</v>
      </c>
      <c r="B31" s="234"/>
      <c r="C31" s="234"/>
      <c r="D31" s="234"/>
      <c r="E31" s="235"/>
      <c r="F31" s="15"/>
      <c r="G31" s="16"/>
      <c r="H31" s="48"/>
      <c r="I31" s="17"/>
      <c r="J31" s="17"/>
      <c r="K31" s="273"/>
      <c r="L31" s="18"/>
      <c r="M31" s="18"/>
      <c r="N31" s="16"/>
      <c r="O31" s="19"/>
      <c r="P31" s="17"/>
      <c r="Q31" s="17"/>
      <c r="R31" s="17"/>
      <c r="S31" s="17"/>
      <c r="T31" s="17"/>
      <c r="U31" s="17"/>
      <c r="V31" s="17"/>
      <c r="W31" s="17"/>
      <c r="X31" s="17"/>
      <c r="Y31" s="17"/>
      <c r="Z31" s="17"/>
      <c r="AA31" s="17"/>
      <c r="AB31" s="17"/>
      <c r="AC31" s="17"/>
      <c r="AD31" s="17"/>
      <c r="AE31" s="17"/>
      <c r="AF31" s="17"/>
      <c r="AG31" s="17"/>
      <c r="AH31" s="17"/>
      <c r="AI31" s="17"/>
      <c r="AJ31" s="17"/>
      <c r="AK31" s="20"/>
      <c r="AL31" s="20"/>
    </row>
    <row r="32" spans="1:46" ht="23.25" customHeight="1" outlineLevel="1" x14ac:dyDescent="0.25">
      <c r="A32" s="21">
        <v>1</v>
      </c>
      <c r="B32" s="22" t="s">
        <v>709</v>
      </c>
      <c r="C32" s="45">
        <v>1154</v>
      </c>
      <c r="D32" s="46">
        <v>44194</v>
      </c>
      <c r="E32" s="55" t="s">
        <v>199</v>
      </c>
      <c r="F32" s="180" t="s">
        <v>710</v>
      </c>
      <c r="G32" s="53" t="s">
        <v>111</v>
      </c>
      <c r="H32" s="48">
        <v>17000000</v>
      </c>
      <c r="I32" s="148">
        <v>17000000</v>
      </c>
      <c r="J32" s="43" t="s">
        <v>852</v>
      </c>
      <c r="K32" s="201" t="s">
        <v>853</v>
      </c>
      <c r="L32" s="27" t="s">
        <v>706</v>
      </c>
      <c r="M32" s="178" t="s">
        <v>854</v>
      </c>
      <c r="N32" s="44" t="s">
        <v>711</v>
      </c>
      <c r="O32" s="44"/>
      <c r="P32" s="27"/>
      <c r="Q32" s="27"/>
      <c r="R32" s="27"/>
      <c r="S32" s="28">
        <f>SUM(P32:R32)</f>
        <v>0</v>
      </c>
      <c r="T32" s="27"/>
      <c r="U32" s="27"/>
      <c r="V32" s="27"/>
      <c r="W32" s="28">
        <f>SUM(T32:V32)</f>
        <v>0</v>
      </c>
      <c r="X32" s="27"/>
      <c r="Y32" s="27"/>
      <c r="Z32" s="27"/>
      <c r="AA32" s="28">
        <f>SUM(X32:Z32)</f>
        <v>0</v>
      </c>
      <c r="AB32" s="27"/>
      <c r="AC32" s="27"/>
      <c r="AD32" s="27">
        <v>17000000</v>
      </c>
      <c r="AE32" s="28">
        <f>SUM(AB32:AD32)</f>
        <v>17000000</v>
      </c>
      <c r="AF32" s="27"/>
      <c r="AG32" s="27">
        <v>0</v>
      </c>
      <c r="AH32" s="27">
        <v>0</v>
      </c>
      <c r="AI32" s="28">
        <f>SUM(AF32:AH32)</f>
        <v>0</v>
      </c>
      <c r="AJ32" s="28">
        <f t="shared" ref="AJ32" si="28">SUM(S32,W32,AE32,AI32)</f>
        <v>17000000</v>
      </c>
      <c r="AK32" s="29">
        <f>IF(ISERROR(AJ32/$H$33),0,AJ32/$H$33)</f>
        <v>1</v>
      </c>
      <c r="AL32" s="30">
        <f>IF(ISERROR(AJ32/$AJ$101),"-",AJ32/$AJ$101)</f>
        <v>3.5962700333395388E-2</v>
      </c>
      <c r="AM32" s="10"/>
      <c r="AN32" s="10"/>
      <c r="AO32" s="10"/>
      <c r="AP32" s="10"/>
      <c r="AQ32" s="10"/>
      <c r="AR32" s="10"/>
      <c r="AS32" s="10"/>
      <c r="AT32" s="85"/>
    </row>
    <row r="33" spans="1:46" ht="12.75" customHeight="1" x14ac:dyDescent="0.25">
      <c r="A33" s="228" t="s">
        <v>45</v>
      </c>
      <c r="B33" s="229"/>
      <c r="C33" s="230"/>
      <c r="D33" s="230"/>
      <c r="E33" s="230"/>
      <c r="F33" s="230"/>
      <c r="G33" s="230"/>
      <c r="H33" s="92">
        <f>SUM(H32:H32)</f>
        <v>17000000</v>
      </c>
      <c r="I33" s="92">
        <f>SUM(I32:I32)</f>
        <v>17000000</v>
      </c>
      <c r="J33" s="280"/>
      <c r="K33" s="94"/>
      <c r="L33" s="92">
        <f>SUM(L32:L32)</f>
        <v>0</v>
      </c>
      <c r="M33" s="92">
        <f>SUM(M32:M32)</f>
        <v>0</v>
      </c>
      <c r="N33" s="93"/>
      <c r="O33" s="94"/>
      <c r="P33" s="92">
        <f t="shared" ref="P33:AJ33" si="29">SUM(P32:P32)</f>
        <v>0</v>
      </c>
      <c r="Q33" s="92">
        <f t="shared" si="29"/>
        <v>0</v>
      </c>
      <c r="R33" s="92">
        <f t="shared" si="29"/>
        <v>0</v>
      </c>
      <c r="S33" s="92">
        <f t="shared" si="29"/>
        <v>0</v>
      </c>
      <c r="T33" s="92">
        <f t="shared" si="29"/>
        <v>0</v>
      </c>
      <c r="U33" s="92">
        <f t="shared" si="29"/>
        <v>0</v>
      </c>
      <c r="V33" s="92">
        <f t="shared" si="29"/>
        <v>0</v>
      </c>
      <c r="W33" s="92">
        <f t="shared" si="29"/>
        <v>0</v>
      </c>
      <c r="X33" s="92">
        <f t="shared" ref="X33:AA33" si="30">SUM(X32:X32)</f>
        <v>0</v>
      </c>
      <c r="Y33" s="92">
        <f t="shared" si="30"/>
        <v>0</v>
      </c>
      <c r="Z33" s="92">
        <f t="shared" si="30"/>
        <v>0</v>
      </c>
      <c r="AA33" s="92">
        <f t="shared" si="30"/>
        <v>0</v>
      </c>
      <c r="AB33" s="92">
        <f t="shared" si="29"/>
        <v>0</v>
      </c>
      <c r="AC33" s="92">
        <f t="shared" si="29"/>
        <v>0</v>
      </c>
      <c r="AD33" s="92">
        <f t="shared" si="29"/>
        <v>17000000</v>
      </c>
      <c r="AE33" s="92">
        <f t="shared" si="29"/>
        <v>17000000</v>
      </c>
      <c r="AF33" s="92">
        <f t="shared" si="29"/>
        <v>0</v>
      </c>
      <c r="AG33" s="92">
        <f t="shared" si="29"/>
        <v>0</v>
      </c>
      <c r="AH33" s="92">
        <f t="shared" si="29"/>
        <v>0</v>
      </c>
      <c r="AI33" s="92">
        <f t="shared" si="29"/>
        <v>0</v>
      </c>
      <c r="AJ33" s="92">
        <f t="shared" si="29"/>
        <v>17000000</v>
      </c>
      <c r="AK33" s="95">
        <f>IF(ISERROR(AJ33/H33),0,AJ33/H33)</f>
        <v>1</v>
      </c>
      <c r="AL33" s="95">
        <f>IF(ISERROR(AJ33/$AJ$101),0,AJ33/$AJ$101)</f>
        <v>3.5962700333395388E-2</v>
      </c>
      <c r="AM33" s="10"/>
      <c r="AN33" s="10"/>
      <c r="AO33" s="10"/>
      <c r="AP33" s="10"/>
      <c r="AQ33" s="10"/>
      <c r="AR33" s="10"/>
      <c r="AS33" s="10"/>
      <c r="AT33" s="85"/>
    </row>
    <row r="34" spans="1:46" ht="12.75" customHeight="1" x14ac:dyDescent="0.25">
      <c r="A34" s="233" t="s">
        <v>46</v>
      </c>
      <c r="B34" s="234"/>
      <c r="C34" s="234"/>
      <c r="D34" s="234"/>
      <c r="E34" s="235"/>
      <c r="F34" s="15"/>
      <c r="G34" s="16"/>
      <c r="H34" s="205"/>
      <c r="I34" s="17"/>
      <c r="J34" s="17"/>
      <c r="K34" s="273"/>
      <c r="L34" s="18"/>
      <c r="M34" s="18"/>
      <c r="N34" s="16"/>
      <c r="O34" s="19"/>
      <c r="P34" s="17"/>
      <c r="Q34" s="17"/>
      <c r="R34" s="17"/>
      <c r="S34" s="17"/>
      <c r="T34" s="17"/>
      <c r="U34" s="17"/>
      <c r="V34" s="17"/>
      <c r="W34" s="17"/>
      <c r="X34" s="17"/>
      <c r="Y34" s="17"/>
      <c r="Z34" s="17"/>
      <c r="AA34" s="17"/>
      <c r="AB34" s="17"/>
      <c r="AC34" s="17"/>
      <c r="AD34" s="17"/>
      <c r="AE34" s="17"/>
      <c r="AF34" s="17"/>
      <c r="AG34" s="17"/>
      <c r="AH34" s="17"/>
      <c r="AI34" s="17"/>
      <c r="AJ34" s="17"/>
      <c r="AK34" s="20"/>
      <c r="AL34" s="20"/>
    </row>
    <row r="35" spans="1:46" ht="18.75" customHeight="1" outlineLevel="1" x14ac:dyDescent="0.25">
      <c r="A35" s="21">
        <v>1</v>
      </c>
      <c r="B35" s="22" t="s">
        <v>709</v>
      </c>
      <c r="C35" s="200">
        <v>1277</v>
      </c>
      <c r="D35" s="121">
        <v>44193</v>
      </c>
      <c r="E35" s="180" t="s">
        <v>238</v>
      </c>
      <c r="F35" s="180" t="s">
        <v>710</v>
      </c>
      <c r="G35" s="44" t="s">
        <v>111</v>
      </c>
      <c r="H35" s="205">
        <v>17000000</v>
      </c>
      <c r="I35" s="43">
        <v>17000000</v>
      </c>
      <c r="J35" s="43" t="s">
        <v>852</v>
      </c>
      <c r="K35" s="201" t="s">
        <v>853</v>
      </c>
      <c r="L35" s="27" t="s">
        <v>706</v>
      </c>
      <c r="M35" s="178" t="s">
        <v>854</v>
      </c>
      <c r="N35" s="44" t="s">
        <v>711</v>
      </c>
      <c r="O35" s="25"/>
      <c r="P35" s="27"/>
      <c r="Q35" s="27"/>
      <c r="R35" s="27"/>
      <c r="S35" s="28">
        <f>SUM(P35:R35)</f>
        <v>0</v>
      </c>
      <c r="T35" s="27"/>
      <c r="U35" s="27"/>
      <c r="V35" s="27"/>
      <c r="W35" s="28">
        <f>SUM(T35:V35)</f>
        <v>0</v>
      </c>
      <c r="X35" s="27"/>
      <c r="Y35" s="27"/>
      <c r="Z35" s="27"/>
      <c r="AA35" s="28">
        <f>SUM(X35:Z35)</f>
        <v>0</v>
      </c>
      <c r="AB35" s="27"/>
      <c r="AC35" s="27"/>
      <c r="AD35" s="27">
        <v>17000000</v>
      </c>
      <c r="AE35" s="28">
        <f>SUM(AB35:AD35)</f>
        <v>17000000</v>
      </c>
      <c r="AF35" s="27"/>
      <c r="AG35" s="27"/>
      <c r="AH35" s="27"/>
      <c r="AI35" s="28">
        <f>SUM(AF35:AH35)</f>
        <v>0</v>
      </c>
      <c r="AJ35" s="28">
        <f t="shared" ref="AJ35:AJ36" si="31">SUM(S35,W35,AE35,AI35)</f>
        <v>17000000</v>
      </c>
      <c r="AK35" s="29">
        <f>IF(ISERROR(AJ35/$H$37),0,AJ35/$H$37)</f>
        <v>0.33040503770504548</v>
      </c>
      <c r="AL35" s="30">
        <f>IF(ISERROR(AJ35/$AJ$101),"-",AJ35/$AJ$101)</f>
        <v>3.5962700333395388E-2</v>
      </c>
      <c r="AM35" s="10"/>
      <c r="AN35" s="10"/>
      <c r="AO35" s="10"/>
      <c r="AP35" s="10"/>
      <c r="AQ35" s="10"/>
      <c r="AR35" s="10"/>
      <c r="AS35" s="10"/>
      <c r="AT35" s="85"/>
    </row>
    <row r="36" spans="1:46" ht="18" customHeight="1" outlineLevel="1" x14ac:dyDescent="0.25">
      <c r="A36" s="21">
        <v>2</v>
      </c>
      <c r="B36" s="22" t="s">
        <v>709</v>
      </c>
      <c r="C36" s="202">
        <v>1281</v>
      </c>
      <c r="D36" s="122">
        <v>44194</v>
      </c>
      <c r="E36" s="204" t="s">
        <v>230</v>
      </c>
      <c r="F36" s="180" t="s">
        <v>710</v>
      </c>
      <c r="G36" s="203" t="s">
        <v>111</v>
      </c>
      <c r="H36" s="205">
        <v>34452000</v>
      </c>
      <c r="I36" s="205">
        <v>34452000</v>
      </c>
      <c r="J36" s="43" t="s">
        <v>852</v>
      </c>
      <c r="K36" s="201" t="s">
        <v>853</v>
      </c>
      <c r="L36" s="27" t="s">
        <v>706</v>
      </c>
      <c r="M36" s="178" t="s">
        <v>854</v>
      </c>
      <c r="N36" s="203" t="s">
        <v>711</v>
      </c>
      <c r="O36" s="33"/>
      <c r="P36" s="27"/>
      <c r="Q36" s="27"/>
      <c r="R36" s="27"/>
      <c r="S36" s="28">
        <f t="shared" ref="S36" si="32">SUM(P36:R36)</f>
        <v>0</v>
      </c>
      <c r="T36" s="27"/>
      <c r="U36" s="27"/>
      <c r="V36" s="27"/>
      <c r="W36" s="28">
        <f t="shared" ref="W36" si="33">SUM(T36:V36)</f>
        <v>0</v>
      </c>
      <c r="X36" s="27"/>
      <c r="Y36" s="27"/>
      <c r="Z36" s="27"/>
      <c r="AA36" s="28">
        <f t="shared" ref="AA36" si="34">SUM(X36:Z36)</f>
        <v>0</v>
      </c>
      <c r="AB36" s="27"/>
      <c r="AC36" s="27"/>
      <c r="AD36" s="27">
        <v>34452000</v>
      </c>
      <c r="AE36" s="28">
        <f t="shared" ref="AE36" si="35">SUM(AB36:AD36)</f>
        <v>34452000</v>
      </c>
      <c r="AF36" s="27"/>
      <c r="AG36" s="27"/>
      <c r="AH36" s="27"/>
      <c r="AI36" s="28">
        <f t="shared" ref="AI36" si="36">SUM(AF36:AH36)</f>
        <v>0</v>
      </c>
      <c r="AJ36" s="28">
        <f t="shared" si="31"/>
        <v>34452000</v>
      </c>
      <c r="AK36" s="29">
        <f>IF(ISERROR(AJ36/$H$37),0,AJ36/$H$37)</f>
        <v>0.66959496229495452</v>
      </c>
      <c r="AL36" s="30">
        <f>IF(ISERROR(AJ36/$AJ$101),"-",AJ36/$AJ$101)</f>
        <v>7.2881585405066937E-2</v>
      </c>
      <c r="AM36" s="10"/>
      <c r="AN36" s="10"/>
      <c r="AO36" s="10"/>
      <c r="AP36" s="10"/>
      <c r="AQ36" s="10"/>
      <c r="AR36" s="10"/>
      <c r="AS36" s="10"/>
      <c r="AT36" s="85"/>
    </row>
    <row r="37" spans="1:46" ht="12.75" customHeight="1" x14ac:dyDescent="0.25">
      <c r="A37" s="228" t="s">
        <v>47</v>
      </c>
      <c r="B37" s="229"/>
      <c r="C37" s="230"/>
      <c r="D37" s="230"/>
      <c r="E37" s="230"/>
      <c r="F37" s="230"/>
      <c r="G37" s="230"/>
      <c r="H37" s="92">
        <f>SUM(H35:H36)</f>
        <v>51452000</v>
      </c>
      <c r="I37" s="92">
        <f>SUM(I35:I36)</f>
        <v>51452000</v>
      </c>
      <c r="J37" s="280"/>
      <c r="K37" s="94"/>
      <c r="L37" s="92">
        <f>SUM(L35:L36)</f>
        <v>0</v>
      </c>
      <c r="M37" s="92">
        <f>SUM(M35:M36)</f>
        <v>0</v>
      </c>
      <c r="N37" s="93"/>
      <c r="O37" s="94"/>
      <c r="P37" s="92">
        <f t="shared" ref="P37:AJ37" si="37">SUM(P35:P36)</f>
        <v>0</v>
      </c>
      <c r="Q37" s="92">
        <f t="shared" si="37"/>
        <v>0</v>
      </c>
      <c r="R37" s="92">
        <f t="shared" si="37"/>
        <v>0</v>
      </c>
      <c r="S37" s="92">
        <f t="shared" si="37"/>
        <v>0</v>
      </c>
      <c r="T37" s="92">
        <f t="shared" si="37"/>
        <v>0</v>
      </c>
      <c r="U37" s="92">
        <f t="shared" si="37"/>
        <v>0</v>
      </c>
      <c r="V37" s="92">
        <f t="shared" si="37"/>
        <v>0</v>
      </c>
      <c r="W37" s="92">
        <f t="shared" si="37"/>
        <v>0</v>
      </c>
      <c r="X37" s="92">
        <f t="shared" ref="X37:AA37" si="38">SUM(X35:X36)</f>
        <v>0</v>
      </c>
      <c r="Y37" s="92">
        <f t="shared" si="38"/>
        <v>0</v>
      </c>
      <c r="Z37" s="92">
        <f t="shared" si="38"/>
        <v>0</v>
      </c>
      <c r="AA37" s="92">
        <f t="shared" si="38"/>
        <v>0</v>
      </c>
      <c r="AB37" s="92">
        <f t="shared" si="37"/>
        <v>0</v>
      </c>
      <c r="AC37" s="92">
        <f t="shared" si="37"/>
        <v>0</v>
      </c>
      <c r="AD37" s="92">
        <f t="shared" si="37"/>
        <v>51452000</v>
      </c>
      <c r="AE37" s="92">
        <f t="shared" si="37"/>
        <v>51452000</v>
      </c>
      <c r="AF37" s="92">
        <f t="shared" si="37"/>
        <v>0</v>
      </c>
      <c r="AG37" s="92">
        <f t="shared" si="37"/>
        <v>0</v>
      </c>
      <c r="AH37" s="92">
        <f t="shared" si="37"/>
        <v>0</v>
      </c>
      <c r="AI37" s="92">
        <f t="shared" si="37"/>
        <v>0</v>
      </c>
      <c r="AJ37" s="92">
        <f t="shared" si="37"/>
        <v>51452000</v>
      </c>
      <c r="AK37" s="95">
        <f>IF(ISERROR(AJ37/H37),0,AJ37/H37)</f>
        <v>1</v>
      </c>
      <c r="AL37" s="95">
        <f>IF(ISERROR(AJ37/$AJ$101),0,AJ37/$AJ$101)</f>
        <v>0.10884428573846232</v>
      </c>
      <c r="AM37" s="10"/>
      <c r="AN37" s="10"/>
      <c r="AO37" s="10"/>
      <c r="AP37" s="10"/>
      <c r="AQ37" s="10"/>
      <c r="AR37" s="10"/>
      <c r="AS37" s="10"/>
      <c r="AT37" s="85"/>
    </row>
    <row r="38" spans="1:46" ht="12.75" customHeight="1" x14ac:dyDescent="0.25">
      <c r="A38" s="233" t="s">
        <v>48</v>
      </c>
      <c r="B38" s="234"/>
      <c r="C38" s="234"/>
      <c r="D38" s="234"/>
      <c r="E38" s="235"/>
      <c r="F38" s="15"/>
      <c r="G38" s="16"/>
      <c r="H38" s="34"/>
      <c r="I38" s="17"/>
      <c r="J38" s="17"/>
      <c r="K38" s="273"/>
      <c r="L38" s="18"/>
      <c r="M38" s="18"/>
      <c r="N38" s="16"/>
      <c r="O38" s="19"/>
      <c r="P38" s="17"/>
      <c r="Q38" s="17"/>
      <c r="R38" s="17"/>
      <c r="S38" s="17"/>
      <c r="T38" s="17"/>
      <c r="U38" s="17"/>
      <c r="V38" s="17"/>
      <c r="W38" s="17"/>
      <c r="X38" s="17"/>
      <c r="Y38" s="17"/>
      <c r="Z38" s="17"/>
      <c r="AA38" s="17"/>
      <c r="AB38" s="17"/>
      <c r="AC38" s="17"/>
      <c r="AD38" s="17"/>
      <c r="AE38" s="17"/>
      <c r="AF38" s="17"/>
      <c r="AG38" s="17"/>
      <c r="AH38" s="17"/>
      <c r="AI38" s="17"/>
      <c r="AJ38" s="17"/>
      <c r="AK38" s="20"/>
      <c r="AL38" s="20"/>
    </row>
    <row r="39" spans="1:46" ht="19.5" customHeight="1" outlineLevel="1" x14ac:dyDescent="0.25">
      <c r="A39" s="21">
        <v>1</v>
      </c>
      <c r="B39" s="22" t="s">
        <v>709</v>
      </c>
      <c r="C39" s="200">
        <v>1624</v>
      </c>
      <c r="D39" s="121">
        <v>44195</v>
      </c>
      <c r="E39" s="201" t="s">
        <v>102</v>
      </c>
      <c r="F39" s="180" t="s">
        <v>710</v>
      </c>
      <c r="G39" s="44" t="s">
        <v>111</v>
      </c>
      <c r="H39" s="34">
        <v>34452000</v>
      </c>
      <c r="I39" s="26">
        <v>34452000</v>
      </c>
      <c r="J39" s="43" t="s">
        <v>852</v>
      </c>
      <c r="K39" s="201" t="s">
        <v>853</v>
      </c>
      <c r="L39" s="27" t="s">
        <v>706</v>
      </c>
      <c r="M39" s="178" t="s">
        <v>854</v>
      </c>
      <c r="N39" s="44" t="s">
        <v>711</v>
      </c>
      <c r="O39" s="25"/>
      <c r="P39" s="27"/>
      <c r="Q39" s="27"/>
      <c r="R39" s="27"/>
      <c r="S39" s="28">
        <f>SUM(P39:R39)</f>
        <v>0</v>
      </c>
      <c r="T39" s="27"/>
      <c r="U39" s="27"/>
      <c r="V39" s="27"/>
      <c r="W39" s="28">
        <f>SUM(T39:V39)</f>
        <v>0</v>
      </c>
      <c r="X39" s="27"/>
      <c r="Y39" s="27"/>
      <c r="Z39" s="27"/>
      <c r="AA39" s="28">
        <f>SUM(X39:Z39)</f>
        <v>0</v>
      </c>
      <c r="AB39" s="27"/>
      <c r="AC39" s="27"/>
      <c r="AD39" s="27">
        <v>34452000</v>
      </c>
      <c r="AE39" s="28">
        <f>SUM(AB39:AD39)</f>
        <v>34452000</v>
      </c>
      <c r="AF39" s="27"/>
      <c r="AG39" s="27"/>
      <c r="AH39" s="27"/>
      <c r="AI39" s="28">
        <f>SUM(AF39:AH39)</f>
        <v>0</v>
      </c>
      <c r="AJ39" s="28">
        <f t="shared" ref="AJ39:AJ41" si="39">SUM(S39,W39,AE39,AI39)</f>
        <v>34452000</v>
      </c>
      <c r="AK39" s="29">
        <f>IF(ISERROR(AJ39/$H$42),0,AJ39/$H$42)</f>
        <v>0.50330158359142174</v>
      </c>
      <c r="AL39" s="30">
        <f>IF(ISERROR(AJ39/$AJ$101),"-",AJ39/$AJ$101)</f>
        <v>7.2881585405066937E-2</v>
      </c>
      <c r="AM39" s="10"/>
      <c r="AN39" s="10"/>
      <c r="AO39" s="10"/>
      <c r="AP39" s="10"/>
      <c r="AQ39" s="10"/>
      <c r="AR39" s="10"/>
      <c r="AS39" s="10"/>
      <c r="AT39" s="85"/>
    </row>
    <row r="40" spans="1:46" ht="21" customHeight="1" outlineLevel="1" x14ac:dyDescent="0.25">
      <c r="A40" s="21">
        <v>2</v>
      </c>
      <c r="B40" s="22" t="s">
        <v>709</v>
      </c>
      <c r="C40" s="202">
        <v>1626</v>
      </c>
      <c r="D40" s="122">
        <v>44195</v>
      </c>
      <c r="E40" s="193" t="s">
        <v>266</v>
      </c>
      <c r="F40" s="180" t="s">
        <v>710</v>
      </c>
      <c r="G40" s="203" t="s">
        <v>111</v>
      </c>
      <c r="H40" s="26">
        <v>17000000</v>
      </c>
      <c r="I40" s="34">
        <v>17000000</v>
      </c>
      <c r="J40" s="43" t="s">
        <v>852</v>
      </c>
      <c r="K40" s="201" t="s">
        <v>853</v>
      </c>
      <c r="L40" s="27" t="s">
        <v>706</v>
      </c>
      <c r="M40" s="178" t="s">
        <v>854</v>
      </c>
      <c r="N40" s="203" t="s">
        <v>711</v>
      </c>
      <c r="O40" s="33"/>
      <c r="P40" s="27"/>
      <c r="Q40" s="27"/>
      <c r="R40" s="27"/>
      <c r="S40" s="28">
        <f t="shared" ref="S40:S41" si="40">SUM(P40:R40)</f>
        <v>0</v>
      </c>
      <c r="T40" s="27"/>
      <c r="U40" s="27"/>
      <c r="V40" s="27"/>
      <c r="W40" s="28">
        <f t="shared" ref="W40:W41" si="41">SUM(T40:V40)</f>
        <v>0</v>
      </c>
      <c r="X40" s="27"/>
      <c r="Y40" s="27"/>
      <c r="Z40" s="27"/>
      <c r="AA40" s="28">
        <f t="shared" ref="AA40:AA41" si="42">SUM(X40:Z40)</f>
        <v>0</v>
      </c>
      <c r="AB40" s="27"/>
      <c r="AC40" s="27"/>
      <c r="AD40" s="27">
        <v>17000000</v>
      </c>
      <c r="AE40" s="28">
        <f t="shared" ref="AE40:AE41" si="43">SUM(AB40:AD40)</f>
        <v>17000000</v>
      </c>
      <c r="AF40" s="27"/>
      <c r="AG40" s="27"/>
      <c r="AH40" s="27"/>
      <c r="AI40" s="28">
        <f t="shared" ref="AI40:AI41" si="44">SUM(AF40:AH40)</f>
        <v>0</v>
      </c>
      <c r="AJ40" s="28">
        <f t="shared" si="39"/>
        <v>17000000</v>
      </c>
      <c r="AK40" s="29">
        <f t="shared" ref="AK40:AK41" si="45">IF(ISERROR(AJ40/$H$42),0,AJ40/$H$42)</f>
        <v>0.24834920820428913</v>
      </c>
      <c r="AL40" s="30">
        <f>IF(ISERROR(AJ40/$AJ$101),"-",AJ40/$AJ$101)</f>
        <v>3.5962700333395388E-2</v>
      </c>
      <c r="AM40" s="10"/>
      <c r="AN40" s="10"/>
      <c r="AO40" s="10"/>
      <c r="AP40" s="10"/>
      <c r="AQ40" s="10"/>
      <c r="AR40" s="10"/>
      <c r="AS40" s="10"/>
      <c r="AT40" s="85"/>
    </row>
    <row r="41" spans="1:46" ht="19.5" customHeight="1" outlineLevel="1" x14ac:dyDescent="0.25">
      <c r="A41" s="21">
        <v>3</v>
      </c>
      <c r="B41" s="22" t="s">
        <v>709</v>
      </c>
      <c r="C41" s="202">
        <v>1625</v>
      </c>
      <c r="D41" s="122">
        <v>44195</v>
      </c>
      <c r="E41" s="204" t="s">
        <v>265</v>
      </c>
      <c r="F41" s="180" t="s">
        <v>710</v>
      </c>
      <c r="G41" s="203" t="s">
        <v>111</v>
      </c>
      <c r="H41" s="26">
        <v>17000000</v>
      </c>
      <c r="I41" s="34">
        <v>17000000</v>
      </c>
      <c r="J41" s="43" t="s">
        <v>852</v>
      </c>
      <c r="K41" s="201" t="s">
        <v>853</v>
      </c>
      <c r="L41" s="27" t="s">
        <v>706</v>
      </c>
      <c r="M41" s="178" t="s">
        <v>854</v>
      </c>
      <c r="N41" s="203" t="s">
        <v>711</v>
      </c>
      <c r="O41" s="33"/>
      <c r="P41" s="27"/>
      <c r="Q41" s="27"/>
      <c r="R41" s="27"/>
      <c r="S41" s="28">
        <f t="shared" si="40"/>
        <v>0</v>
      </c>
      <c r="T41" s="27"/>
      <c r="U41" s="27"/>
      <c r="V41" s="27"/>
      <c r="W41" s="28">
        <f t="shared" si="41"/>
        <v>0</v>
      </c>
      <c r="X41" s="27"/>
      <c r="Y41" s="27"/>
      <c r="Z41" s="27"/>
      <c r="AA41" s="28">
        <f t="shared" si="42"/>
        <v>0</v>
      </c>
      <c r="AB41" s="27"/>
      <c r="AC41" s="27"/>
      <c r="AD41" s="27">
        <v>17000000</v>
      </c>
      <c r="AE41" s="28">
        <f t="shared" si="43"/>
        <v>17000000</v>
      </c>
      <c r="AF41" s="27"/>
      <c r="AG41" s="27"/>
      <c r="AH41" s="27"/>
      <c r="AI41" s="28">
        <f t="shared" si="44"/>
        <v>0</v>
      </c>
      <c r="AJ41" s="28">
        <f t="shared" si="39"/>
        <v>17000000</v>
      </c>
      <c r="AK41" s="29">
        <f t="shared" si="45"/>
        <v>0.24834920820428913</v>
      </c>
      <c r="AL41" s="30">
        <f>IF(ISERROR(AJ41/$AJ$101),"-",AJ41/$AJ$101)</f>
        <v>3.5962700333395388E-2</v>
      </c>
    </row>
    <row r="42" spans="1:46" ht="12.75" customHeight="1" x14ac:dyDescent="0.25">
      <c r="A42" s="228" t="s">
        <v>49</v>
      </c>
      <c r="B42" s="229"/>
      <c r="C42" s="230"/>
      <c r="D42" s="230"/>
      <c r="E42" s="230"/>
      <c r="F42" s="230"/>
      <c r="G42" s="230"/>
      <c r="H42" s="92">
        <f>SUM(H39:H41)</f>
        <v>68452000</v>
      </c>
      <c r="I42" s="92">
        <f>SUM(I39:I41)</f>
        <v>68452000</v>
      </c>
      <c r="J42" s="280"/>
      <c r="K42" s="94"/>
      <c r="L42" s="92">
        <f>SUM(L39:L41)</f>
        <v>0</v>
      </c>
      <c r="M42" s="92">
        <f>SUM(M39:M41)</f>
        <v>0</v>
      </c>
      <c r="N42" s="93"/>
      <c r="O42" s="94"/>
      <c r="P42" s="92">
        <f t="shared" ref="P42:AJ42" si="46">SUM(P39:P41)</f>
        <v>0</v>
      </c>
      <c r="Q42" s="92">
        <f t="shared" si="46"/>
        <v>0</v>
      </c>
      <c r="R42" s="92">
        <f t="shared" si="46"/>
        <v>0</v>
      </c>
      <c r="S42" s="92">
        <f t="shared" si="46"/>
        <v>0</v>
      </c>
      <c r="T42" s="92">
        <f t="shared" si="46"/>
        <v>0</v>
      </c>
      <c r="U42" s="92">
        <f t="shared" si="46"/>
        <v>0</v>
      </c>
      <c r="V42" s="92">
        <f t="shared" si="46"/>
        <v>0</v>
      </c>
      <c r="W42" s="92">
        <f t="shared" si="46"/>
        <v>0</v>
      </c>
      <c r="X42" s="92">
        <f t="shared" ref="X42:AA42" si="47">SUM(X39:X41)</f>
        <v>0</v>
      </c>
      <c r="Y42" s="92">
        <f t="shared" si="47"/>
        <v>0</v>
      </c>
      <c r="Z42" s="92">
        <f t="shared" si="47"/>
        <v>0</v>
      </c>
      <c r="AA42" s="92">
        <f t="shared" si="47"/>
        <v>0</v>
      </c>
      <c r="AB42" s="92">
        <f t="shared" si="46"/>
        <v>0</v>
      </c>
      <c r="AC42" s="92">
        <f t="shared" si="46"/>
        <v>0</v>
      </c>
      <c r="AD42" s="92">
        <f t="shared" si="46"/>
        <v>68452000</v>
      </c>
      <c r="AE42" s="92">
        <f t="shared" si="46"/>
        <v>68452000</v>
      </c>
      <c r="AF42" s="92">
        <f t="shared" si="46"/>
        <v>0</v>
      </c>
      <c r="AG42" s="92">
        <f t="shared" si="46"/>
        <v>0</v>
      </c>
      <c r="AH42" s="92">
        <f t="shared" si="46"/>
        <v>0</v>
      </c>
      <c r="AI42" s="92">
        <f t="shared" si="46"/>
        <v>0</v>
      </c>
      <c r="AJ42" s="92">
        <f t="shared" si="46"/>
        <v>68452000</v>
      </c>
      <c r="AK42" s="95">
        <f>IF(ISERROR(AJ42/H42),0,AJ42/H42)</f>
        <v>1</v>
      </c>
      <c r="AL42" s="95">
        <f>IF(ISERROR(AJ42/$AJ$101),0,AJ42/$AJ$101)</f>
        <v>0.14480698607185771</v>
      </c>
      <c r="AM42" s="10"/>
      <c r="AN42" s="10"/>
      <c r="AO42" s="10"/>
      <c r="AP42" s="10"/>
      <c r="AQ42" s="10"/>
      <c r="AR42" s="10"/>
      <c r="AS42" s="10"/>
      <c r="AT42" s="85"/>
    </row>
    <row r="43" spans="1:46" ht="12.75" customHeight="1" x14ac:dyDescent="0.25">
      <c r="A43" s="233" t="s">
        <v>50</v>
      </c>
      <c r="B43" s="234"/>
      <c r="C43" s="234"/>
      <c r="D43" s="234"/>
      <c r="E43" s="235"/>
      <c r="F43" s="15"/>
      <c r="G43" s="16"/>
      <c r="H43" s="43"/>
      <c r="I43" s="17"/>
      <c r="J43" s="17"/>
      <c r="K43" s="273"/>
      <c r="L43" s="18"/>
      <c r="M43" s="18"/>
      <c r="N43" s="16"/>
      <c r="O43" s="19"/>
      <c r="P43" s="17"/>
      <c r="Q43" s="17"/>
      <c r="R43" s="17"/>
      <c r="S43" s="17"/>
      <c r="T43" s="17"/>
      <c r="U43" s="17"/>
      <c r="V43" s="17"/>
      <c r="W43" s="17"/>
      <c r="X43" s="17"/>
      <c r="Y43" s="17"/>
      <c r="Z43" s="17"/>
      <c r="AA43" s="17"/>
      <c r="AB43" s="17"/>
      <c r="AC43" s="17"/>
      <c r="AD43" s="17"/>
      <c r="AE43" s="17"/>
      <c r="AF43" s="17"/>
      <c r="AG43" s="17"/>
      <c r="AH43" s="17"/>
      <c r="AI43" s="17"/>
      <c r="AJ43" s="17"/>
      <c r="AK43" s="20"/>
      <c r="AL43" s="20"/>
    </row>
    <row r="44" spans="1:46" ht="12.75" customHeight="1" outlineLevel="1" x14ac:dyDescent="0.25">
      <c r="A44" s="21">
        <v>1</v>
      </c>
      <c r="B44" s="22" t="s">
        <v>709</v>
      </c>
      <c r="C44" s="200">
        <v>1539</v>
      </c>
      <c r="D44" s="121">
        <v>44188</v>
      </c>
      <c r="E44" s="201" t="s">
        <v>285</v>
      </c>
      <c r="F44" s="180" t="s">
        <v>710</v>
      </c>
      <c r="G44" s="44" t="s">
        <v>111</v>
      </c>
      <c r="H44" s="326">
        <v>17000000</v>
      </c>
      <c r="I44" s="43">
        <v>17000000</v>
      </c>
      <c r="J44" s="43" t="s">
        <v>852</v>
      </c>
      <c r="K44" s="201" t="s">
        <v>853</v>
      </c>
      <c r="L44" s="27" t="s">
        <v>706</v>
      </c>
      <c r="M44" s="178" t="s">
        <v>854</v>
      </c>
      <c r="N44" s="44" t="s">
        <v>711</v>
      </c>
      <c r="O44" s="25"/>
      <c r="P44" s="27"/>
      <c r="Q44" s="27"/>
      <c r="R44" s="27"/>
      <c r="S44" s="28">
        <f>SUM(P44:R44)</f>
        <v>0</v>
      </c>
      <c r="T44" s="27"/>
      <c r="U44" s="27"/>
      <c r="V44" s="27"/>
      <c r="W44" s="28">
        <f>SUM(T44:V44)</f>
        <v>0</v>
      </c>
      <c r="X44" s="27"/>
      <c r="Y44" s="27"/>
      <c r="Z44" s="27"/>
      <c r="AA44" s="28">
        <f>SUM(X44:Z44)</f>
        <v>0</v>
      </c>
      <c r="AB44" s="27"/>
      <c r="AC44" s="27"/>
      <c r="AD44" s="27">
        <v>17000000</v>
      </c>
      <c r="AE44" s="28">
        <f>SUM(AB44:AD44)</f>
        <v>17000000</v>
      </c>
      <c r="AF44" s="27"/>
      <c r="AG44" s="27"/>
      <c r="AH44" s="27"/>
      <c r="AI44" s="28">
        <f>SUM(AF44:AH44)</f>
        <v>0</v>
      </c>
      <c r="AJ44" s="28">
        <f t="shared" ref="AJ44" si="48">SUM(S44,W44,AE44,AI44)</f>
        <v>17000000</v>
      </c>
      <c r="AK44" s="29">
        <f>IF(ISERROR(AJ44/$H$45),0,AJ44/$H$45)</f>
        <v>1</v>
      </c>
      <c r="AL44" s="30">
        <f>IF(ISERROR(AJ44/$AJ$101),"-",AJ44/$AJ$101)</f>
        <v>3.5962700333395388E-2</v>
      </c>
      <c r="AM44" s="10"/>
      <c r="AN44" s="10"/>
      <c r="AO44" s="10"/>
      <c r="AP44" s="10"/>
      <c r="AQ44" s="10"/>
      <c r="AR44" s="10"/>
      <c r="AS44" s="10"/>
      <c r="AT44" s="85"/>
    </row>
    <row r="45" spans="1:46" ht="12.75" customHeight="1" x14ac:dyDescent="0.25">
      <c r="A45" s="228" t="s">
        <v>51</v>
      </c>
      <c r="B45" s="229"/>
      <c r="C45" s="230"/>
      <c r="D45" s="230"/>
      <c r="E45" s="230"/>
      <c r="F45" s="230"/>
      <c r="G45" s="230"/>
      <c r="H45" s="92">
        <f>SUM(H44:H44)</f>
        <v>17000000</v>
      </c>
      <c r="I45" s="92">
        <f>SUM(I44:I44)</f>
        <v>17000000</v>
      </c>
      <c r="J45" s="280"/>
      <c r="K45" s="94"/>
      <c r="L45" s="92">
        <f>SUM(L44:L44)</f>
        <v>0</v>
      </c>
      <c r="M45" s="92">
        <f>SUM(M44:M44)</f>
        <v>0</v>
      </c>
      <c r="N45" s="93"/>
      <c r="O45" s="94"/>
      <c r="P45" s="92">
        <f t="shared" ref="P45:AJ45" si="49">SUM(P44:P44)</f>
        <v>0</v>
      </c>
      <c r="Q45" s="92">
        <f t="shared" si="49"/>
        <v>0</v>
      </c>
      <c r="R45" s="92">
        <f t="shared" si="49"/>
        <v>0</v>
      </c>
      <c r="S45" s="92">
        <f t="shared" si="49"/>
        <v>0</v>
      </c>
      <c r="T45" s="92">
        <f t="shared" si="49"/>
        <v>0</v>
      </c>
      <c r="U45" s="92">
        <f t="shared" si="49"/>
        <v>0</v>
      </c>
      <c r="V45" s="92">
        <f t="shared" si="49"/>
        <v>0</v>
      </c>
      <c r="W45" s="92">
        <f t="shared" si="49"/>
        <v>0</v>
      </c>
      <c r="X45" s="92">
        <f t="shared" ref="X45:AA45" si="50">SUM(X44:X44)</f>
        <v>0</v>
      </c>
      <c r="Y45" s="92">
        <f t="shared" si="50"/>
        <v>0</v>
      </c>
      <c r="Z45" s="92">
        <f t="shared" si="50"/>
        <v>0</v>
      </c>
      <c r="AA45" s="92">
        <f t="shared" si="50"/>
        <v>0</v>
      </c>
      <c r="AB45" s="92">
        <f t="shared" si="49"/>
        <v>0</v>
      </c>
      <c r="AC45" s="92">
        <f t="shared" si="49"/>
        <v>0</v>
      </c>
      <c r="AD45" s="92">
        <f t="shared" si="49"/>
        <v>17000000</v>
      </c>
      <c r="AE45" s="92">
        <f t="shared" si="49"/>
        <v>17000000</v>
      </c>
      <c r="AF45" s="92">
        <f t="shared" si="49"/>
        <v>0</v>
      </c>
      <c r="AG45" s="92">
        <f t="shared" si="49"/>
        <v>0</v>
      </c>
      <c r="AH45" s="92">
        <f t="shared" si="49"/>
        <v>0</v>
      </c>
      <c r="AI45" s="92">
        <f t="shared" si="49"/>
        <v>0</v>
      </c>
      <c r="AJ45" s="92">
        <f t="shared" si="49"/>
        <v>17000000</v>
      </c>
      <c r="AK45" s="95">
        <f>IF(ISERROR(AJ45/H45),0,AJ45/H45)</f>
        <v>1</v>
      </c>
      <c r="AL45" s="95">
        <f>IF(ISERROR(AJ45/$AJ$101),0,AJ45/$AJ$101)</f>
        <v>3.5962700333395388E-2</v>
      </c>
      <c r="AM45" s="10"/>
      <c r="AN45" s="10"/>
      <c r="AO45" s="10"/>
      <c r="AP45" s="10"/>
      <c r="AQ45" s="10"/>
      <c r="AR45" s="10"/>
      <c r="AS45" s="10"/>
      <c r="AT45" s="85"/>
    </row>
    <row r="46" spans="1:46" ht="12.75" customHeight="1" x14ac:dyDescent="0.25">
      <c r="A46" s="233" t="s">
        <v>52</v>
      </c>
      <c r="B46" s="234"/>
      <c r="C46" s="234"/>
      <c r="D46" s="234"/>
      <c r="E46" s="235"/>
      <c r="F46" s="15"/>
      <c r="G46" s="323"/>
      <c r="H46" s="124"/>
      <c r="I46" s="17"/>
      <c r="J46" s="17"/>
      <c r="K46" s="273"/>
      <c r="L46" s="18"/>
      <c r="M46" s="18"/>
      <c r="N46" s="16"/>
      <c r="O46" s="19"/>
      <c r="P46" s="17"/>
      <c r="Q46" s="17"/>
      <c r="R46" s="17"/>
      <c r="S46" s="17"/>
      <c r="T46" s="17"/>
      <c r="U46" s="17"/>
      <c r="V46" s="17"/>
      <c r="W46" s="17"/>
      <c r="X46" s="17"/>
      <c r="Y46" s="17"/>
      <c r="Z46" s="17"/>
      <c r="AA46" s="17"/>
      <c r="AB46" s="17"/>
      <c r="AC46" s="17"/>
      <c r="AD46" s="17"/>
      <c r="AE46" s="17"/>
      <c r="AF46" s="17"/>
      <c r="AG46" s="17"/>
      <c r="AH46" s="17"/>
      <c r="AI46" s="17"/>
      <c r="AJ46" s="17"/>
      <c r="AK46" s="20"/>
      <c r="AL46" s="20"/>
    </row>
    <row r="47" spans="1:46" ht="27.75" customHeight="1" outlineLevel="1" x14ac:dyDescent="0.25">
      <c r="A47" s="21">
        <v>1</v>
      </c>
      <c r="B47" s="22" t="s">
        <v>709</v>
      </c>
      <c r="C47" s="45">
        <v>1420</v>
      </c>
      <c r="D47" s="46">
        <v>44194</v>
      </c>
      <c r="E47" s="55" t="s">
        <v>713</v>
      </c>
      <c r="F47" s="180" t="s">
        <v>710</v>
      </c>
      <c r="G47" s="324" t="s">
        <v>111</v>
      </c>
      <c r="H47" s="124">
        <v>34452000</v>
      </c>
      <c r="I47" s="148">
        <v>34452000</v>
      </c>
      <c r="J47" s="43" t="s">
        <v>852</v>
      </c>
      <c r="K47" s="201" t="s">
        <v>853</v>
      </c>
      <c r="L47" s="27" t="s">
        <v>706</v>
      </c>
      <c r="M47" s="178" t="s">
        <v>854</v>
      </c>
      <c r="N47" s="44" t="s">
        <v>711</v>
      </c>
      <c r="O47" s="44"/>
      <c r="P47" s="27"/>
      <c r="Q47" s="27"/>
      <c r="R47" s="27"/>
      <c r="S47" s="28">
        <f>SUM(P47:R47)</f>
        <v>0</v>
      </c>
      <c r="T47" s="27"/>
      <c r="U47" s="27"/>
      <c r="V47" s="27"/>
      <c r="W47" s="28">
        <f>SUM(T47:V47)</f>
        <v>0</v>
      </c>
      <c r="X47" s="27"/>
      <c r="Y47" s="27"/>
      <c r="Z47" s="27"/>
      <c r="AA47" s="28">
        <f>SUM(X47:Z47)</f>
        <v>0</v>
      </c>
      <c r="AB47" s="27"/>
      <c r="AC47" s="27"/>
      <c r="AD47" s="27">
        <v>34452000</v>
      </c>
      <c r="AE47" s="28">
        <f>SUM(AB47:AD47)</f>
        <v>34452000</v>
      </c>
      <c r="AF47" s="27"/>
      <c r="AG47" s="27">
        <v>0</v>
      </c>
      <c r="AH47" s="27">
        <v>0</v>
      </c>
      <c r="AI47" s="28">
        <f>SUM(AF47:AH47)</f>
        <v>0</v>
      </c>
      <c r="AJ47" s="28">
        <f t="shared" ref="AJ47:AJ48" si="51">SUM(S47,W47,AE47,AI47)</f>
        <v>34452000</v>
      </c>
      <c r="AK47" s="29">
        <f>IF(ISERROR(AJ47/$H$80),0,AJ47/$H$80)</f>
        <v>0</v>
      </c>
      <c r="AL47" s="30">
        <f>IF(ISERROR(AJ47/$AJ$101),"-",AJ47/$AJ$101)</f>
        <v>7.2881585405066937E-2</v>
      </c>
      <c r="AM47" s="10"/>
      <c r="AN47" s="10"/>
      <c r="AO47" s="10"/>
      <c r="AP47" s="10"/>
      <c r="AQ47" s="10"/>
      <c r="AR47" s="10"/>
      <c r="AS47" s="10"/>
      <c r="AT47" s="85"/>
    </row>
    <row r="48" spans="1:46" ht="17.25" customHeight="1" outlineLevel="1" x14ac:dyDescent="0.25">
      <c r="A48" s="21">
        <v>2</v>
      </c>
      <c r="B48" s="22" t="s">
        <v>709</v>
      </c>
      <c r="C48" s="200">
        <v>1418</v>
      </c>
      <c r="D48" s="121">
        <v>44194</v>
      </c>
      <c r="E48" s="204" t="s">
        <v>312</v>
      </c>
      <c r="F48" s="180" t="s">
        <v>710</v>
      </c>
      <c r="G48" s="325" t="s">
        <v>111</v>
      </c>
      <c r="H48" s="124">
        <v>17000000</v>
      </c>
      <c r="I48" s="130">
        <v>17000000</v>
      </c>
      <c r="J48" s="43" t="s">
        <v>852</v>
      </c>
      <c r="K48" s="201" t="s">
        <v>853</v>
      </c>
      <c r="L48" s="27" t="s">
        <v>706</v>
      </c>
      <c r="M48" s="178" t="s">
        <v>854</v>
      </c>
      <c r="N48" s="206" t="s">
        <v>711</v>
      </c>
      <c r="O48" s="33"/>
      <c r="P48" s="27"/>
      <c r="Q48" s="27"/>
      <c r="R48" s="27"/>
      <c r="S48" s="28">
        <f t="shared" ref="S48" si="52">SUM(P48:R48)</f>
        <v>0</v>
      </c>
      <c r="T48" s="27"/>
      <c r="U48" s="27"/>
      <c r="V48" s="27"/>
      <c r="W48" s="28">
        <f t="shared" ref="W48" si="53">SUM(T48:V48)</f>
        <v>0</v>
      </c>
      <c r="X48" s="27"/>
      <c r="Y48" s="27"/>
      <c r="Z48" s="27"/>
      <c r="AA48" s="28">
        <f t="shared" ref="AA48" si="54">SUM(X48:Z48)</f>
        <v>0</v>
      </c>
      <c r="AB48" s="27"/>
      <c r="AC48" s="27"/>
      <c r="AD48" s="27">
        <v>17000000</v>
      </c>
      <c r="AE48" s="28">
        <f t="shared" ref="AE48" si="55">SUM(AB48:AD48)</f>
        <v>17000000</v>
      </c>
      <c r="AF48" s="27"/>
      <c r="AG48" s="27"/>
      <c r="AH48" s="27"/>
      <c r="AI48" s="28">
        <f t="shared" ref="AI48" si="56">SUM(AF48:AH48)</f>
        <v>0</v>
      </c>
      <c r="AJ48" s="28">
        <f t="shared" si="51"/>
        <v>17000000</v>
      </c>
      <c r="AK48" s="29">
        <f t="shared" ref="AK48" si="57">IF(ISERROR(AJ48/$H$80),0,AJ48/$H$80)</f>
        <v>0</v>
      </c>
      <c r="AL48" s="30">
        <f>IF(ISERROR(AJ48/$AJ$101),"-",AJ48/$AJ$101)</f>
        <v>3.5962700333395388E-2</v>
      </c>
      <c r="AM48" s="10"/>
      <c r="AN48" s="10"/>
      <c r="AO48" s="10"/>
      <c r="AP48" s="10"/>
      <c r="AQ48" s="10"/>
      <c r="AR48" s="10"/>
      <c r="AS48" s="10"/>
      <c r="AT48" s="85"/>
    </row>
    <row r="49" spans="1:46" ht="12.75" customHeight="1" x14ac:dyDescent="0.25">
      <c r="A49" s="228" t="s">
        <v>53</v>
      </c>
      <c r="B49" s="229"/>
      <c r="C49" s="230"/>
      <c r="D49" s="230"/>
      <c r="E49" s="230"/>
      <c r="F49" s="230"/>
      <c r="G49" s="230"/>
      <c r="H49" s="92">
        <f>SUM(H47:H48)</f>
        <v>51452000</v>
      </c>
      <c r="I49" s="92">
        <f>SUM(I47:I48)</f>
        <v>51452000</v>
      </c>
      <c r="J49" s="280"/>
      <c r="K49" s="94"/>
      <c r="L49" s="92">
        <f>SUM(L47:L48)</f>
        <v>0</v>
      </c>
      <c r="M49" s="92">
        <f>SUM(M47:M48)</f>
        <v>0</v>
      </c>
      <c r="N49" s="93"/>
      <c r="O49" s="94"/>
      <c r="P49" s="92">
        <f t="shared" ref="P49:AJ49" si="58">SUM(P47:P48)</f>
        <v>0</v>
      </c>
      <c r="Q49" s="92">
        <f t="shared" si="58"/>
        <v>0</v>
      </c>
      <c r="R49" s="92">
        <f t="shared" si="58"/>
        <v>0</v>
      </c>
      <c r="S49" s="92">
        <f t="shared" si="58"/>
        <v>0</v>
      </c>
      <c r="T49" s="92">
        <f t="shared" si="58"/>
        <v>0</v>
      </c>
      <c r="U49" s="92">
        <f t="shared" si="58"/>
        <v>0</v>
      </c>
      <c r="V49" s="92">
        <f t="shared" si="58"/>
        <v>0</v>
      </c>
      <c r="W49" s="92">
        <f t="shared" si="58"/>
        <v>0</v>
      </c>
      <c r="X49" s="92">
        <f t="shared" ref="X49:AA49" si="59">SUM(X47:X48)</f>
        <v>0</v>
      </c>
      <c r="Y49" s="92">
        <f t="shared" si="59"/>
        <v>0</v>
      </c>
      <c r="Z49" s="92">
        <f t="shared" si="59"/>
        <v>0</v>
      </c>
      <c r="AA49" s="92">
        <f t="shared" si="59"/>
        <v>0</v>
      </c>
      <c r="AB49" s="92">
        <f t="shared" si="58"/>
        <v>0</v>
      </c>
      <c r="AC49" s="92">
        <f t="shared" si="58"/>
        <v>0</v>
      </c>
      <c r="AD49" s="92">
        <f t="shared" si="58"/>
        <v>51452000</v>
      </c>
      <c r="AE49" s="92">
        <f t="shared" si="58"/>
        <v>51452000</v>
      </c>
      <c r="AF49" s="92">
        <f t="shared" si="58"/>
        <v>0</v>
      </c>
      <c r="AG49" s="92">
        <f t="shared" si="58"/>
        <v>0</v>
      </c>
      <c r="AH49" s="92">
        <f t="shared" si="58"/>
        <v>0</v>
      </c>
      <c r="AI49" s="92">
        <f t="shared" si="58"/>
        <v>0</v>
      </c>
      <c r="AJ49" s="92">
        <f t="shared" si="58"/>
        <v>51452000</v>
      </c>
      <c r="AK49" s="95">
        <f>IF(ISERROR(AJ49/H49),0,AJ49/H49)</f>
        <v>1</v>
      </c>
      <c r="AL49" s="95">
        <f>IF(ISERROR(AJ49/$AJ$101),0,AJ49/$AJ$101)</f>
        <v>0.10884428573846232</v>
      </c>
      <c r="AM49" s="10"/>
      <c r="AN49" s="10"/>
      <c r="AO49" s="10"/>
      <c r="AP49" s="10"/>
      <c r="AQ49" s="10"/>
      <c r="AR49" s="10"/>
      <c r="AS49" s="10"/>
      <c r="AT49" s="85"/>
    </row>
    <row r="50" spans="1:46" ht="12.75" customHeight="1" x14ac:dyDescent="0.25">
      <c r="A50" s="233" t="s">
        <v>54</v>
      </c>
      <c r="B50" s="234"/>
      <c r="C50" s="234"/>
      <c r="D50" s="234"/>
      <c r="E50" s="235"/>
      <c r="F50" s="15"/>
      <c r="G50" s="323"/>
      <c r="H50" s="124"/>
      <c r="I50" s="17"/>
      <c r="J50" s="17"/>
      <c r="K50" s="273"/>
      <c r="L50" s="18"/>
      <c r="M50" s="18"/>
      <c r="N50" s="16"/>
      <c r="O50" s="19"/>
      <c r="P50" s="17"/>
      <c r="Q50" s="17"/>
      <c r="R50" s="17"/>
      <c r="S50" s="17"/>
      <c r="T50" s="17"/>
      <c r="U50" s="17"/>
      <c r="V50" s="17"/>
      <c r="W50" s="17"/>
      <c r="X50" s="17"/>
      <c r="Y50" s="17"/>
      <c r="Z50" s="17"/>
      <c r="AA50" s="17"/>
      <c r="AB50" s="17"/>
      <c r="AC50" s="17"/>
      <c r="AD50" s="17"/>
      <c r="AE50" s="17"/>
      <c r="AF50" s="17"/>
      <c r="AG50" s="17"/>
      <c r="AH50" s="17"/>
      <c r="AI50" s="17"/>
      <c r="AJ50" s="17"/>
      <c r="AK50" s="20"/>
      <c r="AL50" s="20"/>
    </row>
    <row r="51" spans="1:46" ht="17.25" customHeight="1" outlineLevel="1" x14ac:dyDescent="0.25">
      <c r="A51" s="21">
        <v>1</v>
      </c>
      <c r="B51" s="22" t="s">
        <v>709</v>
      </c>
      <c r="C51" s="45">
        <v>1948</v>
      </c>
      <c r="D51" s="46">
        <v>44193</v>
      </c>
      <c r="E51" s="56" t="s">
        <v>337</v>
      </c>
      <c r="F51" s="180" t="s">
        <v>710</v>
      </c>
      <c r="G51" s="324" t="s">
        <v>111</v>
      </c>
      <c r="H51" s="124">
        <v>17000000</v>
      </c>
      <c r="I51" s="43">
        <v>17000000</v>
      </c>
      <c r="J51" s="43" t="s">
        <v>852</v>
      </c>
      <c r="K51" s="201" t="s">
        <v>853</v>
      </c>
      <c r="L51" s="27" t="s">
        <v>706</v>
      </c>
      <c r="M51" s="178" t="s">
        <v>854</v>
      </c>
      <c r="N51" s="44" t="s">
        <v>711</v>
      </c>
      <c r="O51" s="44"/>
      <c r="P51" s="27">
        <v>0</v>
      </c>
      <c r="Q51" s="27">
        <v>0</v>
      </c>
      <c r="R51" s="27">
        <v>0</v>
      </c>
      <c r="S51" s="28">
        <f>SUM(P51:R51)</f>
        <v>0</v>
      </c>
      <c r="T51" s="27">
        <v>0</v>
      </c>
      <c r="U51" s="27">
        <v>0</v>
      </c>
      <c r="V51" s="27">
        <v>0</v>
      </c>
      <c r="W51" s="28">
        <f>SUM(T51:V51)</f>
        <v>0</v>
      </c>
      <c r="X51" s="27">
        <v>0</v>
      </c>
      <c r="Y51" s="27">
        <v>0</v>
      </c>
      <c r="Z51" s="27">
        <v>0</v>
      </c>
      <c r="AA51" s="28">
        <f>SUM(X51:Z51)</f>
        <v>0</v>
      </c>
      <c r="AB51" s="27">
        <v>0</v>
      </c>
      <c r="AC51" s="27">
        <v>0</v>
      </c>
      <c r="AD51" s="27">
        <v>17000000</v>
      </c>
      <c r="AE51" s="28">
        <f>SUM(AB51:AD51)</f>
        <v>17000000</v>
      </c>
      <c r="AF51" s="27">
        <v>0</v>
      </c>
      <c r="AG51" s="27">
        <v>0</v>
      </c>
      <c r="AH51" s="27">
        <v>0</v>
      </c>
      <c r="AI51" s="28">
        <f>SUM(AF51:AH51)</f>
        <v>0</v>
      </c>
      <c r="AJ51" s="28">
        <f t="shared" ref="AJ51" si="60">SUM(S51,W51,AE51,AI51)</f>
        <v>17000000</v>
      </c>
      <c r="AK51" s="29">
        <f>IF(ISERROR(AJ51/$H$52),0,AJ51/$H$52)</f>
        <v>1</v>
      </c>
      <c r="AL51" s="30">
        <f>IF(ISERROR(AJ51/$AJ$101),"-",AJ51/$AJ$101)</f>
        <v>3.5962700333395388E-2</v>
      </c>
      <c r="AM51" s="10"/>
      <c r="AN51" s="10"/>
      <c r="AO51" s="10"/>
      <c r="AP51" s="10"/>
      <c r="AQ51" s="10"/>
      <c r="AR51" s="10"/>
      <c r="AS51" s="10"/>
      <c r="AT51" s="85"/>
    </row>
    <row r="52" spans="1:46" ht="12.75" customHeight="1" x14ac:dyDescent="0.25">
      <c r="A52" s="228" t="s">
        <v>55</v>
      </c>
      <c r="B52" s="229"/>
      <c r="C52" s="230"/>
      <c r="D52" s="230"/>
      <c r="E52" s="230"/>
      <c r="F52" s="230"/>
      <c r="G52" s="230"/>
      <c r="H52" s="92">
        <f>SUM(H51:H51)</f>
        <v>17000000</v>
      </c>
      <c r="I52" s="92">
        <f>SUM(I51:I51)</f>
        <v>17000000</v>
      </c>
      <c r="J52" s="280"/>
      <c r="K52" s="94"/>
      <c r="L52" s="92">
        <f>SUM(L51:L51)</f>
        <v>0</v>
      </c>
      <c r="M52" s="92">
        <f>SUM(M51:M51)</f>
        <v>0</v>
      </c>
      <c r="N52" s="93"/>
      <c r="O52" s="94"/>
      <c r="P52" s="92">
        <f t="shared" ref="P52:AJ52" si="61">SUM(P51:P51)</f>
        <v>0</v>
      </c>
      <c r="Q52" s="92">
        <f t="shared" si="61"/>
        <v>0</v>
      </c>
      <c r="R52" s="92">
        <f t="shared" si="61"/>
        <v>0</v>
      </c>
      <c r="S52" s="92">
        <f t="shared" si="61"/>
        <v>0</v>
      </c>
      <c r="T52" s="92">
        <f t="shared" si="61"/>
        <v>0</v>
      </c>
      <c r="U52" s="92">
        <f t="shared" si="61"/>
        <v>0</v>
      </c>
      <c r="V52" s="92">
        <f t="shared" si="61"/>
        <v>0</v>
      </c>
      <c r="W52" s="92">
        <f t="shared" si="61"/>
        <v>0</v>
      </c>
      <c r="X52" s="92">
        <f t="shared" ref="X52:AA52" si="62">SUM(X51:X51)</f>
        <v>0</v>
      </c>
      <c r="Y52" s="92">
        <f t="shared" si="62"/>
        <v>0</v>
      </c>
      <c r="Z52" s="92">
        <f t="shared" si="62"/>
        <v>0</v>
      </c>
      <c r="AA52" s="92">
        <f t="shared" si="62"/>
        <v>0</v>
      </c>
      <c r="AB52" s="92">
        <f t="shared" si="61"/>
        <v>0</v>
      </c>
      <c r="AC52" s="92">
        <f t="shared" si="61"/>
        <v>0</v>
      </c>
      <c r="AD52" s="92">
        <f t="shared" si="61"/>
        <v>17000000</v>
      </c>
      <c r="AE52" s="92">
        <f t="shared" si="61"/>
        <v>17000000</v>
      </c>
      <c r="AF52" s="92">
        <f t="shared" si="61"/>
        <v>0</v>
      </c>
      <c r="AG52" s="92">
        <f t="shared" si="61"/>
        <v>0</v>
      </c>
      <c r="AH52" s="92">
        <f t="shared" si="61"/>
        <v>0</v>
      </c>
      <c r="AI52" s="92">
        <f t="shared" si="61"/>
        <v>0</v>
      </c>
      <c r="AJ52" s="92">
        <f t="shared" si="61"/>
        <v>17000000</v>
      </c>
      <c r="AK52" s="95">
        <f>IF(ISERROR(AJ52/H52),0,AJ52/H52)</f>
        <v>1</v>
      </c>
      <c r="AL52" s="95">
        <f>IF(ISERROR(AJ52/$AJ$101),0,AJ52/$AJ$101)</f>
        <v>3.5962700333395388E-2</v>
      </c>
      <c r="AM52" s="10"/>
      <c r="AN52" s="10"/>
      <c r="AO52" s="10"/>
      <c r="AP52" s="10"/>
      <c r="AQ52" s="10"/>
      <c r="AR52" s="10"/>
      <c r="AS52" s="10"/>
      <c r="AT52" s="85"/>
    </row>
    <row r="53" spans="1:46" ht="12.75" customHeight="1" x14ac:dyDescent="0.25">
      <c r="A53" s="233" t="s">
        <v>56</v>
      </c>
      <c r="B53" s="234"/>
      <c r="C53" s="234"/>
      <c r="D53" s="234"/>
      <c r="E53" s="235"/>
      <c r="F53" s="15"/>
      <c r="G53" s="16"/>
      <c r="H53" s="88"/>
      <c r="I53" s="17"/>
      <c r="J53" s="17"/>
      <c r="K53" s="273"/>
      <c r="L53" s="18"/>
      <c r="M53" s="18"/>
      <c r="N53" s="16"/>
      <c r="O53" s="19"/>
      <c r="P53" s="17"/>
      <c r="Q53" s="17"/>
      <c r="R53" s="17"/>
      <c r="S53" s="17"/>
      <c r="T53" s="17"/>
      <c r="U53" s="17"/>
      <c r="V53" s="17"/>
      <c r="W53" s="17"/>
      <c r="X53" s="17"/>
      <c r="Y53" s="17"/>
      <c r="Z53" s="17"/>
      <c r="AA53" s="17"/>
      <c r="AB53" s="17"/>
      <c r="AC53" s="17"/>
      <c r="AD53" s="17"/>
      <c r="AE53" s="17"/>
      <c r="AF53" s="17"/>
      <c r="AG53" s="17"/>
      <c r="AH53" s="17"/>
      <c r="AI53" s="17"/>
      <c r="AJ53" s="17"/>
      <c r="AK53" s="20"/>
      <c r="AL53" s="20"/>
    </row>
    <row r="54" spans="1:46" ht="19.5" customHeight="1" outlineLevel="1" x14ac:dyDescent="0.25">
      <c r="A54" s="22">
        <v>1</v>
      </c>
      <c r="B54" s="207" t="s">
        <v>709</v>
      </c>
      <c r="C54" s="1">
        <v>858</v>
      </c>
      <c r="D54" s="6">
        <v>44194</v>
      </c>
      <c r="E54" s="3" t="s">
        <v>338</v>
      </c>
      <c r="F54" s="201" t="s">
        <v>710</v>
      </c>
      <c r="G54" s="5" t="s">
        <v>111</v>
      </c>
      <c r="H54" s="124">
        <v>32000000</v>
      </c>
      <c r="I54" s="208">
        <v>32000000</v>
      </c>
      <c r="J54" s="43" t="s">
        <v>852</v>
      </c>
      <c r="K54" s="201" t="s">
        <v>853</v>
      </c>
      <c r="L54" s="27" t="s">
        <v>706</v>
      </c>
      <c r="M54" s="178" t="s">
        <v>854</v>
      </c>
      <c r="N54" s="5" t="s">
        <v>711</v>
      </c>
      <c r="O54" s="5"/>
      <c r="P54" s="9"/>
      <c r="Q54" s="9"/>
      <c r="R54" s="9"/>
      <c r="S54" s="28">
        <f>SUM(P54:R54)</f>
        <v>0</v>
      </c>
      <c r="T54" s="27"/>
      <c r="U54" s="27"/>
      <c r="V54" s="27"/>
      <c r="W54" s="28">
        <f>SUM(T54:V54)</f>
        <v>0</v>
      </c>
      <c r="X54" s="27"/>
      <c r="Y54" s="27"/>
      <c r="Z54" s="27"/>
      <c r="AA54" s="28">
        <f>SUM(X54:Z54)</f>
        <v>0</v>
      </c>
      <c r="AB54" s="27"/>
      <c r="AC54" s="27"/>
      <c r="AD54" s="27">
        <v>32000000</v>
      </c>
      <c r="AE54" s="28">
        <f>SUM(AB54:AD54)</f>
        <v>32000000</v>
      </c>
      <c r="AF54" s="27"/>
      <c r="AG54" s="27"/>
      <c r="AH54" s="27"/>
      <c r="AI54" s="28">
        <f>SUM(AF54:AH54)</f>
        <v>0</v>
      </c>
      <c r="AJ54" s="28">
        <f t="shared" ref="AJ54" si="63">SUM(S54,W54,AE54,AI54)</f>
        <v>32000000</v>
      </c>
      <c r="AK54" s="29">
        <f>IF(ISERROR(AJ54/$H$55),0,AJ54/$H$55)</f>
        <v>1</v>
      </c>
      <c r="AL54" s="30">
        <f>IF(ISERROR(AJ54/$AJ$101),"-",AJ54/$AJ$101)</f>
        <v>6.7694494745214842E-2</v>
      </c>
      <c r="AM54" s="10"/>
      <c r="AN54" s="10"/>
      <c r="AO54" s="10"/>
      <c r="AP54" s="10"/>
      <c r="AQ54" s="10"/>
      <c r="AR54" s="10"/>
      <c r="AS54" s="10"/>
      <c r="AT54" s="85"/>
    </row>
    <row r="55" spans="1:46" ht="12.75" customHeight="1" x14ac:dyDescent="0.25">
      <c r="A55" s="239" t="s">
        <v>57</v>
      </c>
      <c r="B55" s="239"/>
      <c r="C55" s="239"/>
      <c r="D55" s="239"/>
      <c r="E55" s="239"/>
      <c r="F55" s="239"/>
      <c r="G55" s="239"/>
      <c r="H55" s="92">
        <f>SUM(H54:H54)</f>
        <v>32000000</v>
      </c>
      <c r="I55" s="92">
        <f>SUM(I54:I54)</f>
        <v>32000000</v>
      </c>
      <c r="J55" s="280"/>
      <c r="K55" s="94"/>
      <c r="L55" s="92">
        <f>SUM(L54:L54)</f>
        <v>0</v>
      </c>
      <c r="M55" s="92">
        <f>SUM(M54:M54)</f>
        <v>0</v>
      </c>
      <c r="N55" s="93"/>
      <c r="O55" s="94"/>
      <c r="P55" s="92">
        <f t="shared" ref="P55:AJ55" si="64">SUM(P54:P54)</f>
        <v>0</v>
      </c>
      <c r="Q55" s="92">
        <f t="shared" si="64"/>
        <v>0</v>
      </c>
      <c r="R55" s="92">
        <f t="shared" si="64"/>
        <v>0</v>
      </c>
      <c r="S55" s="92">
        <f t="shared" si="64"/>
        <v>0</v>
      </c>
      <c r="T55" s="92">
        <f t="shared" si="64"/>
        <v>0</v>
      </c>
      <c r="U55" s="92">
        <f t="shared" si="64"/>
        <v>0</v>
      </c>
      <c r="V55" s="92">
        <f t="shared" si="64"/>
        <v>0</v>
      </c>
      <c r="W55" s="92">
        <f t="shared" si="64"/>
        <v>0</v>
      </c>
      <c r="X55" s="92">
        <f t="shared" ref="X55:AA55" si="65">SUM(X54:X54)</f>
        <v>0</v>
      </c>
      <c r="Y55" s="92">
        <f t="shared" si="65"/>
        <v>0</v>
      </c>
      <c r="Z55" s="92">
        <f t="shared" si="65"/>
        <v>0</v>
      </c>
      <c r="AA55" s="92">
        <f t="shared" si="65"/>
        <v>0</v>
      </c>
      <c r="AB55" s="92">
        <f t="shared" si="64"/>
        <v>0</v>
      </c>
      <c r="AC55" s="92">
        <f t="shared" si="64"/>
        <v>0</v>
      </c>
      <c r="AD55" s="92">
        <f t="shared" si="64"/>
        <v>32000000</v>
      </c>
      <c r="AE55" s="92">
        <f t="shared" si="64"/>
        <v>32000000</v>
      </c>
      <c r="AF55" s="92">
        <f t="shared" si="64"/>
        <v>0</v>
      </c>
      <c r="AG55" s="92">
        <f t="shared" si="64"/>
        <v>0</v>
      </c>
      <c r="AH55" s="92">
        <f t="shared" si="64"/>
        <v>0</v>
      </c>
      <c r="AI55" s="92">
        <f t="shared" si="64"/>
        <v>0</v>
      </c>
      <c r="AJ55" s="92">
        <f t="shared" si="64"/>
        <v>32000000</v>
      </c>
      <c r="AK55" s="95">
        <f>IF(ISERROR(AJ55/H55),0,AJ55/H55)</f>
        <v>1</v>
      </c>
      <c r="AL55" s="95">
        <f>IF(ISERROR(AJ55/$AJ$101),0,AJ55/$AJ$101)</f>
        <v>6.7694494745214842E-2</v>
      </c>
      <c r="AM55" s="10"/>
      <c r="AN55" s="10"/>
      <c r="AO55" s="10"/>
      <c r="AP55" s="10"/>
      <c r="AQ55" s="10"/>
      <c r="AR55" s="10"/>
      <c r="AS55" s="10"/>
      <c r="AT55" s="85"/>
    </row>
    <row r="56" spans="1:46" ht="12.75" customHeight="1" x14ac:dyDescent="0.25">
      <c r="A56" s="236" t="s">
        <v>58</v>
      </c>
      <c r="B56" s="237"/>
      <c r="C56" s="237"/>
      <c r="D56" s="237"/>
      <c r="E56" s="238"/>
      <c r="F56" s="38"/>
      <c r="G56" s="39"/>
      <c r="H56" s="88"/>
      <c r="I56" s="17"/>
      <c r="J56" s="17"/>
      <c r="K56" s="273"/>
      <c r="L56" s="18"/>
      <c r="M56" s="18"/>
      <c r="N56" s="16"/>
      <c r="O56" s="19"/>
      <c r="P56" s="17"/>
      <c r="Q56" s="17"/>
      <c r="R56" s="17"/>
      <c r="S56" s="17"/>
      <c r="T56" s="17"/>
      <c r="U56" s="17"/>
      <c r="V56" s="17"/>
      <c r="W56" s="17"/>
      <c r="X56" s="17"/>
      <c r="Y56" s="17"/>
      <c r="Z56" s="17"/>
      <c r="AA56" s="17"/>
      <c r="AB56" s="17"/>
      <c r="AC56" s="17"/>
      <c r="AD56" s="17"/>
      <c r="AE56" s="17"/>
      <c r="AF56" s="17"/>
      <c r="AG56" s="17"/>
      <c r="AH56" s="17"/>
      <c r="AI56" s="17"/>
      <c r="AJ56" s="17"/>
      <c r="AK56" s="20"/>
      <c r="AL56" s="20"/>
    </row>
    <row r="57" spans="1:46" ht="12.75" hidden="1" customHeight="1" outlineLevel="1" x14ac:dyDescent="0.25">
      <c r="A57" s="21">
        <v>1</v>
      </c>
      <c r="B57" s="22"/>
      <c r="C57" s="23"/>
      <c r="D57" s="24"/>
      <c r="E57" s="25"/>
      <c r="F57" s="25"/>
      <c r="G57" s="25"/>
      <c r="H57" s="89"/>
      <c r="I57" s="26"/>
      <c r="J57" s="26"/>
      <c r="K57" s="176"/>
      <c r="L57" s="27"/>
      <c r="M57" s="27"/>
      <c r="N57" s="25"/>
      <c r="O57" s="25"/>
      <c r="P57" s="27"/>
      <c r="Q57" s="27"/>
      <c r="R57" s="27"/>
      <c r="S57" s="28">
        <f>SUM(P57:R57)</f>
        <v>0</v>
      </c>
      <c r="T57" s="27"/>
      <c r="U57" s="27"/>
      <c r="V57" s="27"/>
      <c r="W57" s="28">
        <f>SUM(T57:V57)</f>
        <v>0</v>
      </c>
      <c r="X57" s="27"/>
      <c r="Y57" s="27"/>
      <c r="Z57" s="27"/>
      <c r="AA57" s="28">
        <f>SUM(X57:Z57)</f>
        <v>0</v>
      </c>
      <c r="AB57" s="27"/>
      <c r="AC57" s="27"/>
      <c r="AD57" s="27"/>
      <c r="AE57" s="28">
        <f>SUM(AB57:AD57)</f>
        <v>0</v>
      </c>
      <c r="AF57" s="27"/>
      <c r="AG57" s="27"/>
      <c r="AH57" s="27"/>
      <c r="AI57" s="28">
        <f>SUM(AF57:AH57)</f>
        <v>0</v>
      </c>
      <c r="AJ57" s="28">
        <f t="shared" ref="AJ57:AJ66" si="66">SUM(S57,W57,AE57,AI57)</f>
        <v>0</v>
      </c>
      <c r="AK57" s="29">
        <f>IF(ISERROR(AJ57/$H$67),0,AJ57/$H$67)</f>
        <v>0</v>
      </c>
      <c r="AL57" s="30">
        <f>IF(ISERROR(AJ57/$AJ$101),"-",AJ57/$AJ$101)</f>
        <v>0</v>
      </c>
      <c r="AM57" s="10"/>
      <c r="AN57" s="10"/>
      <c r="AO57" s="10"/>
      <c r="AP57" s="10"/>
      <c r="AQ57" s="10"/>
      <c r="AR57" s="10"/>
      <c r="AS57" s="10"/>
      <c r="AT57" s="85"/>
    </row>
    <row r="58" spans="1:46" ht="12.75" hidden="1" customHeight="1" outlineLevel="1" x14ac:dyDescent="0.25">
      <c r="A58" s="21">
        <v>2</v>
      </c>
      <c r="B58" s="22"/>
      <c r="C58" s="31"/>
      <c r="D58" s="32"/>
      <c r="E58" s="33"/>
      <c r="F58" s="33"/>
      <c r="G58" s="33"/>
      <c r="H58" s="89"/>
      <c r="I58" s="34"/>
      <c r="J58" s="34"/>
      <c r="K58" s="274"/>
      <c r="L58" s="27"/>
      <c r="M58" s="27"/>
      <c r="N58" s="33"/>
      <c r="O58" s="33"/>
      <c r="P58" s="27"/>
      <c r="Q58" s="27"/>
      <c r="R58" s="27"/>
      <c r="S58" s="28">
        <f t="shared" ref="S58:S66" si="67">SUM(P58:R58)</f>
        <v>0</v>
      </c>
      <c r="T58" s="27"/>
      <c r="U58" s="27"/>
      <c r="V58" s="27"/>
      <c r="W58" s="28">
        <f t="shared" ref="W58:W66" si="68">SUM(T58:V58)</f>
        <v>0</v>
      </c>
      <c r="X58" s="27"/>
      <c r="Y58" s="27"/>
      <c r="Z58" s="27"/>
      <c r="AA58" s="28">
        <f t="shared" ref="AA58:AA66" si="69">SUM(X58:Z58)</f>
        <v>0</v>
      </c>
      <c r="AB58" s="27"/>
      <c r="AC58" s="27"/>
      <c r="AD58" s="27"/>
      <c r="AE58" s="28">
        <f t="shared" ref="AE58:AE66" si="70">SUM(AB58:AD58)</f>
        <v>0</v>
      </c>
      <c r="AF58" s="27"/>
      <c r="AG58" s="27"/>
      <c r="AH58" s="27"/>
      <c r="AI58" s="28">
        <f t="shared" ref="AI58:AI66" si="71">SUM(AF58:AH58)</f>
        <v>0</v>
      </c>
      <c r="AJ58" s="28">
        <f t="shared" si="66"/>
        <v>0</v>
      </c>
      <c r="AK58" s="29">
        <f t="shared" ref="AK58:AK66" si="72">IF(ISERROR(AJ58/$H$67),0,AJ58/$H$67)</f>
        <v>0</v>
      </c>
      <c r="AL58" s="30">
        <f>IF(ISERROR(AJ58/$AJ$101),"-",AJ58/$AJ$101)</f>
        <v>0</v>
      </c>
      <c r="AM58" s="10"/>
      <c r="AN58" s="10"/>
      <c r="AO58" s="10"/>
      <c r="AP58" s="10"/>
      <c r="AQ58" s="10"/>
      <c r="AR58" s="10"/>
      <c r="AS58" s="10"/>
      <c r="AT58" s="85"/>
    </row>
    <row r="59" spans="1:46" ht="12.75" hidden="1" customHeight="1" outlineLevel="1" x14ac:dyDescent="0.25">
      <c r="A59" s="21">
        <v>3</v>
      </c>
      <c r="B59" s="22"/>
      <c r="C59" s="31"/>
      <c r="D59" s="32"/>
      <c r="E59" s="33"/>
      <c r="F59" s="33"/>
      <c r="G59" s="33"/>
      <c r="H59" s="89"/>
      <c r="I59" s="34"/>
      <c r="J59" s="34"/>
      <c r="K59" s="274"/>
      <c r="L59" s="27"/>
      <c r="M59" s="27"/>
      <c r="N59" s="33"/>
      <c r="O59" s="33"/>
      <c r="P59" s="27"/>
      <c r="Q59" s="27"/>
      <c r="R59" s="27"/>
      <c r="S59" s="28">
        <f t="shared" si="67"/>
        <v>0</v>
      </c>
      <c r="T59" s="27"/>
      <c r="U59" s="27"/>
      <c r="V59" s="27"/>
      <c r="W59" s="28">
        <f t="shared" si="68"/>
        <v>0</v>
      </c>
      <c r="X59" s="27"/>
      <c r="Y59" s="27"/>
      <c r="Z59" s="27"/>
      <c r="AA59" s="28">
        <f t="shared" si="69"/>
        <v>0</v>
      </c>
      <c r="AB59" s="27"/>
      <c r="AC59" s="27"/>
      <c r="AD59" s="27"/>
      <c r="AE59" s="28">
        <f t="shared" si="70"/>
        <v>0</v>
      </c>
      <c r="AF59" s="27"/>
      <c r="AG59" s="27"/>
      <c r="AH59" s="27"/>
      <c r="AI59" s="28">
        <f t="shared" si="71"/>
        <v>0</v>
      </c>
      <c r="AJ59" s="28">
        <f t="shared" si="66"/>
        <v>0</v>
      </c>
      <c r="AK59" s="29">
        <f t="shared" si="72"/>
        <v>0</v>
      </c>
      <c r="AL59" s="30">
        <f>IF(ISERROR(AJ59/$AJ$101),"-",AJ59/$AJ$101)</f>
        <v>0</v>
      </c>
    </row>
    <row r="60" spans="1:46" ht="12.75" hidden="1" customHeight="1" outlineLevel="1" x14ac:dyDescent="0.25">
      <c r="A60" s="21">
        <v>4</v>
      </c>
      <c r="B60" s="22"/>
      <c r="C60" s="31"/>
      <c r="D60" s="32"/>
      <c r="E60" s="33"/>
      <c r="F60" s="33"/>
      <c r="G60" s="33"/>
      <c r="H60" s="89"/>
      <c r="I60" s="34"/>
      <c r="J60" s="34"/>
      <c r="K60" s="274"/>
      <c r="L60" s="27"/>
      <c r="M60" s="27"/>
      <c r="N60" s="33"/>
      <c r="O60" s="33"/>
      <c r="P60" s="27"/>
      <c r="Q60" s="27"/>
      <c r="R60" s="27"/>
      <c r="S60" s="28">
        <f t="shared" si="67"/>
        <v>0</v>
      </c>
      <c r="T60" s="27"/>
      <c r="U60" s="27"/>
      <c r="V60" s="27"/>
      <c r="W60" s="28">
        <f t="shared" si="68"/>
        <v>0</v>
      </c>
      <c r="X60" s="27"/>
      <c r="Y60" s="27"/>
      <c r="Z60" s="27"/>
      <c r="AA60" s="28">
        <f t="shared" si="69"/>
        <v>0</v>
      </c>
      <c r="AB60" s="27"/>
      <c r="AC60" s="27"/>
      <c r="AD60" s="27"/>
      <c r="AE60" s="28">
        <f t="shared" si="70"/>
        <v>0</v>
      </c>
      <c r="AF60" s="27"/>
      <c r="AG60" s="27"/>
      <c r="AH60" s="27"/>
      <c r="AI60" s="28">
        <f t="shared" si="71"/>
        <v>0</v>
      </c>
      <c r="AJ60" s="28">
        <f t="shared" si="66"/>
        <v>0</v>
      </c>
      <c r="AK60" s="29">
        <f t="shared" si="72"/>
        <v>0</v>
      </c>
      <c r="AL60" s="30">
        <f>IF(ISERROR(AJ60/$AJ$101),"-",AJ60/$AJ$101)</f>
        <v>0</v>
      </c>
      <c r="AM60" s="10"/>
      <c r="AN60" s="10"/>
      <c r="AO60" s="10"/>
      <c r="AP60" s="10"/>
      <c r="AQ60" s="10"/>
      <c r="AR60" s="10"/>
      <c r="AS60" s="10"/>
      <c r="AT60" s="85"/>
    </row>
    <row r="61" spans="1:46" ht="12.75" hidden="1" customHeight="1" outlineLevel="1" x14ac:dyDescent="0.25">
      <c r="A61" s="21">
        <v>5</v>
      </c>
      <c r="B61" s="22"/>
      <c r="C61" s="31"/>
      <c r="D61" s="32"/>
      <c r="E61" s="33"/>
      <c r="F61" s="33"/>
      <c r="G61" s="33"/>
      <c r="H61" s="89"/>
      <c r="I61" s="34"/>
      <c r="J61" s="34"/>
      <c r="K61" s="274"/>
      <c r="L61" s="27"/>
      <c r="M61" s="27"/>
      <c r="N61" s="33"/>
      <c r="O61" s="33"/>
      <c r="P61" s="27"/>
      <c r="Q61" s="27"/>
      <c r="R61" s="27"/>
      <c r="S61" s="28">
        <f t="shared" si="67"/>
        <v>0</v>
      </c>
      <c r="T61" s="27"/>
      <c r="U61" s="27"/>
      <c r="V61" s="27"/>
      <c r="W61" s="28">
        <f t="shared" si="68"/>
        <v>0</v>
      </c>
      <c r="X61" s="27"/>
      <c r="Y61" s="27"/>
      <c r="Z61" s="27"/>
      <c r="AA61" s="28">
        <f t="shared" si="69"/>
        <v>0</v>
      </c>
      <c r="AB61" s="27"/>
      <c r="AC61" s="27"/>
      <c r="AD61" s="27"/>
      <c r="AE61" s="28">
        <f t="shared" si="70"/>
        <v>0</v>
      </c>
      <c r="AF61" s="27"/>
      <c r="AG61" s="27"/>
      <c r="AH61" s="27"/>
      <c r="AI61" s="28">
        <f t="shared" si="71"/>
        <v>0</v>
      </c>
      <c r="AJ61" s="28">
        <f t="shared" si="66"/>
        <v>0</v>
      </c>
      <c r="AK61" s="29">
        <f t="shared" si="72"/>
        <v>0</v>
      </c>
      <c r="AL61" s="30">
        <f>IF(ISERROR(AJ61/$AJ$101),"-",AJ61/$AJ$101)</f>
        <v>0</v>
      </c>
      <c r="AM61" s="10"/>
      <c r="AN61" s="10"/>
      <c r="AO61" s="10"/>
      <c r="AP61" s="10"/>
      <c r="AQ61" s="10"/>
      <c r="AR61" s="10"/>
      <c r="AS61" s="10"/>
      <c r="AT61" s="85"/>
    </row>
    <row r="62" spans="1:46" ht="12.75" hidden="1" customHeight="1" outlineLevel="1" x14ac:dyDescent="0.25">
      <c r="A62" s="21">
        <v>6</v>
      </c>
      <c r="B62" s="22"/>
      <c r="C62" s="31"/>
      <c r="D62" s="32"/>
      <c r="E62" s="33"/>
      <c r="F62" s="33"/>
      <c r="G62" s="33"/>
      <c r="H62" s="89"/>
      <c r="I62" s="34"/>
      <c r="J62" s="34"/>
      <c r="K62" s="274"/>
      <c r="L62" s="27"/>
      <c r="M62" s="27"/>
      <c r="N62" s="33"/>
      <c r="O62" s="33"/>
      <c r="P62" s="27"/>
      <c r="Q62" s="27"/>
      <c r="R62" s="27"/>
      <c r="S62" s="28">
        <f t="shared" si="67"/>
        <v>0</v>
      </c>
      <c r="T62" s="27"/>
      <c r="U62" s="27"/>
      <c r="V62" s="27"/>
      <c r="W62" s="28">
        <f t="shared" si="68"/>
        <v>0</v>
      </c>
      <c r="X62" s="27"/>
      <c r="Y62" s="27"/>
      <c r="Z62" s="27"/>
      <c r="AA62" s="28">
        <f t="shared" si="69"/>
        <v>0</v>
      </c>
      <c r="AB62" s="27"/>
      <c r="AC62" s="27"/>
      <c r="AD62" s="27"/>
      <c r="AE62" s="28">
        <f t="shared" si="70"/>
        <v>0</v>
      </c>
      <c r="AF62" s="27"/>
      <c r="AG62" s="27"/>
      <c r="AH62" s="27"/>
      <c r="AI62" s="28">
        <f t="shared" si="71"/>
        <v>0</v>
      </c>
      <c r="AJ62" s="28">
        <f t="shared" si="66"/>
        <v>0</v>
      </c>
      <c r="AK62" s="29">
        <f t="shared" si="72"/>
        <v>0</v>
      </c>
      <c r="AL62" s="30">
        <f>IF(ISERROR(AJ62/$AJ$101),"-",AJ62/$AJ$101)</f>
        <v>0</v>
      </c>
    </row>
    <row r="63" spans="1:46" ht="12.75" hidden="1" customHeight="1" outlineLevel="1" x14ac:dyDescent="0.25">
      <c r="A63" s="21">
        <v>7</v>
      </c>
      <c r="B63" s="22"/>
      <c r="C63" s="31"/>
      <c r="D63" s="32"/>
      <c r="E63" s="33"/>
      <c r="F63" s="33"/>
      <c r="G63" s="33"/>
      <c r="H63" s="89"/>
      <c r="I63" s="34"/>
      <c r="J63" s="34"/>
      <c r="K63" s="274"/>
      <c r="L63" s="27"/>
      <c r="M63" s="27"/>
      <c r="N63" s="33"/>
      <c r="O63" s="33"/>
      <c r="P63" s="27"/>
      <c r="Q63" s="27"/>
      <c r="R63" s="27"/>
      <c r="S63" s="28">
        <f t="shared" si="67"/>
        <v>0</v>
      </c>
      <c r="T63" s="27"/>
      <c r="U63" s="27"/>
      <c r="V63" s="27"/>
      <c r="W63" s="28">
        <f t="shared" si="68"/>
        <v>0</v>
      </c>
      <c r="X63" s="27"/>
      <c r="Y63" s="27"/>
      <c r="Z63" s="27"/>
      <c r="AA63" s="28">
        <f t="shared" si="69"/>
        <v>0</v>
      </c>
      <c r="AB63" s="27"/>
      <c r="AC63" s="27"/>
      <c r="AD63" s="27"/>
      <c r="AE63" s="28">
        <f t="shared" si="70"/>
        <v>0</v>
      </c>
      <c r="AF63" s="27"/>
      <c r="AG63" s="27"/>
      <c r="AH63" s="27"/>
      <c r="AI63" s="28">
        <f t="shared" si="71"/>
        <v>0</v>
      </c>
      <c r="AJ63" s="28">
        <f t="shared" si="66"/>
        <v>0</v>
      </c>
      <c r="AK63" s="29">
        <f t="shared" si="72"/>
        <v>0</v>
      </c>
      <c r="AL63" s="30">
        <f>IF(ISERROR(AJ63/$AJ$101),"-",AJ63/$AJ$101)</f>
        <v>0</v>
      </c>
      <c r="AM63" s="10"/>
      <c r="AN63" s="10"/>
      <c r="AO63" s="10"/>
      <c r="AP63" s="10"/>
      <c r="AQ63" s="10"/>
      <c r="AR63" s="10"/>
      <c r="AS63" s="10"/>
      <c r="AT63" s="85"/>
    </row>
    <row r="64" spans="1:46" ht="12.75" hidden="1" customHeight="1" outlineLevel="1" x14ac:dyDescent="0.25">
      <c r="A64" s="21">
        <v>8</v>
      </c>
      <c r="B64" s="22"/>
      <c r="C64" s="31"/>
      <c r="D64" s="32"/>
      <c r="E64" s="33"/>
      <c r="F64" s="33"/>
      <c r="G64" s="33"/>
      <c r="H64" s="89"/>
      <c r="I64" s="34"/>
      <c r="J64" s="34"/>
      <c r="K64" s="274"/>
      <c r="L64" s="27"/>
      <c r="M64" s="27"/>
      <c r="N64" s="33"/>
      <c r="O64" s="33"/>
      <c r="P64" s="27"/>
      <c r="Q64" s="27"/>
      <c r="R64" s="27"/>
      <c r="S64" s="28">
        <f t="shared" si="67"/>
        <v>0</v>
      </c>
      <c r="T64" s="27"/>
      <c r="U64" s="27"/>
      <c r="V64" s="27"/>
      <c r="W64" s="28">
        <f t="shared" si="68"/>
        <v>0</v>
      </c>
      <c r="X64" s="27"/>
      <c r="Y64" s="27"/>
      <c r="Z64" s="27"/>
      <c r="AA64" s="28">
        <f t="shared" si="69"/>
        <v>0</v>
      </c>
      <c r="AB64" s="27"/>
      <c r="AC64" s="27"/>
      <c r="AD64" s="27"/>
      <c r="AE64" s="28">
        <f t="shared" si="70"/>
        <v>0</v>
      </c>
      <c r="AF64" s="27"/>
      <c r="AG64" s="27"/>
      <c r="AH64" s="27"/>
      <c r="AI64" s="28">
        <f t="shared" si="71"/>
        <v>0</v>
      </c>
      <c r="AJ64" s="28">
        <f t="shared" si="66"/>
        <v>0</v>
      </c>
      <c r="AK64" s="29">
        <f t="shared" si="72"/>
        <v>0</v>
      </c>
      <c r="AL64" s="30">
        <f>IF(ISERROR(AJ64/$AJ$101),"-",AJ64/$AJ$101)</f>
        <v>0</v>
      </c>
      <c r="AM64" s="10"/>
      <c r="AN64" s="10"/>
      <c r="AO64" s="10"/>
      <c r="AP64" s="10"/>
      <c r="AQ64" s="10"/>
      <c r="AR64" s="10"/>
      <c r="AS64" s="10"/>
      <c r="AT64" s="85"/>
    </row>
    <row r="65" spans="1:46" ht="12.75" hidden="1" customHeight="1" outlineLevel="1" x14ac:dyDescent="0.25">
      <c r="A65" s="21">
        <v>9</v>
      </c>
      <c r="B65" s="22"/>
      <c r="C65" s="31"/>
      <c r="D65" s="32"/>
      <c r="E65" s="33"/>
      <c r="F65" s="33"/>
      <c r="G65" s="33"/>
      <c r="H65" s="89"/>
      <c r="I65" s="34"/>
      <c r="J65" s="34"/>
      <c r="K65" s="274"/>
      <c r="L65" s="27"/>
      <c r="M65" s="27"/>
      <c r="N65" s="33"/>
      <c r="O65" s="33"/>
      <c r="P65" s="27"/>
      <c r="Q65" s="27"/>
      <c r="R65" s="27"/>
      <c r="S65" s="28">
        <f t="shared" si="67"/>
        <v>0</v>
      </c>
      <c r="T65" s="27"/>
      <c r="U65" s="27"/>
      <c r="V65" s="27"/>
      <c r="W65" s="28">
        <f t="shared" si="68"/>
        <v>0</v>
      </c>
      <c r="X65" s="27"/>
      <c r="Y65" s="27"/>
      <c r="Z65" s="27"/>
      <c r="AA65" s="28">
        <f t="shared" si="69"/>
        <v>0</v>
      </c>
      <c r="AB65" s="27"/>
      <c r="AC65" s="27"/>
      <c r="AD65" s="27"/>
      <c r="AE65" s="28">
        <f t="shared" si="70"/>
        <v>0</v>
      </c>
      <c r="AF65" s="27"/>
      <c r="AG65" s="27"/>
      <c r="AH65" s="27"/>
      <c r="AI65" s="28">
        <f t="shared" si="71"/>
        <v>0</v>
      </c>
      <c r="AJ65" s="28">
        <f t="shared" si="66"/>
        <v>0</v>
      </c>
      <c r="AK65" s="29">
        <f t="shared" si="72"/>
        <v>0</v>
      </c>
      <c r="AL65" s="30">
        <f>IF(ISERROR(AJ65/$AJ$101),"-",AJ65/$AJ$101)</f>
        <v>0</v>
      </c>
    </row>
    <row r="66" spans="1:46" ht="12.75" hidden="1" customHeight="1" outlineLevel="1" x14ac:dyDescent="0.25">
      <c r="A66" s="21">
        <v>10</v>
      </c>
      <c r="B66" s="22"/>
      <c r="C66" s="31"/>
      <c r="D66" s="32"/>
      <c r="E66" s="33"/>
      <c r="F66" s="33"/>
      <c r="G66" s="33"/>
      <c r="H66" s="90"/>
      <c r="I66" s="35"/>
      <c r="J66" s="35"/>
      <c r="K66" s="274"/>
      <c r="L66" s="27"/>
      <c r="M66" s="27"/>
      <c r="N66" s="33"/>
      <c r="O66" s="33"/>
      <c r="P66" s="27"/>
      <c r="Q66" s="27"/>
      <c r="R66" s="27"/>
      <c r="S66" s="28">
        <f t="shared" si="67"/>
        <v>0</v>
      </c>
      <c r="T66" s="27"/>
      <c r="U66" s="27"/>
      <c r="V66" s="27"/>
      <c r="W66" s="28">
        <f t="shared" si="68"/>
        <v>0</v>
      </c>
      <c r="X66" s="27"/>
      <c r="Y66" s="27"/>
      <c r="Z66" s="27"/>
      <c r="AA66" s="28">
        <f t="shared" si="69"/>
        <v>0</v>
      </c>
      <c r="AB66" s="27"/>
      <c r="AC66" s="27"/>
      <c r="AD66" s="27"/>
      <c r="AE66" s="28">
        <f t="shared" si="70"/>
        <v>0</v>
      </c>
      <c r="AF66" s="27"/>
      <c r="AG66" s="27"/>
      <c r="AH66" s="27"/>
      <c r="AI66" s="28">
        <f t="shared" si="71"/>
        <v>0</v>
      </c>
      <c r="AJ66" s="28">
        <f t="shared" si="66"/>
        <v>0</v>
      </c>
      <c r="AK66" s="29">
        <f t="shared" si="72"/>
        <v>0</v>
      </c>
      <c r="AL66" s="30">
        <f>IF(ISERROR(AJ66/$AJ$101),"-",AJ66/$AJ$101)</f>
        <v>0</v>
      </c>
      <c r="AM66" s="10"/>
      <c r="AN66" s="10"/>
      <c r="AO66" s="10"/>
      <c r="AP66" s="10"/>
      <c r="AQ66" s="10"/>
      <c r="AR66" s="10"/>
      <c r="AS66" s="10"/>
      <c r="AT66" s="85"/>
    </row>
    <row r="67" spans="1:46" ht="12.75" customHeight="1" collapsed="1" x14ac:dyDescent="0.25">
      <c r="A67" s="228" t="s">
        <v>59</v>
      </c>
      <c r="B67" s="230"/>
      <c r="C67" s="230"/>
      <c r="D67" s="230"/>
      <c r="E67" s="230"/>
      <c r="F67" s="230"/>
      <c r="G67" s="230"/>
      <c r="H67" s="92">
        <f>SUM(H57:H66)</f>
        <v>0</v>
      </c>
      <c r="I67" s="92">
        <f>SUM(I57:I66)</f>
        <v>0</v>
      </c>
      <c r="J67" s="280"/>
      <c r="K67" s="94"/>
      <c r="L67" s="92">
        <f>SUM(L57:L66)</f>
        <v>0</v>
      </c>
      <c r="M67" s="92">
        <f>SUM(M57:M66)</f>
        <v>0</v>
      </c>
      <c r="N67" s="93"/>
      <c r="O67" s="94"/>
      <c r="P67" s="92">
        <f t="shared" ref="P67:AI67" si="73">SUM(P57:P66)</f>
        <v>0</v>
      </c>
      <c r="Q67" s="92">
        <f t="shared" si="73"/>
        <v>0</v>
      </c>
      <c r="R67" s="92">
        <f t="shared" si="73"/>
        <v>0</v>
      </c>
      <c r="S67" s="92">
        <f t="shared" si="73"/>
        <v>0</v>
      </c>
      <c r="T67" s="92">
        <f t="shared" si="73"/>
        <v>0</v>
      </c>
      <c r="U67" s="92">
        <f t="shared" si="73"/>
        <v>0</v>
      </c>
      <c r="V67" s="92">
        <f t="shared" si="73"/>
        <v>0</v>
      </c>
      <c r="W67" s="92">
        <f t="shared" si="73"/>
        <v>0</v>
      </c>
      <c r="X67" s="92">
        <f t="shared" ref="X67:AA67" si="74">SUM(X57:X66)</f>
        <v>0</v>
      </c>
      <c r="Y67" s="92">
        <f t="shared" si="74"/>
        <v>0</v>
      </c>
      <c r="Z67" s="92">
        <f t="shared" si="74"/>
        <v>0</v>
      </c>
      <c r="AA67" s="92">
        <f t="shared" si="74"/>
        <v>0</v>
      </c>
      <c r="AB67" s="92">
        <f t="shared" si="73"/>
        <v>0</v>
      </c>
      <c r="AC67" s="92">
        <f t="shared" si="73"/>
        <v>0</v>
      </c>
      <c r="AD67" s="92">
        <f t="shared" si="73"/>
        <v>0</v>
      </c>
      <c r="AE67" s="92">
        <f t="shared" si="73"/>
        <v>0</v>
      </c>
      <c r="AF67" s="92">
        <f t="shared" si="73"/>
        <v>0</v>
      </c>
      <c r="AG67" s="92">
        <f t="shared" si="73"/>
        <v>0</v>
      </c>
      <c r="AH67" s="92">
        <f t="shared" si="73"/>
        <v>0</v>
      </c>
      <c r="AI67" s="92">
        <f t="shared" si="73"/>
        <v>0</v>
      </c>
      <c r="AJ67" s="92">
        <f>SUM(AJ57:AJ66)</f>
        <v>0</v>
      </c>
      <c r="AK67" s="95">
        <f>IF(ISERROR(AJ67/H67),0,AJ67/H67)</f>
        <v>0</v>
      </c>
      <c r="AL67" s="95">
        <f>IF(ISERROR(AJ67/$AJ$101),0,AJ67/$AJ$101)</f>
        <v>0</v>
      </c>
      <c r="AM67" s="10"/>
      <c r="AN67" s="10"/>
      <c r="AO67" s="10"/>
      <c r="AP67" s="10"/>
      <c r="AQ67" s="10"/>
      <c r="AR67" s="10"/>
      <c r="AS67" s="10"/>
      <c r="AT67" s="85"/>
    </row>
    <row r="68" spans="1:46" ht="12.75" customHeight="1" x14ac:dyDescent="0.25">
      <c r="A68" s="233" t="s">
        <v>60</v>
      </c>
      <c r="B68" s="234"/>
      <c r="C68" s="234"/>
      <c r="D68" s="234"/>
      <c r="E68" s="235"/>
      <c r="F68" s="15"/>
      <c r="G68" s="16"/>
      <c r="H68" s="88"/>
      <c r="I68" s="17"/>
      <c r="J68" s="17"/>
      <c r="K68" s="273"/>
      <c r="L68" s="18"/>
      <c r="M68" s="18"/>
      <c r="N68" s="16"/>
      <c r="O68" s="19"/>
      <c r="P68" s="17"/>
      <c r="Q68" s="17"/>
      <c r="R68" s="17"/>
      <c r="S68" s="17"/>
      <c r="T68" s="17"/>
      <c r="U68" s="17"/>
      <c r="V68" s="17"/>
      <c r="W68" s="17"/>
      <c r="X68" s="17"/>
      <c r="Y68" s="17"/>
      <c r="Z68" s="17"/>
      <c r="AA68" s="17"/>
      <c r="AB68" s="17"/>
      <c r="AC68" s="17"/>
      <c r="AD68" s="17"/>
      <c r="AE68" s="17"/>
      <c r="AF68" s="17"/>
      <c r="AG68" s="17"/>
      <c r="AH68" s="17"/>
      <c r="AI68" s="17"/>
      <c r="AJ68" s="17"/>
      <c r="AK68" s="20"/>
      <c r="AL68" s="20"/>
    </row>
    <row r="69" spans="1:46" ht="17.25" customHeight="1" outlineLevel="1" x14ac:dyDescent="0.25">
      <c r="A69" s="21">
        <v>1</v>
      </c>
      <c r="B69" s="22" t="s">
        <v>709</v>
      </c>
      <c r="C69" s="200">
        <v>1142</v>
      </c>
      <c r="D69" s="121">
        <v>44195</v>
      </c>
      <c r="E69" s="201" t="s">
        <v>319</v>
      </c>
      <c r="F69" s="201" t="s">
        <v>710</v>
      </c>
      <c r="G69" s="44" t="s">
        <v>111</v>
      </c>
      <c r="H69" s="124">
        <v>32000000</v>
      </c>
      <c r="I69" s="26">
        <v>32000000</v>
      </c>
      <c r="J69" s="43" t="s">
        <v>852</v>
      </c>
      <c r="K69" s="201" t="s">
        <v>853</v>
      </c>
      <c r="L69" s="27" t="s">
        <v>706</v>
      </c>
      <c r="M69" s="178" t="s">
        <v>854</v>
      </c>
      <c r="N69" s="44" t="s">
        <v>711</v>
      </c>
      <c r="O69" s="25"/>
      <c r="P69" s="27"/>
      <c r="Q69" s="27"/>
      <c r="R69" s="27"/>
      <c r="S69" s="28">
        <f>SUM(P69:R69)</f>
        <v>0</v>
      </c>
      <c r="T69" s="27"/>
      <c r="U69" s="27"/>
      <c r="V69" s="27"/>
      <c r="W69" s="28">
        <f>SUM(T69:V69)</f>
        <v>0</v>
      </c>
      <c r="X69" s="27"/>
      <c r="Y69" s="27"/>
      <c r="Z69" s="27"/>
      <c r="AA69" s="28">
        <f>SUM(X69:Z69)</f>
        <v>0</v>
      </c>
      <c r="AB69" s="27"/>
      <c r="AC69" s="27"/>
      <c r="AD69" s="27">
        <v>32000000</v>
      </c>
      <c r="AE69" s="28">
        <f>SUM(AB69:AD69)</f>
        <v>32000000</v>
      </c>
      <c r="AF69" s="27"/>
      <c r="AG69" s="27"/>
      <c r="AH69" s="27"/>
      <c r="AI69" s="28">
        <f>SUM(AF69:AH69)</f>
        <v>0</v>
      </c>
      <c r="AJ69" s="28">
        <f t="shared" ref="AJ69" si="75">SUM(S69,W69,AE69,AI69)</f>
        <v>32000000</v>
      </c>
      <c r="AK69" s="29">
        <f>IF(ISERROR(AJ69/$H$70),0,AJ69/$H$70)</f>
        <v>1</v>
      </c>
      <c r="AL69" s="30">
        <f>IF(ISERROR(AJ69/$AJ$101),"-",AJ69/$AJ$101)</f>
        <v>6.7694494745214842E-2</v>
      </c>
      <c r="AM69" s="10"/>
      <c r="AN69" s="10"/>
      <c r="AO69" s="10"/>
      <c r="AP69" s="10"/>
      <c r="AQ69" s="10"/>
      <c r="AR69" s="10"/>
      <c r="AS69" s="10"/>
      <c r="AT69" s="85"/>
    </row>
    <row r="70" spans="1:46" ht="12.75" customHeight="1" x14ac:dyDescent="0.25">
      <c r="A70" s="228" t="s">
        <v>61</v>
      </c>
      <c r="B70" s="230"/>
      <c r="C70" s="230"/>
      <c r="D70" s="230"/>
      <c r="E70" s="230"/>
      <c r="F70" s="230"/>
      <c r="G70" s="230"/>
      <c r="H70" s="92">
        <f>SUM(H69:H69)</f>
        <v>32000000</v>
      </c>
      <c r="I70" s="92">
        <f>SUM(I69:I69)</f>
        <v>32000000</v>
      </c>
      <c r="J70" s="280"/>
      <c r="K70" s="94"/>
      <c r="L70" s="92">
        <f>SUM(L69:L69)</f>
        <v>0</v>
      </c>
      <c r="M70" s="92">
        <f>SUM(M69:M69)</f>
        <v>0</v>
      </c>
      <c r="N70" s="93"/>
      <c r="O70" s="94"/>
      <c r="P70" s="92">
        <f t="shared" ref="P70:AJ70" si="76">SUM(P69:P69)</f>
        <v>0</v>
      </c>
      <c r="Q70" s="92">
        <f t="shared" si="76"/>
        <v>0</v>
      </c>
      <c r="R70" s="92">
        <f t="shared" si="76"/>
        <v>0</v>
      </c>
      <c r="S70" s="92">
        <f t="shared" si="76"/>
        <v>0</v>
      </c>
      <c r="T70" s="92">
        <f t="shared" si="76"/>
        <v>0</v>
      </c>
      <c r="U70" s="92">
        <f t="shared" si="76"/>
        <v>0</v>
      </c>
      <c r="V70" s="92">
        <f t="shared" si="76"/>
        <v>0</v>
      </c>
      <c r="W70" s="92">
        <f t="shared" si="76"/>
        <v>0</v>
      </c>
      <c r="X70" s="92">
        <f t="shared" ref="X70:AA70" si="77">SUM(X69:X69)</f>
        <v>0</v>
      </c>
      <c r="Y70" s="92">
        <f t="shared" si="77"/>
        <v>0</v>
      </c>
      <c r="Z70" s="92">
        <f t="shared" si="77"/>
        <v>0</v>
      </c>
      <c r="AA70" s="92">
        <f t="shared" si="77"/>
        <v>0</v>
      </c>
      <c r="AB70" s="92">
        <f t="shared" si="76"/>
        <v>0</v>
      </c>
      <c r="AC70" s="92">
        <f t="shared" si="76"/>
        <v>0</v>
      </c>
      <c r="AD70" s="92">
        <f t="shared" si="76"/>
        <v>32000000</v>
      </c>
      <c r="AE70" s="92">
        <f t="shared" si="76"/>
        <v>32000000</v>
      </c>
      <c r="AF70" s="92">
        <f t="shared" si="76"/>
        <v>0</v>
      </c>
      <c r="AG70" s="92">
        <f t="shared" si="76"/>
        <v>0</v>
      </c>
      <c r="AH70" s="92">
        <f t="shared" si="76"/>
        <v>0</v>
      </c>
      <c r="AI70" s="92">
        <f t="shared" si="76"/>
        <v>0</v>
      </c>
      <c r="AJ70" s="92">
        <f t="shared" si="76"/>
        <v>32000000</v>
      </c>
      <c r="AK70" s="95">
        <f>IF(ISERROR(AJ70/H70),0,AJ70/H70)</f>
        <v>1</v>
      </c>
      <c r="AL70" s="95">
        <f>IF(ISERROR(AJ70/$AJ$101),0,AJ70/$AJ$101)</f>
        <v>6.7694494745214842E-2</v>
      </c>
      <c r="AM70" s="10"/>
      <c r="AN70" s="10"/>
      <c r="AO70" s="10"/>
      <c r="AP70" s="10"/>
      <c r="AQ70" s="10"/>
      <c r="AR70" s="10"/>
      <c r="AS70" s="10"/>
      <c r="AT70" s="85"/>
    </row>
    <row r="71" spans="1:46" ht="12.75" customHeight="1" x14ac:dyDescent="0.25">
      <c r="A71" s="233" t="s">
        <v>62</v>
      </c>
      <c r="B71" s="234"/>
      <c r="C71" s="234"/>
      <c r="D71" s="234"/>
      <c r="E71" s="235"/>
      <c r="F71" s="15"/>
      <c r="G71" s="16"/>
      <c r="H71" s="88"/>
      <c r="I71" s="17"/>
      <c r="J71" s="17"/>
      <c r="K71" s="273"/>
      <c r="L71" s="18"/>
      <c r="M71" s="18"/>
      <c r="N71" s="16"/>
      <c r="O71" s="19"/>
      <c r="P71" s="17"/>
      <c r="Q71" s="17"/>
      <c r="R71" s="17"/>
      <c r="S71" s="17"/>
      <c r="T71" s="17"/>
      <c r="U71" s="17"/>
      <c r="V71" s="17"/>
      <c r="W71" s="17"/>
      <c r="X71" s="17"/>
      <c r="Y71" s="17"/>
      <c r="Z71" s="17"/>
      <c r="AA71" s="17"/>
      <c r="AB71" s="17"/>
      <c r="AC71" s="17"/>
      <c r="AD71" s="17"/>
      <c r="AE71" s="17"/>
      <c r="AF71" s="17"/>
      <c r="AG71" s="17"/>
      <c r="AH71" s="17"/>
      <c r="AI71" s="17"/>
      <c r="AJ71" s="17"/>
      <c r="AK71" s="20"/>
      <c r="AL71" s="20"/>
    </row>
    <row r="72" spans="1:46" ht="12.75" hidden="1" customHeight="1" outlineLevel="1" x14ac:dyDescent="0.25">
      <c r="A72" s="21">
        <v>1</v>
      </c>
      <c r="B72" s="22"/>
      <c r="C72" s="23"/>
      <c r="D72" s="24"/>
      <c r="E72" s="25"/>
      <c r="F72" s="25"/>
      <c r="G72" s="25"/>
      <c r="H72" s="89"/>
      <c r="I72" s="26"/>
      <c r="J72" s="26"/>
      <c r="K72" s="176"/>
      <c r="L72" s="27"/>
      <c r="M72" s="27"/>
      <c r="N72" s="25"/>
      <c r="O72" s="25"/>
      <c r="P72" s="27"/>
      <c r="Q72" s="27"/>
      <c r="R72" s="27"/>
      <c r="S72" s="28">
        <f>SUM(P72:R72)</f>
        <v>0</v>
      </c>
      <c r="T72" s="27"/>
      <c r="U72" s="27"/>
      <c r="V72" s="27"/>
      <c r="W72" s="28">
        <f>SUM(T72:V72)</f>
        <v>0</v>
      </c>
      <c r="X72" s="27"/>
      <c r="Y72" s="27"/>
      <c r="Z72" s="27"/>
      <c r="AA72" s="28">
        <f>SUM(X72:Z72)</f>
        <v>0</v>
      </c>
      <c r="AB72" s="27"/>
      <c r="AC72" s="27"/>
      <c r="AD72" s="27"/>
      <c r="AE72" s="28">
        <f>SUM(AB72:AD72)</f>
        <v>0</v>
      </c>
      <c r="AF72" s="27"/>
      <c r="AG72" s="27"/>
      <c r="AH72" s="27"/>
      <c r="AI72" s="28">
        <f>SUM(AF72:AH72)</f>
        <v>0</v>
      </c>
      <c r="AJ72" s="28">
        <f t="shared" ref="AJ72:AJ81" si="78">SUM(S72,W72,AE72,AI72)</f>
        <v>0</v>
      </c>
      <c r="AK72" s="29">
        <f>IF(ISERROR(AJ72/$H$82),0,AJ72/$H$82)</f>
        <v>0</v>
      </c>
      <c r="AL72" s="30">
        <f>IF(ISERROR(AJ72/$AJ$101),"-",AJ72/$AJ$101)</f>
        <v>0</v>
      </c>
      <c r="AM72" s="10"/>
      <c r="AN72" s="10"/>
      <c r="AO72" s="10"/>
      <c r="AP72" s="10"/>
      <c r="AQ72" s="10"/>
      <c r="AR72" s="10"/>
      <c r="AS72" s="10"/>
      <c r="AT72" s="85"/>
    </row>
    <row r="73" spans="1:46" ht="12.75" hidden="1" customHeight="1" outlineLevel="1" x14ac:dyDescent="0.25">
      <c r="A73" s="21">
        <v>2</v>
      </c>
      <c r="B73" s="22"/>
      <c r="C73" s="31"/>
      <c r="D73" s="32"/>
      <c r="E73" s="33"/>
      <c r="F73" s="33"/>
      <c r="G73" s="33"/>
      <c r="H73" s="89"/>
      <c r="I73" s="34"/>
      <c r="J73" s="34"/>
      <c r="K73" s="274"/>
      <c r="L73" s="27"/>
      <c r="M73" s="27"/>
      <c r="N73" s="33"/>
      <c r="O73" s="33"/>
      <c r="P73" s="27"/>
      <c r="Q73" s="27"/>
      <c r="R73" s="27"/>
      <c r="S73" s="28">
        <f t="shared" ref="S73:S81" si="79">SUM(P73:R73)</f>
        <v>0</v>
      </c>
      <c r="T73" s="27"/>
      <c r="U73" s="27"/>
      <c r="V73" s="27"/>
      <c r="W73" s="28">
        <f t="shared" ref="W73:W81" si="80">SUM(T73:V73)</f>
        <v>0</v>
      </c>
      <c r="X73" s="27"/>
      <c r="Y73" s="27"/>
      <c r="Z73" s="27"/>
      <c r="AA73" s="28">
        <f t="shared" ref="AA73:AA81" si="81">SUM(X73:Z73)</f>
        <v>0</v>
      </c>
      <c r="AB73" s="27"/>
      <c r="AC73" s="27"/>
      <c r="AD73" s="27"/>
      <c r="AE73" s="28">
        <f t="shared" ref="AE73:AE81" si="82">SUM(AB73:AD73)</f>
        <v>0</v>
      </c>
      <c r="AF73" s="27"/>
      <c r="AG73" s="27"/>
      <c r="AH73" s="27"/>
      <c r="AI73" s="28">
        <f t="shared" ref="AI73:AI81" si="83">SUM(AF73:AH73)</f>
        <v>0</v>
      </c>
      <c r="AJ73" s="28">
        <f t="shared" si="78"/>
        <v>0</v>
      </c>
      <c r="AK73" s="29">
        <f t="shared" ref="AK73:AK81" si="84">IF(ISERROR(AJ73/$H$82),0,AJ73/$H$82)</f>
        <v>0</v>
      </c>
      <c r="AL73" s="30">
        <f>IF(ISERROR(AJ73/$AJ$101),"-",AJ73/$AJ$101)</f>
        <v>0</v>
      </c>
      <c r="AM73" s="10"/>
      <c r="AN73" s="10"/>
      <c r="AO73" s="10"/>
      <c r="AP73" s="10"/>
      <c r="AQ73" s="10"/>
      <c r="AR73" s="10"/>
      <c r="AS73" s="10"/>
      <c r="AT73" s="85"/>
    </row>
    <row r="74" spans="1:46" ht="12.75" hidden="1" customHeight="1" outlineLevel="1" x14ac:dyDescent="0.25">
      <c r="A74" s="21">
        <v>3</v>
      </c>
      <c r="B74" s="22"/>
      <c r="C74" s="31"/>
      <c r="D74" s="32"/>
      <c r="E74" s="33"/>
      <c r="F74" s="33"/>
      <c r="G74" s="33"/>
      <c r="H74" s="89"/>
      <c r="I74" s="34"/>
      <c r="J74" s="34"/>
      <c r="K74" s="274"/>
      <c r="L74" s="27"/>
      <c r="M74" s="27"/>
      <c r="N74" s="33"/>
      <c r="O74" s="33"/>
      <c r="P74" s="27"/>
      <c r="Q74" s="27"/>
      <c r="R74" s="27"/>
      <c r="S74" s="28">
        <f t="shared" si="79"/>
        <v>0</v>
      </c>
      <c r="T74" s="27"/>
      <c r="U74" s="27"/>
      <c r="V74" s="27"/>
      <c r="W74" s="28">
        <f t="shared" si="80"/>
        <v>0</v>
      </c>
      <c r="X74" s="27"/>
      <c r="Y74" s="27"/>
      <c r="Z74" s="27"/>
      <c r="AA74" s="28">
        <f t="shared" si="81"/>
        <v>0</v>
      </c>
      <c r="AB74" s="27"/>
      <c r="AC74" s="27"/>
      <c r="AD74" s="27"/>
      <c r="AE74" s="28">
        <f t="shared" si="82"/>
        <v>0</v>
      </c>
      <c r="AF74" s="27"/>
      <c r="AG74" s="27"/>
      <c r="AH74" s="27"/>
      <c r="AI74" s="28">
        <f t="shared" si="83"/>
        <v>0</v>
      </c>
      <c r="AJ74" s="28">
        <f t="shared" si="78"/>
        <v>0</v>
      </c>
      <c r="AK74" s="29">
        <f t="shared" si="84"/>
        <v>0</v>
      </c>
      <c r="AL74" s="30">
        <f>IF(ISERROR(AJ74/$AJ$101),"-",AJ74/$AJ$101)</f>
        <v>0</v>
      </c>
    </row>
    <row r="75" spans="1:46" ht="12.75" hidden="1" customHeight="1" outlineLevel="1" x14ac:dyDescent="0.25">
      <c r="A75" s="21">
        <v>4</v>
      </c>
      <c r="B75" s="22"/>
      <c r="C75" s="31"/>
      <c r="D75" s="32"/>
      <c r="E75" s="33"/>
      <c r="F75" s="33"/>
      <c r="G75" s="33"/>
      <c r="H75" s="89"/>
      <c r="I75" s="34"/>
      <c r="J75" s="34"/>
      <c r="K75" s="274"/>
      <c r="L75" s="27"/>
      <c r="M75" s="27"/>
      <c r="N75" s="33"/>
      <c r="O75" s="33"/>
      <c r="P75" s="27"/>
      <c r="Q75" s="27"/>
      <c r="R75" s="27"/>
      <c r="S75" s="28">
        <f t="shared" si="79"/>
        <v>0</v>
      </c>
      <c r="T75" s="27"/>
      <c r="U75" s="27"/>
      <c r="V75" s="27"/>
      <c r="W75" s="28">
        <f t="shared" si="80"/>
        <v>0</v>
      </c>
      <c r="X75" s="27"/>
      <c r="Y75" s="27"/>
      <c r="Z75" s="27"/>
      <c r="AA75" s="28">
        <f t="shared" si="81"/>
        <v>0</v>
      </c>
      <c r="AB75" s="27"/>
      <c r="AC75" s="27"/>
      <c r="AD75" s="27"/>
      <c r="AE75" s="28">
        <f t="shared" si="82"/>
        <v>0</v>
      </c>
      <c r="AF75" s="27"/>
      <c r="AG75" s="27"/>
      <c r="AH75" s="27"/>
      <c r="AI75" s="28">
        <f t="shared" si="83"/>
        <v>0</v>
      </c>
      <c r="AJ75" s="28">
        <f t="shared" si="78"/>
        <v>0</v>
      </c>
      <c r="AK75" s="29">
        <f t="shared" si="84"/>
        <v>0</v>
      </c>
      <c r="AL75" s="30">
        <f>IF(ISERROR(AJ75/$AJ$101),"-",AJ75/$AJ$101)</f>
        <v>0</v>
      </c>
      <c r="AM75" s="10"/>
      <c r="AN75" s="10"/>
      <c r="AO75" s="10"/>
      <c r="AP75" s="10"/>
      <c r="AQ75" s="10"/>
      <c r="AR75" s="10"/>
      <c r="AS75" s="10"/>
      <c r="AT75" s="85"/>
    </row>
    <row r="76" spans="1:46" ht="12.75" hidden="1" customHeight="1" outlineLevel="1" x14ac:dyDescent="0.25">
      <c r="A76" s="21">
        <v>5</v>
      </c>
      <c r="B76" s="22"/>
      <c r="C76" s="31"/>
      <c r="D76" s="32"/>
      <c r="E76" s="33"/>
      <c r="F76" s="33"/>
      <c r="G76" s="33"/>
      <c r="H76" s="89"/>
      <c r="I76" s="34"/>
      <c r="J76" s="34"/>
      <c r="K76" s="274"/>
      <c r="L76" s="27"/>
      <c r="M76" s="27"/>
      <c r="N76" s="33"/>
      <c r="O76" s="33"/>
      <c r="P76" s="27"/>
      <c r="Q76" s="27"/>
      <c r="R76" s="27"/>
      <c r="S76" s="28">
        <f t="shared" si="79"/>
        <v>0</v>
      </c>
      <c r="T76" s="27"/>
      <c r="U76" s="27"/>
      <c r="V76" s="27"/>
      <c r="W76" s="28">
        <f t="shared" si="80"/>
        <v>0</v>
      </c>
      <c r="X76" s="27"/>
      <c r="Y76" s="27"/>
      <c r="Z76" s="27"/>
      <c r="AA76" s="28">
        <f t="shared" si="81"/>
        <v>0</v>
      </c>
      <c r="AB76" s="27"/>
      <c r="AC76" s="27"/>
      <c r="AD76" s="27"/>
      <c r="AE76" s="28">
        <f t="shared" si="82"/>
        <v>0</v>
      </c>
      <c r="AF76" s="27"/>
      <c r="AG76" s="27"/>
      <c r="AH76" s="27"/>
      <c r="AI76" s="28">
        <f t="shared" si="83"/>
        <v>0</v>
      </c>
      <c r="AJ76" s="28">
        <f t="shared" si="78"/>
        <v>0</v>
      </c>
      <c r="AK76" s="29">
        <f t="shared" si="84"/>
        <v>0</v>
      </c>
      <c r="AL76" s="30">
        <f>IF(ISERROR(AJ76/$AJ$101),"-",AJ76/$AJ$101)</f>
        <v>0</v>
      </c>
      <c r="AM76" s="10"/>
      <c r="AN76" s="10"/>
      <c r="AO76" s="10"/>
      <c r="AP76" s="10"/>
      <c r="AQ76" s="10"/>
      <c r="AR76" s="10"/>
      <c r="AS76" s="10"/>
      <c r="AT76" s="85"/>
    </row>
    <row r="77" spans="1:46" ht="12.75" hidden="1" customHeight="1" outlineLevel="1" x14ac:dyDescent="0.25">
      <c r="A77" s="21">
        <v>6</v>
      </c>
      <c r="B77" s="22"/>
      <c r="C77" s="31"/>
      <c r="D77" s="32"/>
      <c r="E77" s="33"/>
      <c r="F77" s="33"/>
      <c r="G77" s="33"/>
      <c r="H77" s="89"/>
      <c r="I77" s="34"/>
      <c r="J77" s="34"/>
      <c r="K77" s="274"/>
      <c r="L77" s="27"/>
      <c r="M77" s="27"/>
      <c r="N77" s="33"/>
      <c r="O77" s="33"/>
      <c r="P77" s="27"/>
      <c r="Q77" s="27"/>
      <c r="R77" s="27"/>
      <c r="S77" s="28">
        <f t="shared" si="79"/>
        <v>0</v>
      </c>
      <c r="T77" s="27"/>
      <c r="U77" s="27"/>
      <c r="V77" s="27"/>
      <c r="W77" s="28">
        <f t="shared" si="80"/>
        <v>0</v>
      </c>
      <c r="X77" s="27"/>
      <c r="Y77" s="27"/>
      <c r="Z77" s="27"/>
      <c r="AA77" s="28">
        <f t="shared" si="81"/>
        <v>0</v>
      </c>
      <c r="AB77" s="27"/>
      <c r="AC77" s="27"/>
      <c r="AD77" s="27"/>
      <c r="AE77" s="28">
        <f t="shared" si="82"/>
        <v>0</v>
      </c>
      <c r="AF77" s="27"/>
      <c r="AG77" s="27"/>
      <c r="AH77" s="27"/>
      <c r="AI77" s="28">
        <f t="shared" si="83"/>
        <v>0</v>
      </c>
      <c r="AJ77" s="28">
        <f t="shared" si="78"/>
        <v>0</v>
      </c>
      <c r="AK77" s="29">
        <f t="shared" si="84"/>
        <v>0</v>
      </c>
      <c r="AL77" s="30">
        <f>IF(ISERROR(AJ77/$AJ$101),"-",AJ77/$AJ$101)</f>
        <v>0</v>
      </c>
    </row>
    <row r="78" spans="1:46" ht="12.75" hidden="1" customHeight="1" outlineLevel="1" x14ac:dyDescent="0.25">
      <c r="A78" s="21">
        <v>7</v>
      </c>
      <c r="B78" s="22"/>
      <c r="C78" s="31"/>
      <c r="D78" s="32"/>
      <c r="E78" s="33"/>
      <c r="F78" s="33"/>
      <c r="G78" s="33"/>
      <c r="H78" s="89"/>
      <c r="I78" s="34"/>
      <c r="J78" s="34"/>
      <c r="K78" s="274"/>
      <c r="L78" s="27"/>
      <c r="M78" s="27"/>
      <c r="N78" s="33"/>
      <c r="O78" s="33"/>
      <c r="P78" s="27"/>
      <c r="Q78" s="27"/>
      <c r="R78" s="27"/>
      <c r="S78" s="28">
        <f t="shared" si="79"/>
        <v>0</v>
      </c>
      <c r="T78" s="27"/>
      <c r="U78" s="27"/>
      <c r="V78" s="27"/>
      <c r="W78" s="28">
        <f t="shared" si="80"/>
        <v>0</v>
      </c>
      <c r="X78" s="27"/>
      <c r="Y78" s="27"/>
      <c r="Z78" s="27"/>
      <c r="AA78" s="28">
        <f t="shared" si="81"/>
        <v>0</v>
      </c>
      <c r="AB78" s="27"/>
      <c r="AC78" s="27"/>
      <c r="AD78" s="27"/>
      <c r="AE78" s="28">
        <f t="shared" si="82"/>
        <v>0</v>
      </c>
      <c r="AF78" s="27"/>
      <c r="AG78" s="27"/>
      <c r="AH78" s="27"/>
      <c r="AI78" s="28">
        <f t="shared" si="83"/>
        <v>0</v>
      </c>
      <c r="AJ78" s="28">
        <f t="shared" si="78"/>
        <v>0</v>
      </c>
      <c r="AK78" s="29">
        <f t="shared" si="84"/>
        <v>0</v>
      </c>
      <c r="AL78" s="30">
        <f>IF(ISERROR(AJ78/$AJ$101),"-",AJ78/$AJ$101)</f>
        <v>0</v>
      </c>
      <c r="AM78" s="10"/>
      <c r="AN78" s="10"/>
      <c r="AO78" s="10"/>
      <c r="AP78" s="10"/>
      <c r="AQ78" s="10"/>
      <c r="AR78" s="10"/>
      <c r="AS78" s="10"/>
      <c r="AT78" s="85"/>
    </row>
    <row r="79" spans="1:46" ht="12.75" hidden="1" customHeight="1" outlineLevel="1" x14ac:dyDescent="0.25">
      <c r="A79" s="21">
        <v>8</v>
      </c>
      <c r="B79" s="22"/>
      <c r="C79" s="31"/>
      <c r="D79" s="32"/>
      <c r="E79" s="33"/>
      <c r="F79" s="33"/>
      <c r="G79" s="33"/>
      <c r="H79" s="89"/>
      <c r="I79" s="34"/>
      <c r="J79" s="34"/>
      <c r="K79" s="274"/>
      <c r="L79" s="27"/>
      <c r="M79" s="27"/>
      <c r="N79" s="33"/>
      <c r="O79" s="33"/>
      <c r="P79" s="27"/>
      <c r="Q79" s="27"/>
      <c r="R79" s="27"/>
      <c r="S79" s="28">
        <f t="shared" si="79"/>
        <v>0</v>
      </c>
      <c r="T79" s="27"/>
      <c r="U79" s="27"/>
      <c r="V79" s="27"/>
      <c r="W79" s="28">
        <f t="shared" si="80"/>
        <v>0</v>
      </c>
      <c r="X79" s="27"/>
      <c r="Y79" s="27"/>
      <c r="Z79" s="27"/>
      <c r="AA79" s="28">
        <f t="shared" si="81"/>
        <v>0</v>
      </c>
      <c r="AB79" s="27"/>
      <c r="AC79" s="27"/>
      <c r="AD79" s="27"/>
      <c r="AE79" s="28">
        <f t="shared" si="82"/>
        <v>0</v>
      </c>
      <c r="AF79" s="27"/>
      <c r="AG79" s="27"/>
      <c r="AH79" s="27"/>
      <c r="AI79" s="28">
        <f t="shared" si="83"/>
        <v>0</v>
      </c>
      <c r="AJ79" s="28">
        <f t="shared" si="78"/>
        <v>0</v>
      </c>
      <c r="AK79" s="29">
        <f t="shared" si="84"/>
        <v>0</v>
      </c>
      <c r="AL79" s="30">
        <f>IF(ISERROR(AJ79/$AJ$101),"-",AJ79/$AJ$101)</f>
        <v>0</v>
      </c>
      <c r="AM79" s="10"/>
      <c r="AN79" s="10"/>
      <c r="AO79" s="10"/>
      <c r="AP79" s="10"/>
      <c r="AQ79" s="10"/>
      <c r="AR79" s="10"/>
      <c r="AS79" s="10"/>
      <c r="AT79" s="85"/>
    </row>
    <row r="80" spans="1:46" ht="12.75" hidden="1" customHeight="1" outlineLevel="1" x14ac:dyDescent="0.25">
      <c r="A80" s="21">
        <v>9</v>
      </c>
      <c r="B80" s="22"/>
      <c r="C80" s="31"/>
      <c r="D80" s="32"/>
      <c r="E80" s="33"/>
      <c r="F80" s="33"/>
      <c r="G80" s="33"/>
      <c r="H80" s="89"/>
      <c r="I80" s="34"/>
      <c r="J80" s="34"/>
      <c r="K80" s="274"/>
      <c r="L80" s="27"/>
      <c r="M80" s="27"/>
      <c r="N80" s="33"/>
      <c r="O80" s="33"/>
      <c r="P80" s="27"/>
      <c r="Q80" s="27"/>
      <c r="R80" s="27"/>
      <c r="S80" s="28">
        <f t="shared" si="79"/>
        <v>0</v>
      </c>
      <c r="T80" s="27"/>
      <c r="U80" s="27"/>
      <c r="V80" s="27"/>
      <c r="W80" s="28">
        <f t="shared" si="80"/>
        <v>0</v>
      </c>
      <c r="X80" s="27"/>
      <c r="Y80" s="27"/>
      <c r="Z80" s="27"/>
      <c r="AA80" s="28">
        <f t="shared" si="81"/>
        <v>0</v>
      </c>
      <c r="AB80" s="27"/>
      <c r="AC80" s="27"/>
      <c r="AD80" s="27"/>
      <c r="AE80" s="28">
        <f t="shared" si="82"/>
        <v>0</v>
      </c>
      <c r="AF80" s="27"/>
      <c r="AG80" s="27"/>
      <c r="AH80" s="27"/>
      <c r="AI80" s="28">
        <f t="shared" si="83"/>
        <v>0</v>
      </c>
      <c r="AJ80" s="28">
        <f t="shared" si="78"/>
        <v>0</v>
      </c>
      <c r="AK80" s="29">
        <f t="shared" si="84"/>
        <v>0</v>
      </c>
      <c r="AL80" s="30">
        <f>IF(ISERROR(AJ80/$AJ$101),"-",AJ80/$AJ$101)</f>
        <v>0</v>
      </c>
    </row>
    <row r="81" spans="1:46" ht="12.75" hidden="1" customHeight="1" outlineLevel="1" x14ac:dyDescent="0.25">
      <c r="A81" s="21">
        <v>10</v>
      </c>
      <c r="B81" s="22"/>
      <c r="C81" s="31"/>
      <c r="D81" s="32"/>
      <c r="E81" s="33"/>
      <c r="F81" s="33"/>
      <c r="G81" s="33"/>
      <c r="H81" s="90"/>
      <c r="I81" s="35"/>
      <c r="J81" s="35"/>
      <c r="K81" s="274"/>
      <c r="L81" s="27"/>
      <c r="M81" s="27"/>
      <c r="N81" s="33"/>
      <c r="O81" s="33"/>
      <c r="P81" s="27"/>
      <c r="Q81" s="27"/>
      <c r="R81" s="27"/>
      <c r="S81" s="28">
        <f t="shared" si="79"/>
        <v>0</v>
      </c>
      <c r="T81" s="27"/>
      <c r="U81" s="27"/>
      <c r="V81" s="27"/>
      <c r="W81" s="28">
        <f t="shared" si="80"/>
        <v>0</v>
      </c>
      <c r="X81" s="27"/>
      <c r="Y81" s="27"/>
      <c r="Z81" s="27"/>
      <c r="AA81" s="28">
        <f t="shared" si="81"/>
        <v>0</v>
      </c>
      <c r="AB81" s="27"/>
      <c r="AC81" s="27"/>
      <c r="AD81" s="27"/>
      <c r="AE81" s="28">
        <f t="shared" si="82"/>
        <v>0</v>
      </c>
      <c r="AF81" s="27"/>
      <c r="AG81" s="27"/>
      <c r="AH81" s="27"/>
      <c r="AI81" s="28">
        <f t="shared" si="83"/>
        <v>0</v>
      </c>
      <c r="AJ81" s="28">
        <f t="shared" si="78"/>
        <v>0</v>
      </c>
      <c r="AK81" s="29">
        <f t="shared" si="84"/>
        <v>0</v>
      </c>
      <c r="AL81" s="30">
        <f>IF(ISERROR(AJ81/$AJ$101),"-",AJ81/$AJ$101)</f>
        <v>0</v>
      </c>
      <c r="AM81" s="10"/>
      <c r="AN81" s="10"/>
      <c r="AO81" s="10"/>
      <c r="AP81" s="10"/>
      <c r="AQ81" s="10"/>
      <c r="AR81" s="10"/>
      <c r="AS81" s="10"/>
      <c r="AT81" s="85"/>
    </row>
    <row r="82" spans="1:46" ht="12.75" customHeight="1" collapsed="1" x14ac:dyDescent="0.25">
      <c r="A82" s="228" t="s">
        <v>63</v>
      </c>
      <c r="B82" s="230"/>
      <c r="C82" s="230"/>
      <c r="D82" s="230"/>
      <c r="E82" s="230"/>
      <c r="F82" s="230"/>
      <c r="G82" s="230"/>
      <c r="H82" s="92">
        <f>SUM(H72:H81)</f>
        <v>0</v>
      </c>
      <c r="I82" s="92">
        <f>SUM(I72:I81)</f>
        <v>0</v>
      </c>
      <c r="J82" s="280"/>
      <c r="K82" s="94"/>
      <c r="L82" s="92">
        <f>SUM(L72:L81)</f>
        <v>0</v>
      </c>
      <c r="M82" s="92">
        <f>SUM(M72:M81)</f>
        <v>0</v>
      </c>
      <c r="N82" s="93"/>
      <c r="O82" s="94"/>
      <c r="P82" s="92">
        <f t="shared" ref="P82:AI82" si="85">SUM(P72:P81)</f>
        <v>0</v>
      </c>
      <c r="Q82" s="92">
        <f t="shared" si="85"/>
        <v>0</v>
      </c>
      <c r="R82" s="92">
        <f t="shared" si="85"/>
        <v>0</v>
      </c>
      <c r="S82" s="92">
        <f t="shared" si="85"/>
        <v>0</v>
      </c>
      <c r="T82" s="92">
        <f t="shared" si="85"/>
        <v>0</v>
      </c>
      <c r="U82" s="92">
        <f t="shared" si="85"/>
        <v>0</v>
      </c>
      <c r="V82" s="92">
        <f t="shared" si="85"/>
        <v>0</v>
      </c>
      <c r="W82" s="92">
        <f t="shared" si="85"/>
        <v>0</v>
      </c>
      <c r="X82" s="92">
        <f t="shared" ref="X82:AA82" si="86">SUM(X72:X81)</f>
        <v>0</v>
      </c>
      <c r="Y82" s="92">
        <f t="shared" si="86"/>
        <v>0</v>
      </c>
      <c r="Z82" s="92">
        <f t="shared" si="86"/>
        <v>0</v>
      </c>
      <c r="AA82" s="92">
        <f t="shared" si="86"/>
        <v>0</v>
      </c>
      <c r="AB82" s="92">
        <f t="shared" si="85"/>
        <v>0</v>
      </c>
      <c r="AC82" s="92">
        <f t="shared" si="85"/>
        <v>0</v>
      </c>
      <c r="AD82" s="92">
        <f t="shared" si="85"/>
        <v>0</v>
      </c>
      <c r="AE82" s="92">
        <f t="shared" si="85"/>
        <v>0</v>
      </c>
      <c r="AF82" s="92">
        <f t="shared" si="85"/>
        <v>0</v>
      </c>
      <c r="AG82" s="92">
        <f t="shared" si="85"/>
        <v>0</v>
      </c>
      <c r="AH82" s="92">
        <f t="shared" si="85"/>
        <v>0</v>
      </c>
      <c r="AI82" s="92">
        <f t="shared" si="85"/>
        <v>0</v>
      </c>
      <c r="AJ82" s="92">
        <f>SUM(AJ72:AJ81)</f>
        <v>0</v>
      </c>
      <c r="AK82" s="95">
        <f>IF(ISERROR(AJ82/H82),0,AJ82/H82)</f>
        <v>0</v>
      </c>
      <c r="AL82" s="95">
        <f>IF(ISERROR(AJ82/$AJ$101),0,AJ82/$AJ$101)</f>
        <v>0</v>
      </c>
      <c r="AM82" s="10"/>
      <c r="AN82" s="10"/>
      <c r="AO82" s="10"/>
      <c r="AP82" s="10"/>
      <c r="AQ82" s="10"/>
      <c r="AR82" s="10"/>
      <c r="AS82" s="10"/>
      <c r="AT82" s="85"/>
    </row>
    <row r="83" spans="1:46" ht="15" customHeight="1" x14ac:dyDescent="0.25">
      <c r="A83" s="259" t="s">
        <v>87</v>
      </c>
      <c r="B83" s="260"/>
      <c r="C83" s="260"/>
      <c r="D83" s="260"/>
      <c r="E83" s="261"/>
      <c r="F83" s="15"/>
      <c r="G83" s="16"/>
      <c r="H83" s="124"/>
      <c r="I83" s="209"/>
      <c r="J83" s="209"/>
      <c r="K83" s="273"/>
      <c r="L83" s="18"/>
      <c r="M83" s="18"/>
      <c r="N83" s="16"/>
      <c r="O83" s="19"/>
      <c r="P83" s="17"/>
      <c r="Q83" s="17"/>
      <c r="R83" s="17"/>
      <c r="S83" s="17"/>
      <c r="T83" s="17"/>
      <c r="U83" s="17"/>
      <c r="V83" s="17"/>
      <c r="W83" s="17"/>
      <c r="X83" s="17"/>
      <c r="Y83" s="17"/>
      <c r="Z83" s="17"/>
      <c r="AA83" s="17"/>
      <c r="AB83" s="17"/>
      <c r="AC83" s="17"/>
      <c r="AD83" s="17"/>
      <c r="AE83" s="17"/>
      <c r="AF83" s="17"/>
      <c r="AG83" s="17"/>
      <c r="AH83" s="17"/>
      <c r="AI83" s="17"/>
      <c r="AJ83" s="17"/>
      <c r="AK83" s="20"/>
      <c r="AL83" s="20"/>
      <c r="AM83" s="10"/>
      <c r="AN83" s="10"/>
      <c r="AO83" s="10"/>
      <c r="AP83" s="10"/>
      <c r="AQ83" s="10"/>
      <c r="AR83" s="10"/>
      <c r="AS83" s="10"/>
      <c r="AT83" s="85"/>
    </row>
    <row r="84" spans="1:46" ht="33.75" customHeight="1" x14ac:dyDescent="0.25">
      <c r="A84" s="21">
        <v>1</v>
      </c>
      <c r="B84" s="22" t="s">
        <v>709</v>
      </c>
      <c r="C84" s="200">
        <v>881</v>
      </c>
      <c r="D84" s="179">
        <v>44194</v>
      </c>
      <c r="E84" s="180" t="s">
        <v>382</v>
      </c>
      <c r="F84" s="201" t="s">
        <v>710</v>
      </c>
      <c r="G84" s="44" t="s">
        <v>111</v>
      </c>
      <c r="H84" s="124">
        <v>17000000</v>
      </c>
      <c r="I84" s="43">
        <v>17000000</v>
      </c>
      <c r="J84" s="43" t="s">
        <v>852</v>
      </c>
      <c r="K84" s="201" t="s">
        <v>853</v>
      </c>
      <c r="L84" s="27" t="s">
        <v>706</v>
      </c>
      <c r="M84" s="178" t="s">
        <v>854</v>
      </c>
      <c r="N84" s="44" t="s">
        <v>711</v>
      </c>
      <c r="O84" s="25"/>
      <c r="P84" s="27"/>
      <c r="Q84" s="27"/>
      <c r="R84" s="27"/>
      <c r="S84" s="28"/>
      <c r="T84" s="27"/>
      <c r="U84" s="27"/>
      <c r="V84" s="27"/>
      <c r="W84" s="28"/>
      <c r="X84" s="27"/>
      <c r="Y84" s="27"/>
      <c r="Z84" s="27"/>
      <c r="AA84" s="28"/>
      <c r="AB84" s="27"/>
      <c r="AC84" s="27"/>
      <c r="AD84" s="27">
        <v>17000000</v>
      </c>
      <c r="AE84" s="28">
        <f>SUM(AB84:AD84)</f>
        <v>17000000</v>
      </c>
      <c r="AF84" s="27"/>
      <c r="AG84" s="27"/>
      <c r="AH84" s="27"/>
      <c r="AI84" s="28"/>
      <c r="AJ84" s="28">
        <f>S84+W84+AE84+AI84</f>
        <v>17000000</v>
      </c>
      <c r="AK84" s="29">
        <f>IF(ISERROR(AJ84/$H$85),0,AJ84/$H$85)</f>
        <v>1</v>
      </c>
      <c r="AL84" s="30">
        <f>IF(ISERROR(AJ84/$AJ$101),"-",AJ84/$AJ$101)</f>
        <v>3.5962700333395388E-2</v>
      </c>
      <c r="AM84" s="10"/>
      <c r="AN84" s="10"/>
      <c r="AO84" s="10"/>
      <c r="AP84" s="10"/>
      <c r="AQ84" s="10"/>
      <c r="AR84" s="10"/>
      <c r="AS84" s="10"/>
      <c r="AT84" s="85"/>
    </row>
    <row r="85" spans="1:46" ht="12.75" customHeight="1" x14ac:dyDescent="0.25">
      <c r="A85" s="258" t="s">
        <v>714</v>
      </c>
      <c r="B85" s="229"/>
      <c r="C85" s="229"/>
      <c r="D85" s="229"/>
      <c r="E85" s="229"/>
      <c r="F85" s="229"/>
      <c r="G85" s="229"/>
      <c r="H85" s="92">
        <f>SUM(H84:H84)</f>
        <v>17000000</v>
      </c>
      <c r="I85" s="210">
        <f>SUM(I84:I84)</f>
        <v>17000000</v>
      </c>
      <c r="J85" s="280"/>
      <c r="K85" s="94"/>
      <c r="L85" s="92">
        <f>SUM(L84:L84)</f>
        <v>0</v>
      </c>
      <c r="M85" s="92">
        <f>SUM(M84:M84)</f>
        <v>0</v>
      </c>
      <c r="N85" s="93"/>
      <c r="O85" s="94"/>
      <c r="P85" s="92"/>
      <c r="Q85" s="92"/>
      <c r="R85" s="92"/>
      <c r="S85" s="92">
        <f>SUM(S84:S84)</f>
        <v>0</v>
      </c>
      <c r="T85" s="92">
        <f>SUM(T84:T84)</f>
        <v>0</v>
      </c>
      <c r="U85" s="92">
        <f>SUM(U84:U84)</f>
        <v>0</v>
      </c>
      <c r="V85" s="92">
        <f>SUM(V84:V84)</f>
        <v>0</v>
      </c>
      <c r="W85" s="92">
        <f>SUM(W84:W84)</f>
        <v>0</v>
      </c>
      <c r="X85" s="92">
        <f>SUM(X84:X84)</f>
        <v>0</v>
      </c>
      <c r="Y85" s="92">
        <f>SUM(Y84:Y84)</f>
        <v>0</v>
      </c>
      <c r="Z85" s="92">
        <f>SUM(Z84:Z84)</f>
        <v>0</v>
      </c>
      <c r="AA85" s="92">
        <f>SUM(AA84:AA84)</f>
        <v>0</v>
      </c>
      <c r="AB85" s="92">
        <f>SUM(AB84:AB84)</f>
        <v>0</v>
      </c>
      <c r="AC85" s="92">
        <f>SUM(AC84:AC84)</f>
        <v>0</v>
      </c>
      <c r="AD85" s="92">
        <f>SUM(AD84:AD84)</f>
        <v>17000000</v>
      </c>
      <c r="AE85" s="92">
        <f>SUM(AE84:AE84)</f>
        <v>17000000</v>
      </c>
      <c r="AF85" s="92">
        <f>SUM(AF84:AF84)</f>
        <v>0</v>
      </c>
      <c r="AG85" s="92">
        <f>SUM(AG84:AG84)</f>
        <v>0</v>
      </c>
      <c r="AH85" s="92">
        <f>SUM(AH84:AH84)</f>
        <v>0</v>
      </c>
      <c r="AI85" s="92">
        <f>SUM(AI84:AI84)</f>
        <v>0</v>
      </c>
      <c r="AJ85" s="92">
        <f>SUM(AJ84:AJ84)</f>
        <v>17000000</v>
      </c>
      <c r="AK85" s="95">
        <f>IF(ISERROR(AJ85/H85),0,AJ85/H85)</f>
        <v>1</v>
      </c>
      <c r="AL85" s="95">
        <f>IF(ISERROR(AJ85/$AJ$178),0,AJ85/$AJ$178)</f>
        <v>0</v>
      </c>
      <c r="AM85" s="10"/>
      <c r="AN85" s="10"/>
      <c r="AO85" s="10"/>
      <c r="AP85" s="10"/>
      <c r="AQ85" s="10"/>
      <c r="AR85" s="10"/>
      <c r="AS85" s="10"/>
      <c r="AT85" s="85"/>
    </row>
    <row r="86" spans="1:46" ht="12.75" customHeight="1" x14ac:dyDescent="0.25">
      <c r="A86" s="233" t="s">
        <v>64</v>
      </c>
      <c r="B86" s="234"/>
      <c r="C86" s="234"/>
      <c r="D86" s="234"/>
      <c r="E86" s="235"/>
      <c r="F86" s="15"/>
      <c r="G86" s="16"/>
      <c r="H86" s="88"/>
      <c r="I86" s="17"/>
      <c r="J86" s="17"/>
      <c r="K86" s="273"/>
      <c r="L86" s="18"/>
      <c r="M86" s="18"/>
      <c r="N86" s="16"/>
      <c r="O86" s="19"/>
      <c r="P86" s="17"/>
      <c r="Q86" s="17"/>
      <c r="R86" s="17"/>
      <c r="S86" s="17"/>
      <c r="T86" s="17"/>
      <c r="U86" s="17"/>
      <c r="V86" s="17"/>
      <c r="W86" s="17"/>
      <c r="X86" s="17"/>
      <c r="Y86" s="17"/>
      <c r="Z86" s="17"/>
      <c r="AA86" s="17"/>
      <c r="AB86" s="17"/>
      <c r="AC86" s="17"/>
      <c r="AD86" s="17"/>
      <c r="AE86" s="17"/>
      <c r="AF86" s="17"/>
      <c r="AG86" s="17"/>
      <c r="AH86" s="17"/>
      <c r="AI86" s="17"/>
      <c r="AJ86" s="17"/>
      <c r="AK86" s="20"/>
      <c r="AL86" s="20"/>
    </row>
    <row r="87" spans="1:46" ht="21" customHeight="1" outlineLevel="1" x14ac:dyDescent="0.25">
      <c r="A87" s="21">
        <v>1</v>
      </c>
      <c r="B87" s="22" t="s">
        <v>709</v>
      </c>
      <c r="C87" s="200">
        <v>1951</v>
      </c>
      <c r="D87" s="179">
        <v>44195</v>
      </c>
      <c r="E87" s="180" t="s">
        <v>355</v>
      </c>
      <c r="F87" s="201" t="s">
        <v>710</v>
      </c>
      <c r="G87" s="44" t="s">
        <v>111</v>
      </c>
      <c r="H87" s="124">
        <v>34452000</v>
      </c>
      <c r="I87" s="26">
        <v>34452000</v>
      </c>
      <c r="J87" s="43" t="s">
        <v>852</v>
      </c>
      <c r="K87" s="201" t="s">
        <v>853</v>
      </c>
      <c r="L87" s="27" t="s">
        <v>706</v>
      </c>
      <c r="M87" s="178" t="s">
        <v>854</v>
      </c>
      <c r="N87" s="25" t="s">
        <v>711</v>
      </c>
      <c r="O87" s="25"/>
      <c r="P87" s="27"/>
      <c r="Q87" s="27"/>
      <c r="R87" s="27"/>
      <c r="S87" s="28">
        <f>SUM(P87:R87)</f>
        <v>0</v>
      </c>
      <c r="T87" s="27"/>
      <c r="U87" s="27"/>
      <c r="V87" s="27"/>
      <c r="W87" s="28">
        <f>SUM(T87:V87)</f>
        <v>0</v>
      </c>
      <c r="X87" s="27"/>
      <c r="Y87" s="27"/>
      <c r="Z87" s="27"/>
      <c r="AA87" s="28">
        <f>SUM(X87:Z87)</f>
        <v>0</v>
      </c>
      <c r="AB87" s="27"/>
      <c r="AC87" s="27"/>
      <c r="AD87" s="27">
        <v>34452000</v>
      </c>
      <c r="AE87" s="28">
        <f>SUM(AB87:AD87)</f>
        <v>34452000</v>
      </c>
      <c r="AF87" s="27"/>
      <c r="AG87" s="27"/>
      <c r="AH87" s="27"/>
      <c r="AI87" s="28">
        <f>SUM(AF87:AH87)</f>
        <v>0</v>
      </c>
      <c r="AJ87" s="28">
        <f t="shared" ref="AJ87" si="87">SUM(S87,W87,AE87,AI87)</f>
        <v>34452000</v>
      </c>
      <c r="AK87" s="29">
        <f>IF(ISERROR(AJ87/$H$88),0,AJ87/$H$88)</f>
        <v>1</v>
      </c>
      <c r="AL87" s="30">
        <f>IF(ISERROR(AJ87/$AJ$101),"-",AJ87/$AJ$101)</f>
        <v>7.2881585405066937E-2</v>
      </c>
      <c r="AM87" s="10"/>
      <c r="AN87" s="10"/>
      <c r="AO87" s="10"/>
      <c r="AP87" s="10"/>
      <c r="AQ87" s="10"/>
      <c r="AR87" s="10"/>
      <c r="AS87" s="10"/>
      <c r="AT87" s="85"/>
    </row>
    <row r="88" spans="1:46" ht="12.75" customHeight="1" x14ac:dyDescent="0.25">
      <c r="A88" s="228" t="s">
        <v>65</v>
      </c>
      <c r="B88" s="230"/>
      <c r="C88" s="230"/>
      <c r="D88" s="230"/>
      <c r="E88" s="230"/>
      <c r="F88" s="230"/>
      <c r="G88" s="230"/>
      <c r="H88" s="92">
        <f>SUM(H87:H87)</f>
        <v>34452000</v>
      </c>
      <c r="I88" s="92">
        <f>SUM(I87:I87)</f>
        <v>34452000</v>
      </c>
      <c r="J88" s="280"/>
      <c r="K88" s="94"/>
      <c r="L88" s="92">
        <f>SUM(L87:L87)</f>
        <v>0</v>
      </c>
      <c r="M88" s="92">
        <f>SUM(M87:M87)</f>
        <v>0</v>
      </c>
      <c r="N88" s="93"/>
      <c r="O88" s="94"/>
      <c r="P88" s="92">
        <f t="shared" ref="P88:AJ88" si="88">SUM(P87:P87)</f>
        <v>0</v>
      </c>
      <c r="Q88" s="92">
        <f t="shared" si="88"/>
        <v>0</v>
      </c>
      <c r="R88" s="92">
        <f t="shared" si="88"/>
        <v>0</v>
      </c>
      <c r="S88" s="92">
        <f t="shared" si="88"/>
        <v>0</v>
      </c>
      <c r="T88" s="92">
        <f t="shared" si="88"/>
        <v>0</v>
      </c>
      <c r="U88" s="92">
        <f t="shared" si="88"/>
        <v>0</v>
      </c>
      <c r="V88" s="92">
        <f t="shared" si="88"/>
        <v>0</v>
      </c>
      <c r="W88" s="92">
        <f t="shared" si="88"/>
        <v>0</v>
      </c>
      <c r="X88" s="92">
        <f t="shared" ref="X88:AA88" si="89">SUM(X87:X87)</f>
        <v>0</v>
      </c>
      <c r="Y88" s="92">
        <f t="shared" si="89"/>
        <v>0</v>
      </c>
      <c r="Z88" s="92">
        <f t="shared" si="89"/>
        <v>0</v>
      </c>
      <c r="AA88" s="92">
        <f t="shared" si="89"/>
        <v>0</v>
      </c>
      <c r="AB88" s="92">
        <f t="shared" si="88"/>
        <v>0</v>
      </c>
      <c r="AC88" s="92">
        <f t="shared" si="88"/>
        <v>0</v>
      </c>
      <c r="AD88" s="92">
        <f t="shared" si="88"/>
        <v>34452000</v>
      </c>
      <c r="AE88" s="92">
        <f t="shared" si="88"/>
        <v>34452000</v>
      </c>
      <c r="AF88" s="92">
        <f t="shared" si="88"/>
        <v>0</v>
      </c>
      <c r="AG88" s="92">
        <f t="shared" si="88"/>
        <v>0</v>
      </c>
      <c r="AH88" s="92">
        <f t="shared" si="88"/>
        <v>0</v>
      </c>
      <c r="AI88" s="92">
        <f t="shared" si="88"/>
        <v>0</v>
      </c>
      <c r="AJ88" s="92">
        <f t="shared" si="88"/>
        <v>34452000</v>
      </c>
      <c r="AK88" s="95">
        <f>IF(ISERROR(AJ88/H88),0,AJ88/H88)</f>
        <v>1</v>
      </c>
      <c r="AL88" s="95">
        <f>IF(ISERROR(AJ88/$AJ$101),0,AJ88/$AJ$101)</f>
        <v>7.2881585405066937E-2</v>
      </c>
      <c r="AM88" s="10"/>
      <c r="AN88" s="10"/>
      <c r="AO88" s="10"/>
      <c r="AP88" s="10"/>
      <c r="AQ88" s="10"/>
      <c r="AR88" s="10"/>
      <c r="AS88" s="10"/>
      <c r="AT88" s="85"/>
    </row>
    <row r="89" spans="1:46" ht="12.75" customHeight="1" x14ac:dyDescent="0.25">
      <c r="A89" s="233" t="s">
        <v>66</v>
      </c>
      <c r="B89" s="234"/>
      <c r="C89" s="234"/>
      <c r="D89" s="234"/>
      <c r="E89" s="235"/>
      <c r="F89" s="57"/>
      <c r="G89" s="58"/>
      <c r="H89" s="107"/>
      <c r="I89" s="59"/>
      <c r="J89" s="59"/>
      <c r="K89" s="275"/>
      <c r="L89" s="60"/>
      <c r="M89" s="60"/>
      <c r="N89" s="58"/>
      <c r="O89" s="61"/>
      <c r="P89" s="59"/>
      <c r="Q89" s="59"/>
      <c r="R89" s="59"/>
      <c r="S89" s="59"/>
      <c r="T89" s="59"/>
      <c r="U89" s="59"/>
      <c r="V89" s="59"/>
      <c r="W89" s="59"/>
      <c r="X89" s="59"/>
      <c r="Y89" s="59"/>
      <c r="Z89" s="59"/>
      <c r="AA89" s="59"/>
      <c r="AB89" s="59"/>
      <c r="AC89" s="59"/>
      <c r="AD89" s="59"/>
      <c r="AE89" s="59"/>
      <c r="AF89" s="59"/>
      <c r="AG89" s="59"/>
      <c r="AH89" s="59"/>
      <c r="AI89" s="59"/>
      <c r="AJ89" s="59"/>
      <c r="AK89" s="62"/>
      <c r="AL89" s="62"/>
    </row>
    <row r="90" spans="1:46" hidden="1" outlineLevel="1" x14ac:dyDescent="0.25">
      <c r="A90" s="79">
        <v>1</v>
      </c>
      <c r="B90" s="79"/>
      <c r="C90" s="65"/>
      <c r="D90" s="73"/>
      <c r="E90" s="63"/>
      <c r="F90" s="63"/>
      <c r="G90" s="106"/>
      <c r="H90" s="91"/>
      <c r="I90" s="64"/>
      <c r="J90" s="270"/>
      <c r="K90" s="276"/>
      <c r="L90" s="66"/>
      <c r="M90" s="66"/>
      <c r="N90" s="68"/>
      <c r="O90" s="68"/>
      <c r="P90" s="69"/>
      <c r="Q90" s="69"/>
      <c r="R90" s="69"/>
      <c r="S90" s="70">
        <f>SUM(P90:R90)</f>
        <v>0</v>
      </c>
      <c r="T90" s="69"/>
      <c r="U90" s="69"/>
      <c r="V90" s="69"/>
      <c r="W90" s="70">
        <f>SUM(T90:V90)</f>
        <v>0</v>
      </c>
      <c r="X90" s="173"/>
      <c r="Y90" s="173"/>
      <c r="Z90" s="173"/>
      <c r="AA90" s="70">
        <f>SUM(X90:Z90)</f>
        <v>0</v>
      </c>
      <c r="AB90" s="69"/>
      <c r="AC90" s="69"/>
      <c r="AD90" s="69"/>
      <c r="AE90" s="70">
        <f>SUM(AB90:AD90)</f>
        <v>0</v>
      </c>
      <c r="AF90" s="69"/>
      <c r="AG90" s="69"/>
      <c r="AH90" s="69"/>
      <c r="AI90" s="70">
        <f>SUM(AF90:AH90)</f>
        <v>0</v>
      </c>
      <c r="AJ90" s="70">
        <f t="shared" ref="AJ90:AJ99" si="90">SUM(S90,W90,AE90,AI90)</f>
        <v>0</v>
      </c>
      <c r="AK90" s="29">
        <f>IF(ISERROR(AJ90/$H$100),0,AJ90/$H$100)</f>
        <v>0</v>
      </c>
      <c r="AL90" s="30">
        <f t="shared" ref="AL90:AL99" si="91">IF(ISERROR(AJ90/$AJ$101),"-",AJ90/$AJ$101)</f>
        <v>0</v>
      </c>
      <c r="AM90" s="10"/>
      <c r="AN90" s="10"/>
      <c r="AO90" s="10"/>
      <c r="AP90" s="10"/>
      <c r="AQ90" s="10"/>
      <c r="AR90" s="10"/>
      <c r="AS90" s="10"/>
      <c r="AT90" s="85"/>
    </row>
    <row r="91" spans="1:46" hidden="1" outlineLevel="1" x14ac:dyDescent="0.25">
      <c r="A91" s="79">
        <v>2</v>
      </c>
      <c r="B91" s="79"/>
      <c r="C91" s="80"/>
      <c r="D91" s="72"/>
      <c r="E91" s="63"/>
      <c r="F91" s="63"/>
      <c r="G91" s="106"/>
      <c r="H91" s="107"/>
      <c r="I91" s="74"/>
      <c r="J91" s="270"/>
      <c r="K91" s="276"/>
      <c r="L91" s="66"/>
      <c r="M91" s="66"/>
      <c r="N91" s="68"/>
      <c r="O91" s="68"/>
      <c r="P91" s="69"/>
      <c r="Q91" s="69"/>
      <c r="R91" s="69"/>
      <c r="S91" s="70">
        <f t="shared" ref="S91:S99" si="92">SUM(P91:R91)</f>
        <v>0</v>
      </c>
      <c r="T91" s="69"/>
      <c r="U91" s="69"/>
      <c r="V91" s="69"/>
      <c r="W91" s="70">
        <f t="shared" ref="W91:W99" si="93">SUM(T91:V91)</f>
        <v>0</v>
      </c>
      <c r="X91" s="173"/>
      <c r="Y91" s="173"/>
      <c r="Z91" s="173"/>
      <c r="AA91" s="70">
        <f t="shared" ref="AA91:AA99" si="94">SUM(X91:Z91)</f>
        <v>0</v>
      </c>
      <c r="AB91" s="69"/>
      <c r="AC91" s="69"/>
      <c r="AD91" s="69"/>
      <c r="AE91" s="70">
        <f t="shared" ref="AE91:AE99" si="95">SUM(AB91:AD91)</f>
        <v>0</v>
      </c>
      <c r="AF91" s="69"/>
      <c r="AG91" s="69"/>
      <c r="AH91" s="69"/>
      <c r="AI91" s="70">
        <f t="shared" ref="AI91:AI99" si="96">SUM(AF91:AH91)</f>
        <v>0</v>
      </c>
      <c r="AJ91" s="70">
        <f t="shared" si="90"/>
        <v>0</v>
      </c>
      <c r="AK91" s="29">
        <f t="shared" ref="AK91:AK99" si="97">IF(ISERROR(AJ91/$H$100),0,AJ91/$H$100)</f>
        <v>0</v>
      </c>
      <c r="AL91" s="30">
        <f t="shared" si="91"/>
        <v>0</v>
      </c>
      <c r="AM91" s="10"/>
      <c r="AN91" s="10"/>
      <c r="AO91" s="10"/>
      <c r="AP91" s="10"/>
      <c r="AQ91" s="10"/>
      <c r="AR91" s="10"/>
      <c r="AS91" s="10"/>
      <c r="AT91" s="85"/>
    </row>
    <row r="92" spans="1:46" hidden="1" outlineLevel="1" x14ac:dyDescent="0.25">
      <c r="A92" s="79">
        <v>3</v>
      </c>
      <c r="B92" s="79"/>
      <c r="C92" s="65"/>
      <c r="D92" s="73"/>
      <c r="E92" s="81"/>
      <c r="F92" s="63"/>
      <c r="G92" s="105"/>
      <c r="H92" s="107"/>
      <c r="I92" s="74"/>
      <c r="J92" s="270"/>
      <c r="K92" s="276"/>
      <c r="L92" s="66"/>
      <c r="M92" s="66"/>
      <c r="N92" s="68"/>
      <c r="O92" s="68"/>
      <c r="P92" s="69"/>
      <c r="Q92" s="69"/>
      <c r="R92" s="69"/>
      <c r="S92" s="70">
        <f t="shared" si="92"/>
        <v>0</v>
      </c>
      <c r="T92" s="69"/>
      <c r="U92" s="69"/>
      <c r="V92" s="69"/>
      <c r="W92" s="70">
        <f t="shared" si="93"/>
        <v>0</v>
      </c>
      <c r="X92" s="173"/>
      <c r="Y92" s="173"/>
      <c r="Z92" s="173"/>
      <c r="AA92" s="70">
        <f t="shared" si="94"/>
        <v>0</v>
      </c>
      <c r="AB92" s="69"/>
      <c r="AC92" s="69"/>
      <c r="AD92" s="69"/>
      <c r="AE92" s="70">
        <f t="shared" si="95"/>
        <v>0</v>
      </c>
      <c r="AF92" s="69"/>
      <c r="AG92" s="69"/>
      <c r="AH92" s="69"/>
      <c r="AI92" s="70">
        <f t="shared" si="96"/>
        <v>0</v>
      </c>
      <c r="AJ92" s="70">
        <f t="shared" si="90"/>
        <v>0</v>
      </c>
      <c r="AK92" s="29">
        <f t="shared" si="97"/>
        <v>0</v>
      </c>
      <c r="AL92" s="30">
        <f t="shared" si="91"/>
        <v>0</v>
      </c>
    </row>
    <row r="93" spans="1:46" ht="12.75" hidden="1" customHeight="1" outlineLevel="1" x14ac:dyDescent="0.25">
      <c r="A93" s="79">
        <v>4</v>
      </c>
      <c r="B93" s="79"/>
      <c r="C93" s="82"/>
      <c r="D93" s="83"/>
      <c r="E93" s="75"/>
      <c r="F93" s="75"/>
      <c r="G93" s="75"/>
      <c r="H93" s="107"/>
      <c r="I93" s="77"/>
      <c r="J93" s="281"/>
      <c r="K93" s="277"/>
      <c r="L93" s="69"/>
      <c r="M93" s="69"/>
      <c r="N93" s="75"/>
      <c r="O93" s="75"/>
      <c r="P93" s="69"/>
      <c r="Q93" s="69"/>
      <c r="R93" s="69"/>
      <c r="S93" s="70">
        <f t="shared" si="92"/>
        <v>0</v>
      </c>
      <c r="T93" s="69"/>
      <c r="U93" s="69"/>
      <c r="V93" s="69"/>
      <c r="W93" s="70">
        <f t="shared" si="93"/>
        <v>0</v>
      </c>
      <c r="X93" s="173"/>
      <c r="Y93" s="173"/>
      <c r="Z93" s="173"/>
      <c r="AA93" s="70">
        <f t="shared" si="94"/>
        <v>0</v>
      </c>
      <c r="AB93" s="69"/>
      <c r="AC93" s="69"/>
      <c r="AD93" s="69"/>
      <c r="AE93" s="70">
        <f t="shared" si="95"/>
        <v>0</v>
      </c>
      <c r="AF93" s="69"/>
      <c r="AG93" s="69"/>
      <c r="AH93" s="69"/>
      <c r="AI93" s="70">
        <f t="shared" si="96"/>
        <v>0</v>
      </c>
      <c r="AJ93" s="70">
        <f t="shared" si="90"/>
        <v>0</v>
      </c>
      <c r="AK93" s="29">
        <f t="shared" si="97"/>
        <v>0</v>
      </c>
      <c r="AL93" s="71">
        <f t="shared" si="91"/>
        <v>0</v>
      </c>
      <c r="AM93" s="10"/>
      <c r="AN93" s="10"/>
      <c r="AO93" s="10"/>
      <c r="AP93" s="10"/>
      <c r="AQ93" s="10"/>
      <c r="AR93" s="10"/>
      <c r="AS93" s="10"/>
      <c r="AT93" s="85"/>
    </row>
    <row r="94" spans="1:46" ht="12.75" hidden="1" customHeight="1" outlineLevel="1" x14ac:dyDescent="0.25">
      <c r="A94" s="79">
        <v>5</v>
      </c>
      <c r="B94" s="79"/>
      <c r="C94" s="84"/>
      <c r="D94" s="76"/>
      <c r="E94" s="75"/>
      <c r="F94" s="75"/>
      <c r="G94" s="75"/>
      <c r="H94" s="107"/>
      <c r="I94" s="77"/>
      <c r="J94" s="77"/>
      <c r="K94" s="278"/>
      <c r="L94" s="69"/>
      <c r="M94" s="69"/>
      <c r="N94" s="75"/>
      <c r="O94" s="75"/>
      <c r="P94" s="69"/>
      <c r="Q94" s="69"/>
      <c r="R94" s="69"/>
      <c r="S94" s="70">
        <f t="shared" si="92"/>
        <v>0</v>
      </c>
      <c r="T94" s="69"/>
      <c r="U94" s="69"/>
      <c r="V94" s="69"/>
      <c r="W94" s="70">
        <f t="shared" si="93"/>
        <v>0</v>
      </c>
      <c r="X94" s="173"/>
      <c r="Y94" s="173"/>
      <c r="Z94" s="173"/>
      <c r="AA94" s="70">
        <f t="shared" si="94"/>
        <v>0</v>
      </c>
      <c r="AB94" s="69"/>
      <c r="AC94" s="69"/>
      <c r="AD94" s="69"/>
      <c r="AE94" s="70">
        <f t="shared" si="95"/>
        <v>0</v>
      </c>
      <c r="AF94" s="69"/>
      <c r="AG94" s="69"/>
      <c r="AH94" s="69"/>
      <c r="AI94" s="70">
        <f t="shared" si="96"/>
        <v>0</v>
      </c>
      <c r="AJ94" s="70">
        <f t="shared" si="90"/>
        <v>0</v>
      </c>
      <c r="AK94" s="29">
        <f t="shared" si="97"/>
        <v>0</v>
      </c>
      <c r="AL94" s="71">
        <f t="shared" si="91"/>
        <v>0</v>
      </c>
      <c r="AM94" s="10"/>
      <c r="AN94" s="10"/>
      <c r="AO94" s="10"/>
      <c r="AP94" s="10"/>
      <c r="AQ94" s="10"/>
      <c r="AR94" s="10"/>
      <c r="AS94" s="10"/>
      <c r="AT94" s="85"/>
    </row>
    <row r="95" spans="1:46" ht="12.75" hidden="1" customHeight="1" outlineLevel="1" x14ac:dyDescent="0.25">
      <c r="A95" s="79">
        <v>6</v>
      </c>
      <c r="B95" s="79"/>
      <c r="C95" s="84"/>
      <c r="D95" s="76"/>
      <c r="E95" s="75"/>
      <c r="F95" s="75"/>
      <c r="G95" s="75"/>
      <c r="H95" s="107"/>
      <c r="I95" s="77"/>
      <c r="J95" s="77"/>
      <c r="K95" s="278"/>
      <c r="L95" s="69"/>
      <c r="M95" s="69"/>
      <c r="N95" s="75"/>
      <c r="O95" s="75"/>
      <c r="P95" s="69"/>
      <c r="Q95" s="69"/>
      <c r="R95" s="69"/>
      <c r="S95" s="70">
        <f t="shared" si="92"/>
        <v>0</v>
      </c>
      <c r="T95" s="69"/>
      <c r="U95" s="69"/>
      <c r="V95" s="69"/>
      <c r="W95" s="70">
        <f t="shared" si="93"/>
        <v>0</v>
      </c>
      <c r="X95" s="173"/>
      <c r="Y95" s="173"/>
      <c r="Z95" s="173"/>
      <c r="AA95" s="70">
        <f t="shared" si="94"/>
        <v>0</v>
      </c>
      <c r="AB95" s="69"/>
      <c r="AC95" s="69"/>
      <c r="AD95" s="69"/>
      <c r="AE95" s="70">
        <f t="shared" si="95"/>
        <v>0</v>
      </c>
      <c r="AF95" s="69"/>
      <c r="AG95" s="69"/>
      <c r="AH95" s="69"/>
      <c r="AI95" s="70">
        <f t="shared" si="96"/>
        <v>0</v>
      </c>
      <c r="AJ95" s="70">
        <f t="shared" si="90"/>
        <v>0</v>
      </c>
      <c r="AK95" s="29">
        <f t="shared" si="97"/>
        <v>0</v>
      </c>
      <c r="AL95" s="71">
        <f t="shared" si="91"/>
        <v>0</v>
      </c>
    </row>
    <row r="96" spans="1:46" ht="12.75" hidden="1" customHeight="1" outlineLevel="1" x14ac:dyDescent="0.25">
      <c r="A96" s="79">
        <v>7</v>
      </c>
      <c r="B96" s="79"/>
      <c r="C96" s="84"/>
      <c r="D96" s="76"/>
      <c r="E96" s="75"/>
      <c r="F96" s="75"/>
      <c r="G96" s="75"/>
      <c r="H96" s="107"/>
      <c r="I96" s="77"/>
      <c r="J96" s="77"/>
      <c r="K96" s="278"/>
      <c r="L96" s="69"/>
      <c r="M96" s="69"/>
      <c r="N96" s="75"/>
      <c r="O96" s="75"/>
      <c r="P96" s="69"/>
      <c r="Q96" s="69"/>
      <c r="R96" s="69"/>
      <c r="S96" s="70">
        <f t="shared" si="92"/>
        <v>0</v>
      </c>
      <c r="T96" s="69"/>
      <c r="U96" s="69"/>
      <c r="V96" s="69"/>
      <c r="W96" s="70">
        <f t="shared" si="93"/>
        <v>0</v>
      </c>
      <c r="X96" s="173"/>
      <c r="Y96" s="173"/>
      <c r="Z96" s="173"/>
      <c r="AA96" s="70">
        <f t="shared" si="94"/>
        <v>0</v>
      </c>
      <c r="AB96" s="69"/>
      <c r="AC96" s="69"/>
      <c r="AD96" s="69"/>
      <c r="AE96" s="70">
        <f t="shared" si="95"/>
        <v>0</v>
      </c>
      <c r="AF96" s="69"/>
      <c r="AG96" s="69"/>
      <c r="AH96" s="69"/>
      <c r="AI96" s="70">
        <f t="shared" si="96"/>
        <v>0</v>
      </c>
      <c r="AJ96" s="70">
        <f t="shared" si="90"/>
        <v>0</v>
      </c>
      <c r="AK96" s="29">
        <f t="shared" si="97"/>
        <v>0</v>
      </c>
      <c r="AL96" s="71">
        <f t="shared" si="91"/>
        <v>0</v>
      </c>
      <c r="AM96" s="10"/>
      <c r="AN96" s="10"/>
      <c r="AO96" s="10"/>
      <c r="AP96" s="10"/>
      <c r="AQ96" s="10"/>
      <c r="AR96" s="10"/>
      <c r="AS96" s="10"/>
      <c r="AT96" s="85"/>
    </row>
    <row r="97" spans="1:46" ht="12.75" hidden="1" customHeight="1" outlineLevel="1" x14ac:dyDescent="0.25">
      <c r="A97" s="79">
        <v>8</v>
      </c>
      <c r="B97" s="79"/>
      <c r="C97" s="84"/>
      <c r="D97" s="76"/>
      <c r="E97" s="75"/>
      <c r="F97" s="75"/>
      <c r="G97" s="75"/>
      <c r="H97" s="107"/>
      <c r="I97" s="77"/>
      <c r="J97" s="77"/>
      <c r="K97" s="278"/>
      <c r="L97" s="69"/>
      <c r="M97" s="69"/>
      <c r="N97" s="75"/>
      <c r="O97" s="75"/>
      <c r="P97" s="69"/>
      <c r="Q97" s="69"/>
      <c r="R97" s="69"/>
      <c r="S97" s="70">
        <f t="shared" si="92"/>
        <v>0</v>
      </c>
      <c r="T97" s="69"/>
      <c r="U97" s="69"/>
      <c r="V97" s="69"/>
      <c r="W97" s="70">
        <f t="shared" si="93"/>
        <v>0</v>
      </c>
      <c r="X97" s="173"/>
      <c r="Y97" s="173"/>
      <c r="Z97" s="173"/>
      <c r="AA97" s="70">
        <f t="shared" si="94"/>
        <v>0</v>
      </c>
      <c r="AB97" s="69"/>
      <c r="AC97" s="69"/>
      <c r="AD97" s="69"/>
      <c r="AE97" s="70">
        <f t="shared" si="95"/>
        <v>0</v>
      </c>
      <c r="AF97" s="69"/>
      <c r="AG97" s="69"/>
      <c r="AH97" s="69"/>
      <c r="AI97" s="70">
        <f t="shared" si="96"/>
        <v>0</v>
      </c>
      <c r="AJ97" s="70">
        <f t="shared" si="90"/>
        <v>0</v>
      </c>
      <c r="AK97" s="29">
        <f t="shared" si="97"/>
        <v>0</v>
      </c>
      <c r="AL97" s="71">
        <f t="shared" si="91"/>
        <v>0</v>
      </c>
      <c r="AM97" s="10"/>
      <c r="AN97" s="10"/>
      <c r="AO97" s="10"/>
      <c r="AP97" s="10"/>
      <c r="AQ97" s="10"/>
      <c r="AR97" s="10"/>
      <c r="AS97" s="10"/>
      <c r="AT97" s="85"/>
    </row>
    <row r="98" spans="1:46" ht="12.75" hidden="1" customHeight="1" outlineLevel="1" x14ac:dyDescent="0.25">
      <c r="A98" s="79">
        <v>9</v>
      </c>
      <c r="B98" s="79"/>
      <c r="C98" s="84"/>
      <c r="D98" s="76"/>
      <c r="E98" s="75"/>
      <c r="F98" s="75"/>
      <c r="G98" s="75"/>
      <c r="H98" s="107"/>
      <c r="I98" s="77"/>
      <c r="J98" s="77"/>
      <c r="K98" s="278"/>
      <c r="L98" s="69"/>
      <c r="M98" s="69"/>
      <c r="N98" s="75"/>
      <c r="O98" s="75"/>
      <c r="P98" s="69"/>
      <c r="Q98" s="69"/>
      <c r="R98" s="69"/>
      <c r="S98" s="70">
        <f t="shared" si="92"/>
        <v>0</v>
      </c>
      <c r="T98" s="69"/>
      <c r="U98" s="69"/>
      <c r="V98" s="69"/>
      <c r="W98" s="70">
        <f t="shared" si="93"/>
        <v>0</v>
      </c>
      <c r="X98" s="173"/>
      <c r="Y98" s="173"/>
      <c r="Z98" s="173"/>
      <c r="AA98" s="70">
        <f t="shared" si="94"/>
        <v>0</v>
      </c>
      <c r="AB98" s="69"/>
      <c r="AC98" s="69"/>
      <c r="AD98" s="69"/>
      <c r="AE98" s="70">
        <f t="shared" si="95"/>
        <v>0</v>
      </c>
      <c r="AF98" s="69"/>
      <c r="AG98" s="69"/>
      <c r="AH98" s="69"/>
      <c r="AI98" s="70">
        <f t="shared" si="96"/>
        <v>0</v>
      </c>
      <c r="AJ98" s="70">
        <f t="shared" si="90"/>
        <v>0</v>
      </c>
      <c r="AK98" s="29">
        <f t="shared" si="97"/>
        <v>0</v>
      </c>
      <c r="AL98" s="71">
        <f t="shared" si="91"/>
        <v>0</v>
      </c>
    </row>
    <row r="99" spans="1:46" ht="12.75" hidden="1" customHeight="1" outlineLevel="1" x14ac:dyDescent="0.25">
      <c r="A99" s="79">
        <v>10</v>
      </c>
      <c r="B99" s="79"/>
      <c r="C99" s="84"/>
      <c r="D99" s="76"/>
      <c r="E99" s="75"/>
      <c r="F99" s="75"/>
      <c r="G99" s="75"/>
      <c r="H99" s="107"/>
      <c r="I99" s="78"/>
      <c r="J99" s="78"/>
      <c r="K99" s="278"/>
      <c r="L99" s="69"/>
      <c r="M99" s="69"/>
      <c r="N99" s="75"/>
      <c r="O99" s="75"/>
      <c r="P99" s="69"/>
      <c r="Q99" s="69"/>
      <c r="R99" s="69"/>
      <c r="S99" s="70">
        <f t="shared" si="92"/>
        <v>0</v>
      </c>
      <c r="T99" s="69"/>
      <c r="U99" s="69"/>
      <c r="V99" s="69"/>
      <c r="W99" s="70">
        <f t="shared" si="93"/>
        <v>0</v>
      </c>
      <c r="X99" s="173"/>
      <c r="Y99" s="173"/>
      <c r="Z99" s="173"/>
      <c r="AA99" s="70">
        <f t="shared" si="94"/>
        <v>0</v>
      </c>
      <c r="AB99" s="69"/>
      <c r="AC99" s="69"/>
      <c r="AD99" s="69"/>
      <c r="AE99" s="70">
        <f t="shared" si="95"/>
        <v>0</v>
      </c>
      <c r="AF99" s="69"/>
      <c r="AG99" s="69"/>
      <c r="AH99" s="69"/>
      <c r="AI99" s="70">
        <f t="shared" si="96"/>
        <v>0</v>
      </c>
      <c r="AJ99" s="70">
        <f t="shared" si="90"/>
        <v>0</v>
      </c>
      <c r="AK99" s="29">
        <f t="shared" si="97"/>
        <v>0</v>
      </c>
      <c r="AL99" s="71">
        <f t="shared" si="91"/>
        <v>0</v>
      </c>
      <c r="AM99" s="10"/>
      <c r="AN99" s="10"/>
      <c r="AO99" s="10"/>
      <c r="AP99" s="10"/>
      <c r="AQ99" s="10"/>
      <c r="AR99" s="10"/>
      <c r="AS99" s="10"/>
      <c r="AT99" s="85"/>
    </row>
    <row r="100" spans="1:46" collapsed="1" x14ac:dyDescent="0.25">
      <c r="A100" s="228" t="s">
        <v>67</v>
      </c>
      <c r="B100" s="230"/>
      <c r="C100" s="230"/>
      <c r="D100" s="230"/>
      <c r="E100" s="230"/>
      <c r="F100" s="230"/>
      <c r="G100" s="230"/>
      <c r="H100" s="92">
        <f>SUM(H90:H99)</f>
        <v>0</v>
      </c>
      <c r="I100" s="92">
        <f>SUM(I90:I99)</f>
        <v>0</v>
      </c>
      <c r="J100" s="280"/>
      <c r="K100" s="94"/>
      <c r="L100" s="92">
        <f>SUM(L90:L99)</f>
        <v>0</v>
      </c>
      <c r="M100" s="92">
        <f>SUM(M90:M99)</f>
        <v>0</v>
      </c>
      <c r="N100" s="93"/>
      <c r="O100" s="94"/>
      <c r="P100" s="92">
        <f t="shared" ref="P100:AI100" si="98">SUM(P90:P99)</f>
        <v>0</v>
      </c>
      <c r="Q100" s="92">
        <f t="shared" si="98"/>
        <v>0</v>
      </c>
      <c r="R100" s="92">
        <f t="shared" si="98"/>
        <v>0</v>
      </c>
      <c r="S100" s="92">
        <f t="shared" si="98"/>
        <v>0</v>
      </c>
      <c r="T100" s="92">
        <f t="shared" si="98"/>
        <v>0</v>
      </c>
      <c r="U100" s="92">
        <f t="shared" si="98"/>
        <v>0</v>
      </c>
      <c r="V100" s="92">
        <f t="shared" si="98"/>
        <v>0</v>
      </c>
      <c r="W100" s="92">
        <f t="shared" si="98"/>
        <v>0</v>
      </c>
      <c r="X100" s="92">
        <f t="shared" ref="X100:AA100" si="99">SUM(X90:X99)</f>
        <v>0</v>
      </c>
      <c r="Y100" s="92">
        <f t="shared" si="99"/>
        <v>0</v>
      </c>
      <c r="Z100" s="92">
        <f t="shared" si="99"/>
        <v>0</v>
      </c>
      <c r="AA100" s="92">
        <f t="shared" si="99"/>
        <v>0</v>
      </c>
      <c r="AB100" s="92">
        <f t="shared" si="98"/>
        <v>0</v>
      </c>
      <c r="AC100" s="92">
        <f t="shared" si="98"/>
        <v>0</v>
      </c>
      <c r="AD100" s="92">
        <f t="shared" si="98"/>
        <v>0</v>
      </c>
      <c r="AE100" s="92">
        <f t="shared" si="98"/>
        <v>0</v>
      </c>
      <c r="AF100" s="92">
        <f t="shared" si="98"/>
        <v>0</v>
      </c>
      <c r="AG100" s="92">
        <f t="shared" si="98"/>
        <v>0</v>
      </c>
      <c r="AH100" s="92">
        <f t="shared" si="98"/>
        <v>0</v>
      </c>
      <c r="AI100" s="92">
        <f t="shared" si="98"/>
        <v>0</v>
      </c>
      <c r="AJ100" s="92">
        <f>SUM(AJ90:AJ99)</f>
        <v>0</v>
      </c>
      <c r="AK100" s="95">
        <f>IF(ISERROR(AJ100/H100),0,AJ100/H100)</f>
        <v>0</v>
      </c>
      <c r="AL100" s="95">
        <f>IF(ISERROR(AJ100/$AJ$101),0,AJ100/$AJ$101)</f>
        <v>0</v>
      </c>
      <c r="AM100" s="10"/>
      <c r="AN100" s="10"/>
      <c r="AO100" s="10"/>
      <c r="AP100" s="10"/>
      <c r="AQ100" s="10"/>
      <c r="AR100" s="10"/>
      <c r="AS100" s="10"/>
      <c r="AT100" s="85"/>
    </row>
    <row r="101" spans="1:46" ht="26.25" customHeight="1" x14ac:dyDescent="0.25">
      <c r="A101" s="231" t="str">
        <f>"TOTAL ASIG."&amp;" "&amp;$A$5</f>
        <v>TOTAL ASIG. 24 - 03 - 002 "Fondo Concursable de Iniciativas para la Infancia"</v>
      </c>
      <c r="B101" s="232"/>
      <c r="C101" s="232"/>
      <c r="D101" s="232"/>
      <c r="E101" s="232"/>
      <c r="F101" s="232"/>
      <c r="G101" s="232"/>
      <c r="H101" s="97">
        <f>+H11+H14+H18+H30+H33+H37+H42+H45+H49+H52+H55+H67+H88+H70+H82+H100+H85</f>
        <v>472712000</v>
      </c>
      <c r="I101" s="97">
        <f>+I11+I14+I18+I30+I33+I37+I42+I45+I49+I52+I55+I67+I88+I70+I82+I100+I85</f>
        <v>472712000</v>
      </c>
      <c r="J101" s="97"/>
      <c r="K101" s="279"/>
      <c r="L101" s="97">
        <f>+L11+L14+L18+L30+L33+L37+L42+L45+L49+L52+L55+L67+L88+L70+L82+L100+L85</f>
        <v>0</v>
      </c>
      <c r="M101" s="97">
        <f>+M11+M14+M18+M30+M33+M37+M42+M45+M49+M52+M55+M67+M88+M70+M82+M100+M85</f>
        <v>0</v>
      </c>
      <c r="N101" s="97">
        <f>+N11+N14+N18+N30+N33+N37+N42+N45+N49+N52+N55+N67+N88+N70+N82+N100+N85</f>
        <v>0</v>
      </c>
      <c r="O101" s="97">
        <f>+O11+O14+O18+O30+O33+O37+O42+O45+O49+O52+O55+O67+O88+O70+O82+O100+O85</f>
        <v>0</v>
      </c>
      <c r="P101" s="97">
        <f>+P11+P14+P18+P30+P33+P37+P42+P45+P49+P52+P55+P67+P88+P70+P82+P100+P85</f>
        <v>0</v>
      </c>
      <c r="Q101" s="97">
        <f>+Q11+Q14+Q18+Q30+Q33+Q37+Q42+Q45+Q49+Q52+Q55+Q67+Q88+Q70+Q82+Q100+Q85</f>
        <v>0</v>
      </c>
      <c r="R101" s="97">
        <f>+R11+R14+R18+R30+R33+R37+R42+R45+R49+R52+R55+R67+R88+R70+R82+R100+R85</f>
        <v>0</v>
      </c>
      <c r="S101" s="97">
        <f>+S11+S14+S18+S30+S33+S37+S42+S45+S49+S52+S55+S67+S88+S70+S82+S100+S85</f>
        <v>0</v>
      </c>
      <c r="T101" s="97">
        <f>+T11+T14+T18+T30+T33+T37+T42+T45+T49+T52+T55+T67+T88+T70+T82+T100+T85</f>
        <v>0</v>
      </c>
      <c r="U101" s="97">
        <f>+U11+U14+U18+U30+U33+U37+U42+U45+U49+U52+U55+U67+U88+U70+U82+U100+U85</f>
        <v>0</v>
      </c>
      <c r="V101" s="97">
        <f>+V11+V14+V18+V30+V33+V37+V42+V45+V49+V52+V55+V67+V88+V70+V82+V100+V85</f>
        <v>0</v>
      </c>
      <c r="W101" s="97">
        <f>+W11+W14+W18+W30+W33+W37+W42+W45+W49+W52+W55+W67+W88+W70+W82+W100+W85</f>
        <v>0</v>
      </c>
      <c r="X101" s="97">
        <f>+X11+X14+X18+X30+X33+X37+X42+X45+X49+X52+X55+X67+X88+X70+X82+X100+X85</f>
        <v>0</v>
      </c>
      <c r="Y101" s="97">
        <f>+Y11+Y14+Y18+Y30+Y33+Y37+Y42+Y45+Y49+Y52+Y55+Y67+Y88+Y70+Y82+Y100+Y85</f>
        <v>0</v>
      </c>
      <c r="Z101" s="97">
        <f>+Z11+Z14+Z18+Z30+Z33+Z37+Z42+Z45+Z49+Z52+Z55+Z67+Z88+Z70+Z82+Z100+Z85</f>
        <v>0</v>
      </c>
      <c r="AA101" s="97">
        <f>+AA11+AA14+AA18+AA30+AA33+AA37+AA42+AA45+AA49+AA52+AA55+AA67+AA88+AA70+AA82+AA100+AA85</f>
        <v>0</v>
      </c>
      <c r="AB101" s="97">
        <f>+AB11+AB14+AB18+AB30+AB33+AB37+AB42+AB45+AB49+AB52+AB55+AB67+AB88+AB70+AB82+AB100+AB85</f>
        <v>0</v>
      </c>
      <c r="AC101" s="97">
        <f>+AC11+AC14+AC18+AC30+AC33+AC37+AC42+AC45+AC49+AC52+AC55+AC67+AC88+AC70+AC82+AC100+AC85</f>
        <v>0</v>
      </c>
      <c r="AD101" s="97">
        <f>+AD11+AD14+AD18+AD30+AD33+AD37+AD42+AD45+AD49+AD52+AD55+AD67+AD88+AD70+AD82+AD100+AD85</f>
        <v>472712000</v>
      </c>
      <c r="AE101" s="97">
        <f>+AE11+AE14+AE18+AE30+AE33+AE37+AE42+AE45+AE49+AE52+AE55+AE67+AE88+AE70+AE82+AE100+AE85</f>
        <v>472712000</v>
      </c>
      <c r="AF101" s="97">
        <f>+AF11+AF14+AF18+AF30+AF33+AF37+AF42+AF45+AF49+AF52+AF55+AF67+AF88+AF70+AF82+AF100+AF85</f>
        <v>0</v>
      </c>
      <c r="AG101" s="97">
        <f>+AG11+AG14+AG18+AG30+AG33+AG37+AG42+AG45+AG49+AG52+AG55+AG67+AG88+AG70+AG82+AG100+AG85</f>
        <v>0</v>
      </c>
      <c r="AH101" s="97">
        <f>+AH11+AH14+AH18+AH30+AH33+AH37+AH42+AH45+AH49+AH52+AH55+AH67+AH88+AH70+AH82+AH100+AH85</f>
        <v>0</v>
      </c>
      <c r="AI101" s="97">
        <f>+AI11+AI14+AI18+AI30+AI33+AI37+AI42+AI45+AI49+AI52+AI55+AI67+AI88+AI70+AI82+AI100+AI85</f>
        <v>0</v>
      </c>
      <c r="AJ101" s="97">
        <f>+AJ11+AJ14+AJ18+AJ30+AJ33+AJ37+AJ42+AJ45+AJ49+AJ52+AJ55+AJ67+AJ88+AJ70+AJ82+AJ100+AJ85</f>
        <v>472712000</v>
      </c>
      <c r="AK101" s="100">
        <f>IF(ISERROR(AJ101/H101),0,AJ101/H101)</f>
        <v>1</v>
      </c>
      <c r="AL101" s="100">
        <f>IF(ISERROR(AJ101/$AJ$101),0,AJ101/$AJ$101)</f>
        <v>1</v>
      </c>
    </row>
    <row r="102" spans="1:46" x14ac:dyDescent="0.25">
      <c r="H102" s="40"/>
      <c r="P102" s="40"/>
      <c r="Q102" s="40"/>
      <c r="R102" s="40"/>
      <c r="T102" s="40"/>
      <c r="U102" s="40"/>
      <c r="V102" s="40"/>
      <c r="X102" s="40"/>
      <c r="Y102" s="40"/>
      <c r="Z102" s="40"/>
      <c r="AB102" s="40"/>
      <c r="AC102" s="40"/>
      <c r="AD102" s="40"/>
      <c r="AF102" s="40"/>
      <c r="AG102" s="40"/>
      <c r="AH102" s="40"/>
      <c r="AM102" s="10"/>
      <c r="AN102" s="10"/>
      <c r="AO102" s="10"/>
      <c r="AP102" s="10"/>
      <c r="AQ102" s="10"/>
      <c r="AR102" s="10"/>
      <c r="AS102" s="10"/>
      <c r="AT102" s="85"/>
    </row>
    <row r="103" spans="1:46" x14ac:dyDescent="0.25">
      <c r="H103" s="40"/>
      <c r="P103" s="40"/>
      <c r="Q103" s="40"/>
      <c r="R103" s="40"/>
      <c r="T103" s="40"/>
      <c r="U103" s="40"/>
      <c r="V103" s="40"/>
      <c r="X103" s="40"/>
      <c r="Y103" s="40"/>
      <c r="Z103" s="40"/>
      <c r="AB103" s="40"/>
      <c r="AC103" s="40"/>
      <c r="AD103" s="40"/>
      <c r="AF103" s="40"/>
      <c r="AG103" s="40"/>
      <c r="AH103" s="40"/>
      <c r="AM103" s="10"/>
      <c r="AN103" s="10"/>
      <c r="AO103" s="10"/>
      <c r="AP103" s="10"/>
      <c r="AQ103" s="10"/>
      <c r="AR103" s="10"/>
      <c r="AS103" s="10"/>
      <c r="AT103" s="85"/>
    </row>
    <row r="104" spans="1:46" x14ac:dyDescent="0.25">
      <c r="H104" s="40"/>
      <c r="P104" s="40"/>
      <c r="Q104" s="40"/>
      <c r="R104" s="40"/>
      <c r="T104" s="40"/>
      <c r="U104" s="40"/>
      <c r="V104" s="40"/>
      <c r="X104" s="40"/>
      <c r="Y104" s="40"/>
      <c r="Z104" s="40"/>
      <c r="AB104" s="40"/>
      <c r="AC104" s="40"/>
      <c r="AD104" s="40"/>
      <c r="AF104" s="40"/>
      <c r="AG104" s="40"/>
      <c r="AH104" s="40"/>
    </row>
    <row r="105" spans="1:46" x14ac:dyDescent="0.25">
      <c r="H105" s="40"/>
      <c r="P105" s="40"/>
      <c r="Q105" s="40"/>
      <c r="R105" s="40"/>
      <c r="T105" s="40"/>
      <c r="U105" s="40"/>
      <c r="V105" s="40"/>
      <c r="X105" s="40"/>
      <c r="Y105" s="40"/>
      <c r="Z105" s="40"/>
      <c r="AB105" s="40"/>
      <c r="AC105" s="40"/>
      <c r="AD105" s="40"/>
      <c r="AF105" s="40"/>
      <c r="AG105" s="40"/>
      <c r="AH105" s="40"/>
      <c r="AM105" s="10"/>
      <c r="AN105" s="10"/>
      <c r="AO105" s="10"/>
      <c r="AP105" s="10"/>
      <c r="AQ105" s="10"/>
      <c r="AR105" s="10"/>
      <c r="AS105" s="10"/>
      <c r="AT105" s="85"/>
    </row>
    <row r="106" spans="1:46" x14ac:dyDescent="0.25">
      <c r="H106" s="40"/>
      <c r="P106" s="40"/>
      <c r="Q106" s="40"/>
      <c r="R106" s="40"/>
      <c r="T106" s="40"/>
      <c r="U106" s="40"/>
      <c r="V106" s="40"/>
      <c r="X106" s="40"/>
      <c r="Y106" s="40"/>
      <c r="Z106" s="40"/>
      <c r="AB106" s="40"/>
      <c r="AC106" s="40"/>
      <c r="AD106" s="40"/>
      <c r="AF106" s="40"/>
      <c r="AG106" s="40"/>
      <c r="AH106" s="40"/>
    </row>
    <row r="107" spans="1:46" x14ac:dyDescent="0.25">
      <c r="H107" s="40"/>
      <c r="P107" s="40"/>
      <c r="Q107" s="40"/>
      <c r="R107" s="40"/>
      <c r="T107" s="40"/>
      <c r="U107" s="40"/>
      <c r="V107" s="40"/>
      <c r="X107" s="40"/>
      <c r="Y107" s="40"/>
      <c r="Z107" s="40"/>
      <c r="AB107" s="40"/>
      <c r="AC107" s="40"/>
      <c r="AD107" s="40"/>
      <c r="AF107" s="40"/>
      <c r="AG107" s="40"/>
      <c r="AH107" s="40"/>
    </row>
    <row r="108" spans="1:46" x14ac:dyDescent="0.25">
      <c r="H108" s="40"/>
      <c r="P108" s="40"/>
      <c r="Q108" s="40"/>
      <c r="R108" s="40"/>
      <c r="T108" s="40"/>
      <c r="U108" s="40"/>
      <c r="V108" s="40"/>
      <c r="X108" s="40"/>
      <c r="Y108" s="40"/>
      <c r="Z108" s="40"/>
      <c r="AB108" s="40"/>
      <c r="AC108" s="40"/>
      <c r="AD108" s="40"/>
      <c r="AF108" s="40"/>
      <c r="AG108" s="40"/>
      <c r="AH108" s="40"/>
    </row>
    <row r="109" spans="1:46" x14ac:dyDescent="0.25">
      <c r="H109" s="40"/>
      <c r="P109" s="40"/>
      <c r="Q109" s="40"/>
      <c r="R109" s="40"/>
      <c r="T109" s="40"/>
      <c r="U109" s="40"/>
      <c r="V109" s="40"/>
      <c r="X109" s="40"/>
      <c r="Y109" s="40"/>
      <c r="Z109" s="40"/>
      <c r="AB109" s="40"/>
      <c r="AC109" s="40"/>
      <c r="AD109" s="40"/>
      <c r="AF109" s="40"/>
      <c r="AG109" s="40"/>
      <c r="AH109" s="40"/>
    </row>
    <row r="110" spans="1:46" x14ac:dyDescent="0.25">
      <c r="A110" s="13"/>
      <c r="H110" s="40"/>
      <c r="P110" s="40"/>
      <c r="Q110" s="40"/>
      <c r="R110" s="40"/>
      <c r="T110" s="40"/>
      <c r="U110" s="40"/>
      <c r="V110" s="40"/>
      <c r="X110" s="40"/>
      <c r="Y110" s="40"/>
      <c r="Z110" s="40"/>
      <c r="AB110" s="40"/>
      <c r="AC110" s="40"/>
      <c r="AD110" s="40"/>
      <c r="AF110" s="40"/>
      <c r="AG110" s="40"/>
      <c r="AH110" s="40"/>
    </row>
    <row r="111" spans="1:46" x14ac:dyDescent="0.25">
      <c r="A111" s="13"/>
      <c r="H111" s="40"/>
      <c r="P111" s="40"/>
      <c r="Q111" s="40"/>
      <c r="R111" s="40"/>
      <c r="T111" s="40"/>
      <c r="U111" s="40"/>
      <c r="V111" s="40"/>
      <c r="X111" s="40"/>
      <c r="Y111" s="40"/>
      <c r="Z111" s="40"/>
      <c r="AB111" s="40"/>
      <c r="AC111" s="40"/>
      <c r="AD111" s="40"/>
      <c r="AF111" s="40"/>
      <c r="AG111" s="40"/>
      <c r="AH111" s="40"/>
    </row>
    <row r="112" spans="1:46" x14ac:dyDescent="0.25">
      <c r="A112" s="13"/>
      <c r="H112" s="40"/>
      <c r="P112" s="40"/>
      <c r="Q112" s="40"/>
      <c r="R112" s="40"/>
      <c r="T112" s="40"/>
      <c r="U112" s="40"/>
      <c r="V112" s="40"/>
      <c r="X112" s="40"/>
      <c r="Y112" s="40"/>
      <c r="Z112" s="40"/>
      <c r="AB112" s="40"/>
      <c r="AC112" s="40"/>
      <c r="AD112" s="40"/>
      <c r="AF112" s="40"/>
      <c r="AG112" s="40"/>
      <c r="AH112" s="40"/>
    </row>
    <row r="113" spans="1:34" x14ac:dyDescent="0.25">
      <c r="A113" s="13"/>
      <c r="H113" s="40"/>
      <c r="P113" s="40"/>
      <c r="Q113" s="40"/>
      <c r="R113" s="40"/>
      <c r="T113" s="40"/>
      <c r="U113" s="40"/>
      <c r="V113" s="40"/>
      <c r="X113" s="40"/>
      <c r="Y113" s="40"/>
      <c r="Z113" s="40"/>
      <c r="AB113" s="40"/>
      <c r="AC113" s="40"/>
      <c r="AD113" s="40"/>
      <c r="AF113" s="40"/>
      <c r="AG113" s="40"/>
      <c r="AH113" s="40"/>
    </row>
    <row r="114" spans="1:34" x14ac:dyDescent="0.25">
      <c r="A114" s="13"/>
      <c r="H114" s="40"/>
      <c r="P114" s="40"/>
      <c r="Q114" s="40"/>
      <c r="R114" s="40"/>
      <c r="T114" s="40"/>
      <c r="U114" s="40"/>
      <c r="V114" s="40"/>
      <c r="X114" s="40"/>
      <c r="Y114" s="40"/>
      <c r="Z114" s="40"/>
      <c r="AB114" s="40"/>
      <c r="AC114" s="40"/>
      <c r="AD114" s="40"/>
      <c r="AF114" s="40"/>
      <c r="AG114" s="40"/>
      <c r="AH114" s="40"/>
    </row>
    <row r="115" spans="1:34" x14ac:dyDescent="0.25">
      <c r="A115" s="13"/>
      <c r="H115" s="40"/>
      <c r="P115" s="40"/>
      <c r="Q115" s="40"/>
      <c r="R115" s="40"/>
      <c r="T115" s="40"/>
      <c r="U115" s="40"/>
      <c r="V115" s="40"/>
      <c r="X115" s="40"/>
      <c r="Y115" s="40"/>
      <c r="Z115" s="40"/>
      <c r="AB115" s="40"/>
      <c r="AC115" s="40"/>
      <c r="AD115" s="40"/>
      <c r="AF115" s="40"/>
      <c r="AG115" s="40"/>
      <c r="AH115" s="40"/>
    </row>
    <row r="116" spans="1:34" x14ac:dyDescent="0.25">
      <c r="A116" s="13"/>
      <c r="H116" s="40"/>
      <c r="P116" s="40"/>
      <c r="Q116" s="40"/>
      <c r="R116" s="40"/>
      <c r="T116" s="40"/>
      <c r="U116" s="40"/>
      <c r="V116" s="40"/>
      <c r="X116" s="40"/>
      <c r="Y116" s="40"/>
      <c r="Z116" s="40"/>
      <c r="AB116" s="40"/>
      <c r="AC116" s="40"/>
      <c r="AD116" s="40"/>
      <c r="AF116" s="40"/>
      <c r="AG116" s="40"/>
      <c r="AH116" s="40"/>
    </row>
    <row r="117" spans="1:34" x14ac:dyDescent="0.25">
      <c r="A117" s="13"/>
      <c r="H117" s="40"/>
      <c r="P117" s="40"/>
      <c r="Q117" s="40"/>
      <c r="R117" s="40"/>
      <c r="T117" s="40"/>
      <c r="U117" s="40"/>
      <c r="V117" s="40"/>
      <c r="X117" s="40"/>
      <c r="Y117" s="40"/>
      <c r="Z117" s="40"/>
      <c r="AB117" s="40"/>
      <c r="AC117" s="40"/>
      <c r="AD117" s="40"/>
      <c r="AF117" s="40"/>
      <c r="AG117" s="40"/>
      <c r="AH117" s="40"/>
    </row>
    <row r="118" spans="1:34" x14ac:dyDescent="0.25">
      <c r="A118" s="13"/>
      <c r="H118" s="40"/>
      <c r="P118" s="40"/>
      <c r="Q118" s="40"/>
      <c r="R118" s="40"/>
      <c r="T118" s="40"/>
      <c r="U118" s="40"/>
      <c r="V118" s="40"/>
      <c r="X118" s="40"/>
      <c r="Y118" s="40"/>
      <c r="Z118" s="40"/>
      <c r="AB118" s="40"/>
      <c r="AC118" s="40"/>
      <c r="AD118" s="40"/>
      <c r="AF118" s="40"/>
      <c r="AG118" s="40"/>
      <c r="AH118" s="40"/>
    </row>
  </sheetData>
  <mergeCells count="66">
    <mergeCell ref="A1:AL1"/>
    <mergeCell ref="A2:AL2"/>
    <mergeCell ref="A3:AL3"/>
    <mergeCell ref="A4:AL4"/>
    <mergeCell ref="A5:S5"/>
    <mergeCell ref="T5:AL5"/>
    <mergeCell ref="W6:W7"/>
    <mergeCell ref="AB6:AD6"/>
    <mergeCell ref="H6:H7"/>
    <mergeCell ref="I6:I7"/>
    <mergeCell ref="K6:K7"/>
    <mergeCell ref="L6:M6"/>
    <mergeCell ref="N6:N7"/>
    <mergeCell ref="X6:Z6"/>
    <mergeCell ref="AA6:AA7"/>
    <mergeCell ref="J6:J7"/>
    <mergeCell ref="A8:E8"/>
    <mergeCell ref="O6:O7"/>
    <mergeCell ref="P6:R6"/>
    <mergeCell ref="S6:S7"/>
    <mergeCell ref="T6:V6"/>
    <mergeCell ref="A6:A7"/>
    <mergeCell ref="B6:B7"/>
    <mergeCell ref="D6:D7"/>
    <mergeCell ref="E6:E7"/>
    <mergeCell ref="F6:F7"/>
    <mergeCell ref="G6:G7"/>
    <mergeCell ref="AE6:AE7"/>
    <mergeCell ref="AF6:AH6"/>
    <mergeCell ref="AI6:AI7"/>
    <mergeCell ref="AJ6:AJ7"/>
    <mergeCell ref="AK6:AL6"/>
    <mergeCell ref="A38:E38"/>
    <mergeCell ref="A11:G11"/>
    <mergeCell ref="A12:E12"/>
    <mergeCell ref="A14:G14"/>
    <mergeCell ref="A15:E15"/>
    <mergeCell ref="A18:G18"/>
    <mergeCell ref="A19:E19"/>
    <mergeCell ref="A30:G30"/>
    <mergeCell ref="A31:E31"/>
    <mergeCell ref="A33:G33"/>
    <mergeCell ref="A34:E34"/>
    <mergeCell ref="A37:G37"/>
    <mergeCell ref="A68:E68"/>
    <mergeCell ref="A42:G42"/>
    <mergeCell ref="A43:E43"/>
    <mergeCell ref="A45:G45"/>
    <mergeCell ref="A46:E46"/>
    <mergeCell ref="A49:G49"/>
    <mergeCell ref="A50:E50"/>
    <mergeCell ref="A52:G52"/>
    <mergeCell ref="A53:E53"/>
    <mergeCell ref="A55:G55"/>
    <mergeCell ref="A56:E56"/>
    <mergeCell ref="A67:G67"/>
    <mergeCell ref="A100:G100"/>
    <mergeCell ref="A101:G101"/>
    <mergeCell ref="A70:G70"/>
    <mergeCell ref="A71:E71"/>
    <mergeCell ref="A82:G82"/>
    <mergeCell ref="A86:E86"/>
    <mergeCell ref="A88:G88"/>
    <mergeCell ref="A89:E89"/>
    <mergeCell ref="A83:E83"/>
    <mergeCell ref="A85:G85"/>
  </mergeCells>
  <dataValidations count="5">
    <dataValidation type="decimal" allowBlank="1" showInputMessage="1" showErrorMessage="1" errorTitle="Sólo números" error="Sólo ingresar números sin letras_x000a_" sqref="P51:R51 P87:R87 P69:R69 T9:V10 P54:R54 P39:R41 AF16:AH17 P35:R36 P44:R44 X9:Z10 X20:Z29 P20:R29 AF20:AH29 AB20:AD29 T20:V29 P47:R48 X16:Z17 AB16:AD17 T16:V17 X13:Z13 AB13:AD13 P13:R13 AF13:AH13 T13:V13 P9:R10 AF9:AH10 X32:Z32 X35:Z36 AB9:AD10 AF90:AH99 X39:Z41 AB32:AD32 T32:V32 AF32:AH32 AF35:AH36 AB35:AD36 T35:V36 P32:R32 AF39:AH41 AB39:AD41 T39:V41 X44:Z44 AF44:AH44 AB44:AD44 T44:V44 X47:Z48 AB47:AD48 P16:R17 T47:V48 AF47:AH48 AB51:AD51 AF51:AH51 T51:V51 AF54:AH54 AB54:AD54 T54:V54 X51:Z51 P57:R66 AF57:AH66 AB57:AD66 T57:V66 AF69:AH69 AB69:AD69 T69:V69 X54:Z54 P72:R81 AF72:AH81 AB72:AD81 T72:V81 AF87:AH87 AB87:AD87 T87:V87 X57:Z66 P90:R99 X69:Z69 AB90:AD99 T90:V99 X72:Z81 X87:Z87 X90:Z99">
      <formula1>-100000000</formula1>
      <formula2>10000000000</formula2>
    </dataValidation>
    <dataValidation type="textLength" operator="lessThanOrEqual" allowBlank="1" showInputMessage="1" showErrorMessage="1" sqref="I39:J41 I16:J17 J84 I57:J66 I90:J99 I20:J29 I13:J13 I32:J32 I51:J51 I44:J44 I72:J81 I9:J10 I35:J36 I47:J48 I54:J54 I69:J69 I87:J87">
      <formula1>255</formula1>
    </dataValidation>
    <dataValidation type="textLength" operator="lessThanOrEqual" allowBlank="1" showInputMessage="1" showErrorMessage="1" errorTitle="MÁXIMO DE CARACTERES SOBREPASADO" error="Sólo 255 caracteres por celdas" sqref="N9:O10 N20:O29 K20:K29 E20:G29 K13 E16:G17 C16:C17 K9:K10 E13:G13 C13 N87:O87 C9:C10 E32:G32 N47:O48 K32 E35:G36 C35:C36 K35:K36 E39:G41 C39:C41 K39:K41 E44:G44 C44 E90:G90 N90:O99 K51 E91:F99 E54:G54 C54 N57:O66 K57:K66 E57:G66 K54 E69:G69 C69 N72:O81 K72:K81 E72:G81 K84 E87:G87 C87 N32:O32 C93:C99 E47:G48 N16:O17 O54 C72:C81 F84:G84 C57:C66 N51:O51 C48 N39:O41 N35:O36 K44 C20:C29 N13:O13 E9:G10 K93:K99 N44:O44 G93:G99 E51:G51 N69:O69 K16:K17 K47:K48 K69 K87">
      <formula1>255</formula1>
    </dataValidation>
    <dataValidation type="date" operator="greaterThan" allowBlank="1" showInputMessage="1" showErrorMessage="1" errorTitle="Error en Ingresos de Fechas" error="La fecha debe corresponder al Año 2014." sqref="D9:D10 D13 D20:D29 D44 D16:D17 D35:D36 D39:D41 D93:D99 D48 D57:D66 D54 D72:D81 D69 D87">
      <formula1>41275</formula1>
    </dataValidation>
    <dataValidation allowBlank="1" showInputMessage="1" showErrorMessage="1" errorTitle="Sólo números" error="Sólo ingresar números sin letras_x000a_" sqref="M12:M13 L1:L1048576 M8:M10 M19:M29 M38:M41 M15:M17 M31:M32 M34:M36 M89:M99 M46:M48 M56:M66 M54:N54 M71:M81 M53 M43:M44 M50:M51 M84 M68:M69 M86:M87"/>
  </dataValidations>
  <printOptions horizontalCentered="1" verticalCentered="1"/>
  <pageMargins left="0" right="0" top="0.74803149606299213" bottom="0.74803149606299213" header="0.31496062992125984" footer="0.31496062992125984"/>
  <pageSetup paperSize="5" scale="92" orientation="landscape" r:id="rId1"/>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P411"/>
  <sheetViews>
    <sheetView tabSelected="1" zoomScale="85" zoomScaleNormal="85" workbookViewId="0">
      <pane ySplit="7" topLeftCell="A167" activePane="bottomLeft" state="frozen"/>
      <selection pane="bottomLeft" activeCell="E48" sqref="E48"/>
    </sheetView>
  </sheetViews>
  <sheetFormatPr baseColWidth="10" defaultRowHeight="12.75" outlineLevelRow="1" outlineLevelCol="1" x14ac:dyDescent="0.25"/>
  <cols>
    <col min="1" max="1" width="3.5703125" style="14" customWidth="1"/>
    <col min="2" max="2" width="15.42578125" style="14" customWidth="1"/>
    <col min="3" max="3" width="11.85546875" style="14" customWidth="1"/>
    <col min="4" max="4" width="10.42578125" style="14" bestFit="1" customWidth="1"/>
    <col min="5" max="5" width="30.42578125" style="13" customWidth="1"/>
    <col min="6" max="6" width="29" style="13" customWidth="1"/>
    <col min="7" max="7" width="11.140625" style="14" customWidth="1"/>
    <col min="8" max="8" width="16.7109375" style="11" customWidth="1"/>
    <col min="9" max="9" width="14.5703125" style="40" customWidth="1"/>
    <col min="10" max="10" width="26.28515625" style="40" customWidth="1"/>
    <col min="11" max="11" width="23.42578125" style="13" customWidth="1"/>
    <col min="12" max="12" width="14.5703125" style="14" customWidth="1"/>
    <col min="13" max="13" width="18" style="14" customWidth="1"/>
    <col min="14" max="14" width="11.42578125" style="14" customWidth="1"/>
    <col min="15" max="15" width="14.5703125" style="41" customWidth="1"/>
    <col min="16" max="16" width="13" style="11" hidden="1" customWidth="1" outlineLevel="1"/>
    <col min="17" max="18" width="12" style="11" hidden="1" customWidth="1" outlineLevel="1"/>
    <col min="19" max="19" width="12" style="11" customWidth="1" collapsed="1"/>
    <col min="20" max="20" width="8.140625" style="11" hidden="1" customWidth="1" outlineLevel="1"/>
    <col min="21" max="21" width="7.7109375" style="11" hidden="1" customWidth="1" outlineLevel="1"/>
    <col min="22" max="22" width="12.140625" style="11" hidden="1" customWidth="1" outlineLevel="1"/>
    <col min="23" max="23" width="12.140625" style="11" customWidth="1" collapsed="1"/>
    <col min="24" max="24" width="13.5703125" style="11" customWidth="1" outlineLevel="1"/>
    <col min="25" max="26" width="12.140625" style="11" customWidth="1" outlineLevel="1"/>
    <col min="27" max="27" width="13.7109375" style="11" customWidth="1"/>
    <col min="28" max="30" width="12.140625" style="11" customWidth="1" outlineLevel="1"/>
    <col min="31" max="31" width="12.140625" style="11" customWidth="1"/>
    <col min="32" max="32" width="12.85546875" style="11" customWidth="1"/>
    <col min="33" max="33" width="10.28515625" style="12" bestFit="1" customWidth="1"/>
    <col min="34" max="34" width="11.140625" style="12" customWidth="1"/>
    <col min="35" max="41" width="11.42578125" style="13"/>
    <col min="42" max="16384" width="11.42578125" style="87"/>
  </cols>
  <sheetData>
    <row r="1" spans="1:42" s="10" customFormat="1" ht="16.5" customHeight="1" x14ac:dyDescent="0.25">
      <c r="A1" s="252" t="s">
        <v>69</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c r="AH1" s="252"/>
    </row>
    <row r="2" spans="1:42" s="10" customFormat="1" ht="16.5" customHeight="1" x14ac:dyDescent="0.25">
      <c r="A2" s="253" t="s">
        <v>0</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c r="AH2" s="253"/>
    </row>
    <row r="3" spans="1:42" s="10" customFormat="1" ht="16.5" customHeight="1" x14ac:dyDescent="0.25">
      <c r="A3" s="252" t="s">
        <v>813</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c r="AH3" s="252"/>
    </row>
    <row r="4" spans="1:42" s="10" customFormat="1" ht="16.5" customHeight="1" x14ac:dyDescent="0.25">
      <c r="A4" s="253" t="s">
        <v>1</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c r="AH4" s="253"/>
    </row>
    <row r="5" spans="1:42" s="13" customFormat="1" ht="17.25" customHeight="1" x14ac:dyDescent="0.25">
      <c r="A5" s="250" t="s">
        <v>76</v>
      </c>
      <c r="B5" s="250"/>
      <c r="C5" s="251"/>
      <c r="D5" s="251"/>
      <c r="E5" s="251"/>
      <c r="F5" s="251"/>
      <c r="G5" s="251"/>
      <c r="H5" s="251"/>
      <c r="I5" s="251"/>
      <c r="J5" s="251"/>
      <c r="K5" s="251"/>
      <c r="L5" s="251"/>
      <c r="M5" s="251"/>
      <c r="N5" s="251"/>
      <c r="O5" s="251"/>
      <c r="P5" s="251"/>
      <c r="Q5" s="251"/>
      <c r="R5" s="251"/>
      <c r="S5" s="251"/>
      <c r="T5" s="250"/>
      <c r="U5" s="250"/>
      <c r="V5" s="251"/>
      <c r="W5" s="251"/>
      <c r="X5" s="251"/>
      <c r="Y5" s="251"/>
      <c r="Z5" s="251"/>
      <c r="AA5" s="251"/>
      <c r="AB5" s="251"/>
      <c r="AC5" s="251"/>
      <c r="AD5" s="251"/>
      <c r="AE5" s="251"/>
      <c r="AF5" s="251"/>
      <c r="AG5" s="251"/>
      <c r="AH5" s="251"/>
    </row>
    <row r="6" spans="1:42" s="86" customFormat="1" ht="32.25" customHeight="1" x14ac:dyDescent="0.25">
      <c r="A6" s="243" t="s">
        <v>2</v>
      </c>
      <c r="B6" s="244" t="s">
        <v>68</v>
      </c>
      <c r="C6" s="103" t="s">
        <v>3</v>
      </c>
      <c r="D6" s="244" t="s">
        <v>4</v>
      </c>
      <c r="E6" s="243" t="s">
        <v>5</v>
      </c>
      <c r="F6" s="244" t="s">
        <v>6</v>
      </c>
      <c r="G6" s="243" t="s">
        <v>7</v>
      </c>
      <c r="H6" s="246" t="s">
        <v>8</v>
      </c>
      <c r="I6" s="248" t="s">
        <v>9</v>
      </c>
      <c r="J6" s="257" t="s">
        <v>830</v>
      </c>
      <c r="K6" s="249" t="s">
        <v>831</v>
      </c>
      <c r="L6" s="248" t="s">
        <v>10</v>
      </c>
      <c r="M6" s="249"/>
      <c r="N6" s="243" t="s">
        <v>11</v>
      </c>
      <c r="O6" s="244" t="s">
        <v>12</v>
      </c>
      <c r="P6" s="257" t="s">
        <v>13</v>
      </c>
      <c r="Q6" s="257"/>
      <c r="R6" s="257"/>
      <c r="S6" s="254" t="s">
        <v>14</v>
      </c>
      <c r="T6" s="257" t="s">
        <v>13</v>
      </c>
      <c r="U6" s="257"/>
      <c r="V6" s="257"/>
      <c r="W6" s="254" t="s">
        <v>15</v>
      </c>
      <c r="X6" s="257" t="s">
        <v>13</v>
      </c>
      <c r="Y6" s="257"/>
      <c r="Z6" s="257"/>
      <c r="AA6" s="254" t="s">
        <v>16</v>
      </c>
      <c r="AB6" s="257" t="s">
        <v>13</v>
      </c>
      <c r="AC6" s="257"/>
      <c r="AD6" s="257"/>
      <c r="AE6" s="254" t="s">
        <v>17</v>
      </c>
      <c r="AF6" s="254" t="s">
        <v>18</v>
      </c>
      <c r="AG6" s="256" t="s">
        <v>19</v>
      </c>
      <c r="AH6" s="256"/>
      <c r="AI6" s="10"/>
      <c r="AJ6" s="10"/>
      <c r="AK6" s="10"/>
      <c r="AL6" s="10"/>
      <c r="AM6" s="10"/>
      <c r="AN6" s="10"/>
      <c r="AO6" s="10"/>
      <c r="AP6" s="85"/>
    </row>
    <row r="7" spans="1:42" s="86" customFormat="1" ht="31.5" customHeight="1" x14ac:dyDescent="0.25">
      <c r="A7" s="243"/>
      <c r="B7" s="245"/>
      <c r="C7" s="103" t="s">
        <v>20</v>
      </c>
      <c r="D7" s="245"/>
      <c r="E7" s="243"/>
      <c r="F7" s="245"/>
      <c r="G7" s="243"/>
      <c r="H7" s="247"/>
      <c r="I7" s="283"/>
      <c r="J7" s="257"/>
      <c r="K7" s="312"/>
      <c r="L7" s="104" t="s">
        <v>832</v>
      </c>
      <c r="M7" s="104" t="s">
        <v>21</v>
      </c>
      <c r="N7" s="243"/>
      <c r="O7" s="245"/>
      <c r="P7" s="104" t="s">
        <v>22</v>
      </c>
      <c r="Q7" s="104" t="s">
        <v>23</v>
      </c>
      <c r="R7" s="104" t="s">
        <v>24</v>
      </c>
      <c r="S7" s="255"/>
      <c r="T7" s="104" t="s">
        <v>25</v>
      </c>
      <c r="U7" s="104" t="s">
        <v>26</v>
      </c>
      <c r="V7" s="104" t="s">
        <v>27</v>
      </c>
      <c r="W7" s="255"/>
      <c r="X7" s="104" t="s">
        <v>28</v>
      </c>
      <c r="Y7" s="104" t="s">
        <v>29</v>
      </c>
      <c r="Z7" s="104" t="s">
        <v>30</v>
      </c>
      <c r="AA7" s="255"/>
      <c r="AB7" s="104" t="s">
        <v>31</v>
      </c>
      <c r="AC7" s="104" t="s">
        <v>32</v>
      </c>
      <c r="AD7" s="104" t="s">
        <v>33</v>
      </c>
      <c r="AE7" s="255"/>
      <c r="AF7" s="255"/>
      <c r="AG7" s="96" t="s">
        <v>34</v>
      </c>
      <c r="AH7" s="96" t="s">
        <v>35</v>
      </c>
      <c r="AI7" s="10"/>
      <c r="AJ7" s="10"/>
      <c r="AK7" s="10"/>
      <c r="AL7" s="10"/>
      <c r="AM7" s="10"/>
      <c r="AN7" s="10"/>
      <c r="AO7" s="10"/>
      <c r="AP7" s="85"/>
    </row>
    <row r="8" spans="1:42" ht="12.75" customHeight="1" x14ac:dyDescent="0.25">
      <c r="A8" s="240" t="s">
        <v>36</v>
      </c>
      <c r="B8" s="241"/>
      <c r="C8" s="241"/>
      <c r="D8" s="241"/>
      <c r="E8" s="242"/>
      <c r="F8" s="113"/>
      <c r="G8" s="114"/>
      <c r="H8" s="140"/>
      <c r="I8" s="284"/>
      <c r="J8" s="92"/>
      <c r="K8" s="313"/>
      <c r="L8" s="115"/>
      <c r="M8" s="115"/>
      <c r="N8" s="114"/>
      <c r="O8" s="116"/>
      <c r="P8" s="92"/>
      <c r="Q8" s="92"/>
      <c r="R8" s="92"/>
      <c r="S8" s="92"/>
      <c r="T8" s="92"/>
      <c r="U8" s="92"/>
      <c r="V8" s="92"/>
      <c r="W8" s="92"/>
      <c r="X8" s="92"/>
      <c r="Y8" s="92"/>
      <c r="Z8" s="92"/>
      <c r="AA8" s="92"/>
      <c r="AB8" s="92"/>
      <c r="AC8" s="92"/>
      <c r="AD8" s="92"/>
      <c r="AE8" s="92"/>
      <c r="AF8" s="92"/>
      <c r="AG8" s="117"/>
      <c r="AH8" s="117"/>
    </row>
    <row r="9" spans="1:42" ht="12.75" customHeight="1" outlineLevel="1" x14ac:dyDescent="0.25">
      <c r="A9" s="109">
        <v>1</v>
      </c>
      <c r="B9" s="183" t="s">
        <v>77</v>
      </c>
      <c r="C9" s="118">
        <v>290</v>
      </c>
      <c r="D9" s="119">
        <v>44033</v>
      </c>
      <c r="E9" s="141" t="s">
        <v>151</v>
      </c>
      <c r="F9" s="25" t="s">
        <v>150</v>
      </c>
      <c r="G9" s="25" t="s">
        <v>111</v>
      </c>
      <c r="H9" s="124">
        <v>12000000</v>
      </c>
      <c r="I9" s="300">
        <v>12000000</v>
      </c>
      <c r="J9" s="144" t="s">
        <v>842</v>
      </c>
      <c r="K9" s="23" t="s">
        <v>843</v>
      </c>
      <c r="L9" s="27" t="s">
        <v>706</v>
      </c>
      <c r="M9" s="178" t="s">
        <v>397</v>
      </c>
      <c r="N9" s="25" t="s">
        <v>106</v>
      </c>
      <c r="O9" s="25" t="s">
        <v>145</v>
      </c>
      <c r="P9" s="27"/>
      <c r="Q9" s="27"/>
      <c r="R9" s="27"/>
      <c r="S9" s="28">
        <f>SUM(P9:R9)</f>
        <v>0</v>
      </c>
      <c r="T9" s="27"/>
      <c r="U9" s="27"/>
      <c r="V9" s="142"/>
      <c r="W9" s="28">
        <f>SUM(T9:V9)</f>
        <v>0</v>
      </c>
      <c r="X9" s="142">
        <v>12000000</v>
      </c>
      <c r="Y9" s="27">
        <v>0</v>
      </c>
      <c r="Z9" s="27">
        <v>0</v>
      </c>
      <c r="AA9" s="28">
        <f>SUM(X9:Z9)</f>
        <v>12000000</v>
      </c>
      <c r="AB9" s="27"/>
      <c r="AC9" s="27"/>
      <c r="AD9" s="27"/>
      <c r="AE9" s="28">
        <f>SUM(AB9:AD9)</f>
        <v>0</v>
      </c>
      <c r="AF9" s="28">
        <f t="shared" ref="AF9:AF12" si="0">SUM(S9,W9,AA9,AE9)</f>
        <v>12000000</v>
      </c>
      <c r="AG9" s="29">
        <f t="shared" ref="AG9:AG15" si="1">IF(ISERROR(AF9/$H$16),0,AF9/$H$16)</f>
        <v>0.13988345050787135</v>
      </c>
      <c r="AH9" s="30">
        <f t="shared" ref="AH9:AH15" si="2">IF(ISERROR(AF9/$AF$394),"-",AF9/$AF$394)</f>
        <v>3.4914453891091764E-3</v>
      </c>
      <c r="AI9" s="10"/>
      <c r="AJ9" s="10"/>
      <c r="AK9" s="10"/>
      <c r="AL9" s="10"/>
      <c r="AM9" s="10"/>
      <c r="AN9" s="10"/>
      <c r="AO9" s="10"/>
      <c r="AP9" s="85"/>
    </row>
    <row r="10" spans="1:42" ht="12.75" customHeight="1" outlineLevel="1" x14ac:dyDescent="0.25">
      <c r="A10" s="21">
        <v>2</v>
      </c>
      <c r="B10" s="183" t="s">
        <v>77</v>
      </c>
      <c r="C10" s="118">
        <v>261</v>
      </c>
      <c r="D10" s="119">
        <v>44013</v>
      </c>
      <c r="E10" s="143" t="s">
        <v>152</v>
      </c>
      <c r="F10" s="25" t="s">
        <v>150</v>
      </c>
      <c r="G10" s="25" t="s">
        <v>111</v>
      </c>
      <c r="H10" s="124">
        <v>11153738</v>
      </c>
      <c r="I10" s="301">
        <v>11153738</v>
      </c>
      <c r="J10" s="144" t="s">
        <v>842</v>
      </c>
      <c r="K10" s="23" t="s">
        <v>843</v>
      </c>
      <c r="L10" s="27" t="s">
        <v>706</v>
      </c>
      <c r="M10" s="178" t="s">
        <v>397</v>
      </c>
      <c r="N10" s="25" t="s">
        <v>106</v>
      </c>
      <c r="O10" s="25" t="s">
        <v>145</v>
      </c>
      <c r="P10" s="27"/>
      <c r="Q10" s="27"/>
      <c r="R10" s="27"/>
      <c r="S10" s="28">
        <f t="shared" ref="S10:S11" si="3">SUM(P10:R10)</f>
        <v>0</v>
      </c>
      <c r="T10" s="27"/>
      <c r="U10" s="27"/>
      <c r="V10" s="144"/>
      <c r="W10" s="28">
        <f t="shared" ref="W10:W11" si="4">SUM(T10:V10)</f>
        <v>0</v>
      </c>
      <c r="X10" s="144">
        <v>11153738</v>
      </c>
      <c r="Y10" s="27">
        <v>0</v>
      </c>
      <c r="Z10" s="27">
        <v>0</v>
      </c>
      <c r="AA10" s="28">
        <f t="shared" ref="AA10:AA12" si="5">SUM(X10:Z10)</f>
        <v>11153738</v>
      </c>
      <c r="AB10" s="27"/>
      <c r="AC10" s="27"/>
      <c r="AD10" s="27"/>
      <c r="AE10" s="28">
        <f t="shared" ref="AE10:AE12" si="6">SUM(AB10:AD10)</f>
        <v>0</v>
      </c>
      <c r="AF10" s="28">
        <f t="shared" si="0"/>
        <v>11153738</v>
      </c>
      <c r="AG10" s="29">
        <f t="shared" si="1"/>
        <v>0.13001861312506366</v>
      </c>
      <c r="AH10" s="30">
        <f t="shared" si="2"/>
        <v>3.245222259285984E-3</v>
      </c>
      <c r="AI10" s="10"/>
      <c r="AJ10" s="10"/>
      <c r="AK10" s="10"/>
      <c r="AL10" s="10"/>
      <c r="AM10" s="10"/>
      <c r="AN10" s="10"/>
      <c r="AO10" s="10"/>
      <c r="AP10" s="85"/>
    </row>
    <row r="11" spans="1:42" ht="12.75" customHeight="1" outlineLevel="1" x14ac:dyDescent="0.25">
      <c r="A11" s="21">
        <v>3</v>
      </c>
      <c r="B11" s="183" t="s">
        <v>77</v>
      </c>
      <c r="C11" s="118">
        <v>258</v>
      </c>
      <c r="D11" s="119">
        <v>44007</v>
      </c>
      <c r="E11" s="143" t="s">
        <v>153</v>
      </c>
      <c r="F11" s="25" t="s">
        <v>150</v>
      </c>
      <c r="G11" s="25" t="s">
        <v>111</v>
      </c>
      <c r="H11" s="124">
        <v>12000000</v>
      </c>
      <c r="I11" s="301">
        <v>12000000</v>
      </c>
      <c r="J11" s="144" t="s">
        <v>842</v>
      </c>
      <c r="K11" s="23" t="s">
        <v>843</v>
      </c>
      <c r="L11" s="27" t="s">
        <v>706</v>
      </c>
      <c r="M11" s="178" t="s">
        <v>397</v>
      </c>
      <c r="N11" s="25" t="s">
        <v>106</v>
      </c>
      <c r="O11" s="25" t="s">
        <v>145</v>
      </c>
      <c r="P11" s="27"/>
      <c r="Q11" s="27"/>
      <c r="R11" s="27"/>
      <c r="S11" s="28">
        <f t="shared" si="3"/>
        <v>0</v>
      </c>
      <c r="T11" s="27"/>
      <c r="U11" s="27"/>
      <c r="V11" s="144"/>
      <c r="W11" s="28">
        <f t="shared" si="4"/>
        <v>0</v>
      </c>
      <c r="X11" s="144">
        <v>12000000</v>
      </c>
      <c r="Y11" s="27">
        <v>0</v>
      </c>
      <c r="Z11" s="27">
        <v>0</v>
      </c>
      <c r="AA11" s="28">
        <f t="shared" si="5"/>
        <v>12000000</v>
      </c>
      <c r="AB11" s="27"/>
      <c r="AC11" s="27"/>
      <c r="AD11" s="27"/>
      <c r="AE11" s="28">
        <f t="shared" si="6"/>
        <v>0</v>
      </c>
      <c r="AF11" s="28">
        <f t="shared" si="0"/>
        <v>12000000</v>
      </c>
      <c r="AG11" s="29">
        <f t="shared" si="1"/>
        <v>0.13988345050787135</v>
      </c>
      <c r="AH11" s="30">
        <f t="shared" si="2"/>
        <v>3.4914453891091764E-3</v>
      </c>
    </row>
    <row r="12" spans="1:42" ht="12.75" customHeight="1" outlineLevel="1" x14ac:dyDescent="0.25">
      <c r="A12" s="21">
        <v>4</v>
      </c>
      <c r="B12" s="183" t="s">
        <v>77</v>
      </c>
      <c r="C12" s="118">
        <v>279</v>
      </c>
      <c r="D12" s="119">
        <v>44026</v>
      </c>
      <c r="E12" s="143" t="s">
        <v>154</v>
      </c>
      <c r="F12" s="25" t="s">
        <v>150</v>
      </c>
      <c r="G12" s="25" t="s">
        <v>111</v>
      </c>
      <c r="H12" s="124">
        <v>10336040</v>
      </c>
      <c r="I12" s="302">
        <v>10336040</v>
      </c>
      <c r="J12" s="144" t="s">
        <v>842</v>
      </c>
      <c r="K12" s="23" t="s">
        <v>843</v>
      </c>
      <c r="L12" s="27" t="s">
        <v>706</v>
      </c>
      <c r="M12" s="178" t="s">
        <v>397</v>
      </c>
      <c r="N12" s="25" t="s">
        <v>106</v>
      </c>
      <c r="O12" s="25" t="s">
        <v>145</v>
      </c>
      <c r="P12" s="27"/>
      <c r="Q12" s="27"/>
      <c r="R12" s="27"/>
      <c r="S12" s="28">
        <f>SUM(P12:R12)</f>
        <v>0</v>
      </c>
      <c r="T12" s="27"/>
      <c r="U12" s="27"/>
      <c r="V12" s="142"/>
      <c r="W12" s="28">
        <f>SUM(T12:V12)</f>
        <v>0</v>
      </c>
      <c r="X12" s="146">
        <v>10336040</v>
      </c>
      <c r="Y12" s="27">
        <v>0</v>
      </c>
      <c r="Z12" s="27">
        <v>0</v>
      </c>
      <c r="AA12" s="28">
        <f t="shared" si="5"/>
        <v>10336040</v>
      </c>
      <c r="AB12" s="27"/>
      <c r="AC12" s="27"/>
      <c r="AD12" s="27"/>
      <c r="AE12" s="28">
        <f t="shared" si="6"/>
        <v>0</v>
      </c>
      <c r="AF12" s="28">
        <f t="shared" si="0"/>
        <v>10336040</v>
      </c>
      <c r="AG12" s="29">
        <f t="shared" si="1"/>
        <v>0.12048674498228154</v>
      </c>
      <c r="AH12" s="30">
        <f t="shared" si="2"/>
        <v>3.007309933304001E-3</v>
      </c>
      <c r="AI12" s="10"/>
      <c r="AJ12" s="10"/>
      <c r="AK12" s="10"/>
      <c r="AL12" s="10"/>
      <c r="AM12" s="10"/>
      <c r="AN12" s="10"/>
      <c r="AO12" s="10"/>
      <c r="AP12" s="85"/>
    </row>
    <row r="13" spans="1:42" ht="12.75" customHeight="1" outlineLevel="1" x14ac:dyDescent="0.25">
      <c r="A13" s="21">
        <v>5</v>
      </c>
      <c r="B13" s="183" t="s">
        <v>77</v>
      </c>
      <c r="C13" s="118">
        <v>289</v>
      </c>
      <c r="D13" s="119">
        <v>44033</v>
      </c>
      <c r="E13" s="143" t="s">
        <v>155</v>
      </c>
      <c r="F13" s="25" t="s">
        <v>150</v>
      </c>
      <c r="G13" s="25" t="s">
        <v>111</v>
      </c>
      <c r="H13" s="124">
        <v>16800000</v>
      </c>
      <c r="I13" s="302">
        <v>16800000</v>
      </c>
      <c r="J13" s="144" t="s">
        <v>842</v>
      </c>
      <c r="K13" s="23" t="s">
        <v>843</v>
      </c>
      <c r="L13" s="27" t="s">
        <v>706</v>
      </c>
      <c r="M13" s="178" t="s">
        <v>397</v>
      </c>
      <c r="N13" s="25" t="s">
        <v>106</v>
      </c>
      <c r="O13" s="25" t="s">
        <v>145</v>
      </c>
      <c r="P13" s="27"/>
      <c r="Q13" s="27"/>
      <c r="R13" s="27"/>
      <c r="S13" s="28">
        <f>SUM(P13:R13)</f>
        <v>0</v>
      </c>
      <c r="T13" s="27"/>
      <c r="U13" s="27"/>
      <c r="V13" s="142"/>
      <c r="W13" s="28">
        <f>SUM(T13:V13)</f>
        <v>0</v>
      </c>
      <c r="X13" s="146">
        <v>0</v>
      </c>
      <c r="Y13" s="27">
        <v>0</v>
      </c>
      <c r="Z13" s="146">
        <v>16800000</v>
      </c>
      <c r="AA13" s="28">
        <f t="shared" ref="AA13:AA15" si="7">SUM(X13:Z13)</f>
        <v>16800000</v>
      </c>
      <c r="AB13" s="27"/>
      <c r="AC13" s="27"/>
      <c r="AD13" s="27"/>
      <c r="AE13" s="28">
        <f t="shared" ref="AE13:AE15" si="8">SUM(AB13:AD13)</f>
        <v>0</v>
      </c>
      <c r="AF13" s="28">
        <f t="shared" ref="AF13:AF15" si="9">SUM(S13,W13,AA13,AE13)</f>
        <v>16800000</v>
      </c>
      <c r="AG13" s="29">
        <f t="shared" si="1"/>
        <v>0.1958368307110199</v>
      </c>
      <c r="AH13" s="30">
        <f t="shared" si="2"/>
        <v>4.888023544752847E-3</v>
      </c>
      <c r="AI13" s="10"/>
      <c r="AJ13" s="10"/>
      <c r="AK13" s="10"/>
      <c r="AL13" s="10"/>
      <c r="AM13" s="10"/>
      <c r="AN13" s="10"/>
      <c r="AO13" s="10"/>
      <c r="AP13" s="85"/>
    </row>
    <row r="14" spans="1:42" ht="12.75" customHeight="1" outlineLevel="1" x14ac:dyDescent="0.25">
      <c r="A14" s="21">
        <v>6</v>
      </c>
      <c r="B14" s="183" t="s">
        <v>77</v>
      </c>
      <c r="C14" s="118">
        <v>281</v>
      </c>
      <c r="D14" s="119">
        <v>44026</v>
      </c>
      <c r="E14" s="143" t="s">
        <v>156</v>
      </c>
      <c r="F14" s="25" t="s">
        <v>150</v>
      </c>
      <c r="G14" s="25" t="s">
        <v>111</v>
      </c>
      <c r="H14" s="124">
        <v>12000000</v>
      </c>
      <c r="I14" s="302">
        <v>12000000</v>
      </c>
      <c r="J14" s="144" t="s">
        <v>842</v>
      </c>
      <c r="K14" s="23" t="s">
        <v>843</v>
      </c>
      <c r="L14" s="27" t="s">
        <v>706</v>
      </c>
      <c r="M14" s="178" t="s">
        <v>397</v>
      </c>
      <c r="N14" s="25" t="s">
        <v>106</v>
      </c>
      <c r="O14" s="25" t="s">
        <v>145</v>
      </c>
      <c r="P14" s="27"/>
      <c r="Q14" s="27"/>
      <c r="R14" s="27"/>
      <c r="S14" s="28">
        <f t="shared" ref="S14:S15" si="10">SUM(P14:R14)</f>
        <v>0</v>
      </c>
      <c r="T14" s="27"/>
      <c r="U14" s="27"/>
      <c r="V14" s="144"/>
      <c r="W14" s="28">
        <f t="shared" ref="W14:W15" si="11">SUM(T14:V14)</f>
        <v>0</v>
      </c>
      <c r="X14" s="146">
        <v>12000000</v>
      </c>
      <c r="Y14" s="27">
        <v>0</v>
      </c>
      <c r="Z14" s="27">
        <v>0</v>
      </c>
      <c r="AA14" s="28">
        <f t="shared" si="7"/>
        <v>12000000</v>
      </c>
      <c r="AB14" s="27"/>
      <c r="AC14" s="27"/>
      <c r="AD14" s="27"/>
      <c r="AE14" s="28">
        <f t="shared" si="8"/>
        <v>0</v>
      </c>
      <c r="AF14" s="28">
        <f t="shared" si="9"/>
        <v>12000000</v>
      </c>
      <c r="AG14" s="29">
        <f t="shared" si="1"/>
        <v>0.13988345050787135</v>
      </c>
      <c r="AH14" s="30">
        <f t="shared" si="2"/>
        <v>3.4914453891091764E-3</v>
      </c>
      <c r="AI14" s="10"/>
      <c r="AJ14" s="10"/>
      <c r="AK14" s="10"/>
      <c r="AL14" s="10"/>
      <c r="AM14" s="10"/>
      <c r="AN14" s="10"/>
      <c r="AO14" s="10"/>
      <c r="AP14" s="85"/>
    </row>
    <row r="15" spans="1:42" ht="12.75" customHeight="1" outlineLevel="1" x14ac:dyDescent="0.25">
      <c r="A15" s="21">
        <v>7</v>
      </c>
      <c r="B15" s="183" t="s">
        <v>77</v>
      </c>
      <c r="C15" s="118">
        <v>280</v>
      </c>
      <c r="D15" s="119">
        <v>44026</v>
      </c>
      <c r="E15" s="143" t="s">
        <v>157</v>
      </c>
      <c r="F15" s="25" t="s">
        <v>150</v>
      </c>
      <c r="G15" s="25" t="s">
        <v>111</v>
      </c>
      <c r="H15" s="124">
        <v>11495924</v>
      </c>
      <c r="I15" s="302">
        <v>11495924</v>
      </c>
      <c r="J15" s="144" t="s">
        <v>842</v>
      </c>
      <c r="K15" s="23" t="s">
        <v>843</v>
      </c>
      <c r="L15" s="27" t="s">
        <v>706</v>
      </c>
      <c r="M15" s="178" t="s">
        <v>397</v>
      </c>
      <c r="N15" s="25" t="s">
        <v>106</v>
      </c>
      <c r="O15" s="25" t="s">
        <v>145</v>
      </c>
      <c r="P15" s="27"/>
      <c r="Q15" s="27"/>
      <c r="R15" s="27"/>
      <c r="S15" s="28">
        <f t="shared" si="10"/>
        <v>0</v>
      </c>
      <c r="T15" s="27"/>
      <c r="U15" s="27"/>
      <c r="V15" s="144"/>
      <c r="W15" s="28">
        <f t="shared" si="11"/>
        <v>0</v>
      </c>
      <c r="X15" s="146">
        <v>11495924</v>
      </c>
      <c r="Y15" s="27">
        <v>0</v>
      </c>
      <c r="Z15" s="27">
        <v>0</v>
      </c>
      <c r="AA15" s="28">
        <f t="shared" si="7"/>
        <v>11495924</v>
      </c>
      <c r="AB15" s="27"/>
      <c r="AC15" s="27"/>
      <c r="AD15" s="27"/>
      <c r="AE15" s="28">
        <f t="shared" si="8"/>
        <v>0</v>
      </c>
      <c r="AF15" s="28">
        <f t="shared" si="9"/>
        <v>11495924</v>
      </c>
      <c r="AG15" s="29">
        <f t="shared" si="1"/>
        <v>0.13400745965802086</v>
      </c>
      <c r="AH15" s="30">
        <f t="shared" si="2"/>
        <v>3.3447825702791266E-3</v>
      </c>
      <c r="AI15" s="10"/>
      <c r="AJ15" s="10"/>
      <c r="AK15" s="10"/>
      <c r="AL15" s="10"/>
      <c r="AM15" s="10"/>
      <c r="AN15" s="10"/>
      <c r="AO15" s="10"/>
      <c r="AP15" s="85"/>
    </row>
    <row r="16" spans="1:42" ht="12.75" customHeight="1" x14ac:dyDescent="0.25">
      <c r="A16" s="228" t="s">
        <v>37</v>
      </c>
      <c r="B16" s="229"/>
      <c r="C16" s="230"/>
      <c r="D16" s="230"/>
      <c r="E16" s="230"/>
      <c r="F16" s="230"/>
      <c r="G16" s="230"/>
      <c r="H16" s="92">
        <f>SUM(H9:H15)</f>
        <v>85785702</v>
      </c>
      <c r="I16" s="284">
        <f>SUM(I9:I15)</f>
        <v>85785702</v>
      </c>
      <c r="J16" s="92"/>
      <c r="K16" s="101"/>
      <c r="L16" s="92">
        <f>SUM(L9:L15)</f>
        <v>0</v>
      </c>
      <c r="M16" s="92">
        <f>SUM(M9:M15)</f>
        <v>0</v>
      </c>
      <c r="N16" s="93"/>
      <c r="O16" s="94"/>
      <c r="P16" s="92">
        <f t="shared" ref="P16:AF16" si="12">SUM(P9:P15)</f>
        <v>0</v>
      </c>
      <c r="Q16" s="92">
        <f t="shared" si="12"/>
        <v>0</v>
      </c>
      <c r="R16" s="92">
        <f t="shared" si="12"/>
        <v>0</v>
      </c>
      <c r="S16" s="92">
        <f t="shared" si="12"/>
        <v>0</v>
      </c>
      <c r="T16" s="92">
        <f t="shared" si="12"/>
        <v>0</v>
      </c>
      <c r="U16" s="92">
        <f t="shared" si="12"/>
        <v>0</v>
      </c>
      <c r="V16" s="92">
        <f t="shared" si="12"/>
        <v>0</v>
      </c>
      <c r="W16" s="92">
        <f t="shared" si="12"/>
        <v>0</v>
      </c>
      <c r="X16" s="92">
        <f t="shared" si="12"/>
        <v>68985702</v>
      </c>
      <c r="Y16" s="92">
        <f t="shared" si="12"/>
        <v>0</v>
      </c>
      <c r="Z16" s="92">
        <f t="shared" si="12"/>
        <v>16800000</v>
      </c>
      <c r="AA16" s="92">
        <f t="shared" si="12"/>
        <v>85785702</v>
      </c>
      <c r="AB16" s="92">
        <f t="shared" si="12"/>
        <v>0</v>
      </c>
      <c r="AC16" s="92">
        <f t="shared" si="12"/>
        <v>0</v>
      </c>
      <c r="AD16" s="92">
        <f t="shared" si="12"/>
        <v>0</v>
      </c>
      <c r="AE16" s="92">
        <f t="shared" si="12"/>
        <v>0</v>
      </c>
      <c r="AF16" s="92">
        <f t="shared" si="12"/>
        <v>85785702</v>
      </c>
      <c r="AG16" s="95">
        <f>IF(ISERROR(AF16/H16),0,AF16/H16)</f>
        <v>1</v>
      </c>
      <c r="AH16" s="95">
        <f>IF(ISERROR(AF16/$AF$394),0,AF16/$AF$394)</f>
        <v>2.4959674474949487E-2</v>
      </c>
      <c r="AI16" s="10"/>
      <c r="AJ16" s="10"/>
      <c r="AK16" s="10"/>
      <c r="AL16" s="10"/>
      <c r="AM16" s="10"/>
      <c r="AN16" s="10"/>
      <c r="AO16" s="10"/>
      <c r="AP16" s="85"/>
    </row>
    <row r="17" spans="1:42" ht="12.75" customHeight="1" x14ac:dyDescent="0.25">
      <c r="A17" s="233" t="s">
        <v>38</v>
      </c>
      <c r="B17" s="234"/>
      <c r="C17" s="234"/>
      <c r="D17" s="234"/>
      <c r="E17" s="235"/>
      <c r="F17" s="15"/>
      <c r="G17" s="16"/>
      <c r="H17" s="124"/>
      <c r="I17" s="149"/>
      <c r="J17" s="17"/>
      <c r="K17" s="296"/>
      <c r="L17" s="18"/>
      <c r="M17" s="18"/>
      <c r="N17" s="16"/>
      <c r="O17" s="19"/>
      <c r="P17" s="17"/>
      <c r="Q17" s="17"/>
      <c r="R17" s="17"/>
      <c r="S17" s="17"/>
      <c r="T17" s="17"/>
      <c r="U17" s="17"/>
      <c r="V17" s="17"/>
      <c r="W17" s="17"/>
      <c r="X17" s="17"/>
      <c r="Y17" s="17"/>
      <c r="Z17" s="17"/>
      <c r="AA17" s="17"/>
      <c r="AB17" s="17"/>
      <c r="AC17" s="17"/>
      <c r="AD17" s="17"/>
      <c r="AE17" s="17"/>
      <c r="AF17" s="17"/>
      <c r="AG17" s="20"/>
      <c r="AH17" s="20"/>
    </row>
    <row r="18" spans="1:42" ht="12.75" customHeight="1" outlineLevel="1" x14ac:dyDescent="0.25">
      <c r="A18" s="109">
        <v>1</v>
      </c>
      <c r="B18" s="183" t="s">
        <v>77</v>
      </c>
      <c r="C18" s="150">
        <v>366</v>
      </c>
      <c r="D18" s="121">
        <v>44021</v>
      </c>
      <c r="E18" s="141" t="s">
        <v>158</v>
      </c>
      <c r="F18" s="25" t="s">
        <v>150</v>
      </c>
      <c r="G18" s="25" t="s">
        <v>111</v>
      </c>
      <c r="H18" s="124">
        <v>47288340</v>
      </c>
      <c r="I18" s="212">
        <v>47288340</v>
      </c>
      <c r="J18" s="144" t="s">
        <v>842</v>
      </c>
      <c r="K18" s="23" t="s">
        <v>843</v>
      </c>
      <c r="L18" s="27" t="s">
        <v>706</v>
      </c>
      <c r="M18" s="178" t="s">
        <v>397</v>
      </c>
      <c r="N18" s="25" t="s">
        <v>106</v>
      </c>
      <c r="O18" s="25" t="s">
        <v>145</v>
      </c>
      <c r="P18" s="27"/>
      <c r="Q18" s="27"/>
      <c r="R18" s="27"/>
      <c r="S18" s="28">
        <f>SUM(P18:R18)</f>
        <v>0</v>
      </c>
      <c r="T18" s="27"/>
      <c r="U18" s="27"/>
      <c r="V18" s="142"/>
      <c r="W18" s="28">
        <f>SUM(T18:V18)</f>
        <v>0</v>
      </c>
      <c r="X18" s="27">
        <v>0</v>
      </c>
      <c r="Y18" s="124">
        <v>47288340</v>
      </c>
      <c r="Z18" s="27">
        <v>0</v>
      </c>
      <c r="AA18" s="28">
        <f>SUM(X18:Z18)</f>
        <v>47288340</v>
      </c>
      <c r="AB18" s="27"/>
      <c r="AC18" s="27"/>
      <c r="AD18" s="27"/>
      <c r="AE18" s="28">
        <f>SUM(AB18:AD18)</f>
        <v>0</v>
      </c>
      <c r="AF18" s="28">
        <f t="shared" ref="AF18:AF25" si="13">SUM(S18,W18,AA18,AE18)</f>
        <v>47288340</v>
      </c>
      <c r="AG18" s="29">
        <f>IF(ISERROR(AF18/$H$27),0,AF18/$H$27)</f>
        <v>0.34338166480716803</v>
      </c>
      <c r="AH18" s="30">
        <f t="shared" ref="AH18:AH26" si="14">IF(ISERROR(AF18/$AF$394),"-",AF18/$AF$394)</f>
        <v>1.3758721387635587E-2</v>
      </c>
      <c r="AI18" s="10"/>
      <c r="AJ18" s="10"/>
      <c r="AK18" s="10"/>
      <c r="AL18" s="10"/>
      <c r="AM18" s="10"/>
      <c r="AN18" s="10"/>
      <c r="AO18" s="10"/>
      <c r="AP18" s="85"/>
    </row>
    <row r="19" spans="1:42" ht="12.75" customHeight="1" outlineLevel="1" x14ac:dyDescent="0.25">
      <c r="A19" s="21">
        <v>2</v>
      </c>
      <c r="B19" s="183" t="s">
        <v>77</v>
      </c>
      <c r="C19" s="150">
        <v>368</v>
      </c>
      <c r="D19" s="122">
        <v>44027</v>
      </c>
      <c r="E19" s="143" t="s">
        <v>159</v>
      </c>
      <c r="F19" s="25" t="s">
        <v>150</v>
      </c>
      <c r="G19" s="25" t="s">
        <v>111</v>
      </c>
      <c r="H19" s="124">
        <v>9691193</v>
      </c>
      <c r="I19" s="212">
        <v>9691193</v>
      </c>
      <c r="J19" s="144" t="s">
        <v>842</v>
      </c>
      <c r="K19" s="23" t="s">
        <v>843</v>
      </c>
      <c r="L19" s="27" t="s">
        <v>706</v>
      </c>
      <c r="M19" s="178" t="s">
        <v>397</v>
      </c>
      <c r="N19" s="25" t="s">
        <v>106</v>
      </c>
      <c r="O19" s="25" t="s">
        <v>145</v>
      </c>
      <c r="P19" s="27"/>
      <c r="Q19" s="27"/>
      <c r="R19" s="27"/>
      <c r="S19" s="28">
        <f t="shared" ref="S19:S26" si="15">SUM(P19:R19)</f>
        <v>0</v>
      </c>
      <c r="T19" s="27"/>
      <c r="U19" s="27"/>
      <c r="V19" s="144"/>
      <c r="W19" s="28">
        <f t="shared" ref="W19:W26" si="16">SUM(T19:V19)</f>
        <v>0</v>
      </c>
      <c r="X19" s="124">
        <v>9691193</v>
      </c>
      <c r="Y19" s="124">
        <v>0</v>
      </c>
      <c r="Z19" s="27">
        <v>0</v>
      </c>
      <c r="AA19" s="28">
        <f t="shared" ref="AA19:AA26" si="17">SUM(X19:Z19)</f>
        <v>9691193</v>
      </c>
      <c r="AB19" s="27"/>
      <c r="AC19" s="27"/>
      <c r="AD19" s="27"/>
      <c r="AE19" s="28">
        <f t="shared" ref="AE19:AE26" si="18">SUM(AB19:AD19)</f>
        <v>0</v>
      </c>
      <c r="AF19" s="28">
        <f t="shared" si="13"/>
        <v>9691193</v>
      </c>
      <c r="AG19" s="29">
        <f>IF(ISERROR(AF19/$H$27),0,AF19/$H$27)</f>
        <v>7.037206182977819E-2</v>
      </c>
      <c r="AH19" s="30">
        <f t="shared" si="14"/>
        <v>2.8196892595680938E-3</v>
      </c>
      <c r="AI19" s="10"/>
      <c r="AJ19" s="10"/>
      <c r="AK19" s="10"/>
      <c r="AL19" s="10"/>
      <c r="AM19" s="10"/>
      <c r="AN19" s="10"/>
      <c r="AO19" s="10"/>
      <c r="AP19" s="85"/>
    </row>
    <row r="20" spans="1:42" ht="12.75" customHeight="1" outlineLevel="1" x14ac:dyDescent="0.25">
      <c r="A20" s="21">
        <v>3</v>
      </c>
      <c r="B20" s="183" t="s">
        <v>77</v>
      </c>
      <c r="C20" s="150">
        <v>370</v>
      </c>
      <c r="D20" s="122">
        <v>44027</v>
      </c>
      <c r="E20" s="143" t="s">
        <v>160</v>
      </c>
      <c r="F20" s="25" t="s">
        <v>150</v>
      </c>
      <c r="G20" s="25" t="s">
        <v>111</v>
      </c>
      <c r="H20" s="124">
        <v>7089443</v>
      </c>
      <c r="I20" s="212">
        <v>7089443</v>
      </c>
      <c r="J20" s="144" t="s">
        <v>842</v>
      </c>
      <c r="K20" s="23" t="s">
        <v>843</v>
      </c>
      <c r="L20" s="27" t="s">
        <v>706</v>
      </c>
      <c r="M20" s="178" t="s">
        <v>397</v>
      </c>
      <c r="N20" s="25" t="s">
        <v>106</v>
      </c>
      <c r="O20" s="25" t="s">
        <v>145</v>
      </c>
      <c r="P20" s="27"/>
      <c r="Q20" s="27"/>
      <c r="R20" s="27"/>
      <c r="S20" s="28">
        <f t="shared" si="15"/>
        <v>0</v>
      </c>
      <c r="T20" s="27"/>
      <c r="U20" s="27"/>
      <c r="V20" s="144"/>
      <c r="W20" s="28">
        <f t="shared" si="16"/>
        <v>0</v>
      </c>
      <c r="X20" s="27">
        <v>0</v>
      </c>
      <c r="Y20" s="124">
        <v>7089443</v>
      </c>
      <c r="Z20" s="27">
        <v>0</v>
      </c>
      <c r="AA20" s="28">
        <f t="shared" si="17"/>
        <v>7089443</v>
      </c>
      <c r="AB20" s="27"/>
      <c r="AC20" s="27"/>
      <c r="AD20" s="27"/>
      <c r="AE20" s="28">
        <f t="shared" si="18"/>
        <v>0</v>
      </c>
      <c r="AF20" s="28">
        <f t="shared" si="13"/>
        <v>7089443</v>
      </c>
      <c r="AG20" s="29">
        <f>IF(ISERROR(AF20/$H$27),0,AF20/$H$27)</f>
        <v>5.1479598139742767E-2</v>
      </c>
      <c r="AH20" s="30">
        <f t="shared" si="14"/>
        <v>2.0627002561418605E-3</v>
      </c>
    </row>
    <row r="21" spans="1:42" ht="12.75" customHeight="1" outlineLevel="1" x14ac:dyDescent="0.25">
      <c r="A21" s="21">
        <v>4</v>
      </c>
      <c r="B21" s="5" t="s">
        <v>77</v>
      </c>
      <c r="C21" s="150">
        <v>420</v>
      </c>
      <c r="D21" s="121">
        <v>44070</v>
      </c>
      <c r="E21" s="143" t="s">
        <v>715</v>
      </c>
      <c r="F21" s="25" t="s">
        <v>150</v>
      </c>
      <c r="G21" s="33" t="s">
        <v>111</v>
      </c>
      <c r="H21" s="124">
        <v>26645564</v>
      </c>
      <c r="I21" s="301">
        <v>26645564</v>
      </c>
      <c r="J21" s="144" t="s">
        <v>842</v>
      </c>
      <c r="K21" s="23" t="s">
        <v>843</v>
      </c>
      <c r="L21" s="27" t="s">
        <v>706</v>
      </c>
      <c r="M21" s="178" t="s">
        <v>397</v>
      </c>
      <c r="N21" s="25" t="s">
        <v>106</v>
      </c>
      <c r="O21" s="33" t="s">
        <v>145</v>
      </c>
      <c r="P21" s="27"/>
      <c r="Q21" s="27"/>
      <c r="R21" s="27"/>
      <c r="S21" s="28">
        <f t="shared" si="15"/>
        <v>0</v>
      </c>
      <c r="T21" s="27"/>
      <c r="U21" s="27"/>
      <c r="V21" s="144"/>
      <c r="W21" s="28">
        <f t="shared" si="16"/>
        <v>0</v>
      </c>
      <c r="X21" s="27"/>
      <c r="Y21" s="27"/>
      <c r="Z21" s="27"/>
      <c r="AA21" s="28">
        <f t="shared" si="17"/>
        <v>0</v>
      </c>
      <c r="AB21" s="27">
        <v>26645564</v>
      </c>
      <c r="AC21" s="27"/>
      <c r="AD21" s="27"/>
      <c r="AE21" s="28">
        <f t="shared" si="18"/>
        <v>26645564</v>
      </c>
      <c r="AF21" s="28">
        <f t="shared" si="13"/>
        <v>26645564</v>
      </c>
      <c r="AG21" s="29">
        <f t="shared" ref="AG21:AG26" si="19">IF(ISERROR(AF21/$H$27),0,AF21/$H$27)</f>
        <v>0.19348528889036795</v>
      </c>
      <c r="AH21" s="30">
        <f t="shared" si="14"/>
        <v>7.7526276306677886E-3</v>
      </c>
      <c r="AI21" s="10"/>
      <c r="AJ21" s="10"/>
      <c r="AK21" s="10"/>
      <c r="AL21" s="10"/>
      <c r="AM21" s="10"/>
      <c r="AN21" s="10"/>
      <c r="AO21" s="10"/>
      <c r="AP21" s="85"/>
    </row>
    <row r="22" spans="1:42" ht="12.75" customHeight="1" outlineLevel="1" x14ac:dyDescent="0.25">
      <c r="A22" s="21">
        <v>5</v>
      </c>
      <c r="B22" s="5" t="s">
        <v>77</v>
      </c>
      <c r="C22" s="150">
        <v>371</v>
      </c>
      <c r="D22" s="121">
        <v>44027</v>
      </c>
      <c r="E22" s="143" t="s">
        <v>712</v>
      </c>
      <c r="F22" s="25" t="s">
        <v>150</v>
      </c>
      <c r="G22" s="33" t="s">
        <v>111</v>
      </c>
      <c r="H22" s="124">
        <v>12195491</v>
      </c>
      <c r="I22" s="301">
        <v>12195491</v>
      </c>
      <c r="J22" s="144" t="s">
        <v>842</v>
      </c>
      <c r="K22" s="23" t="s">
        <v>843</v>
      </c>
      <c r="L22" s="27" t="s">
        <v>706</v>
      </c>
      <c r="M22" s="178" t="s">
        <v>397</v>
      </c>
      <c r="N22" s="25" t="s">
        <v>106</v>
      </c>
      <c r="O22" s="33" t="s">
        <v>145</v>
      </c>
      <c r="P22" s="27"/>
      <c r="Q22" s="27"/>
      <c r="R22" s="27"/>
      <c r="S22" s="28">
        <f t="shared" si="15"/>
        <v>0</v>
      </c>
      <c r="T22" s="27"/>
      <c r="U22" s="27"/>
      <c r="V22" s="144"/>
      <c r="W22" s="28">
        <f t="shared" si="16"/>
        <v>0</v>
      </c>
      <c r="X22" s="27"/>
      <c r="Y22" s="27"/>
      <c r="Z22" s="27"/>
      <c r="AA22" s="28">
        <f t="shared" si="17"/>
        <v>0</v>
      </c>
      <c r="AB22" s="27">
        <v>12195491</v>
      </c>
      <c r="AC22" s="27"/>
      <c r="AD22" s="27"/>
      <c r="AE22" s="28">
        <f t="shared" si="18"/>
        <v>12195491</v>
      </c>
      <c r="AF22" s="28">
        <f t="shared" si="13"/>
        <v>12195491</v>
      </c>
      <c r="AG22" s="29">
        <f t="shared" si="19"/>
        <v>8.8556883213088772E-2</v>
      </c>
      <c r="AH22" s="30">
        <f t="shared" si="14"/>
        <v>3.5483242349893715E-3</v>
      </c>
      <c r="AI22" s="10"/>
      <c r="AJ22" s="10"/>
      <c r="AK22" s="10"/>
      <c r="AL22" s="10"/>
      <c r="AM22" s="10"/>
      <c r="AN22" s="10"/>
      <c r="AO22" s="10"/>
      <c r="AP22" s="85"/>
    </row>
    <row r="23" spans="1:42" ht="12.75" customHeight="1" outlineLevel="1" x14ac:dyDescent="0.25">
      <c r="A23" s="21">
        <v>6</v>
      </c>
      <c r="B23" s="5" t="s">
        <v>77</v>
      </c>
      <c r="C23" s="150">
        <v>367</v>
      </c>
      <c r="D23" s="121">
        <v>44027</v>
      </c>
      <c r="E23" s="143" t="s">
        <v>716</v>
      </c>
      <c r="F23" s="25" t="s">
        <v>150</v>
      </c>
      <c r="G23" s="33" t="s">
        <v>111</v>
      </c>
      <c r="H23" s="124">
        <v>11949559</v>
      </c>
      <c r="I23" s="212">
        <v>11949559</v>
      </c>
      <c r="J23" s="144" t="s">
        <v>842</v>
      </c>
      <c r="K23" s="23" t="s">
        <v>843</v>
      </c>
      <c r="L23" s="27" t="s">
        <v>706</v>
      </c>
      <c r="M23" s="178" t="s">
        <v>397</v>
      </c>
      <c r="N23" s="25" t="s">
        <v>106</v>
      </c>
      <c r="O23" s="33" t="s">
        <v>145</v>
      </c>
      <c r="P23" s="27"/>
      <c r="Q23" s="27"/>
      <c r="R23" s="27"/>
      <c r="S23" s="28">
        <f t="shared" si="15"/>
        <v>0</v>
      </c>
      <c r="T23" s="27"/>
      <c r="U23" s="27"/>
      <c r="V23" s="144"/>
      <c r="W23" s="28">
        <f t="shared" si="16"/>
        <v>0</v>
      </c>
      <c r="X23" s="27"/>
      <c r="Y23" s="27"/>
      <c r="Z23" s="27"/>
      <c r="AA23" s="28">
        <f t="shared" si="17"/>
        <v>0</v>
      </c>
      <c r="AB23" s="124">
        <v>11949559</v>
      </c>
      <c r="AC23" s="27"/>
      <c r="AD23" s="27"/>
      <c r="AE23" s="28">
        <f t="shared" si="18"/>
        <v>11949559</v>
      </c>
      <c r="AF23" s="28">
        <f t="shared" si="13"/>
        <v>11949559</v>
      </c>
      <c r="AG23" s="29">
        <f t="shared" si="19"/>
        <v>8.6771061600628779E-2</v>
      </c>
      <c r="AH23" s="30">
        <f t="shared" si="14"/>
        <v>3.4767693893698387E-3</v>
      </c>
    </row>
    <row r="24" spans="1:42" ht="12.75" customHeight="1" outlineLevel="1" x14ac:dyDescent="0.25">
      <c r="A24" s="21">
        <v>7</v>
      </c>
      <c r="B24" s="5" t="s">
        <v>77</v>
      </c>
      <c r="C24" s="150">
        <v>369</v>
      </c>
      <c r="D24" s="121">
        <v>44027</v>
      </c>
      <c r="E24" s="145" t="s">
        <v>717</v>
      </c>
      <c r="F24" s="25" t="s">
        <v>150</v>
      </c>
      <c r="G24" s="33" t="s">
        <v>111</v>
      </c>
      <c r="H24" s="124">
        <v>8675167</v>
      </c>
      <c r="I24" s="212">
        <v>8675167</v>
      </c>
      <c r="J24" s="144" t="s">
        <v>842</v>
      </c>
      <c r="K24" s="23" t="s">
        <v>843</v>
      </c>
      <c r="L24" s="27" t="s">
        <v>706</v>
      </c>
      <c r="M24" s="178" t="s">
        <v>397</v>
      </c>
      <c r="N24" s="25" t="s">
        <v>106</v>
      </c>
      <c r="O24" s="33" t="s">
        <v>145</v>
      </c>
      <c r="P24" s="27"/>
      <c r="Q24" s="27"/>
      <c r="R24" s="27"/>
      <c r="S24" s="28">
        <f t="shared" si="15"/>
        <v>0</v>
      </c>
      <c r="T24" s="27"/>
      <c r="U24" s="27"/>
      <c r="V24" s="144"/>
      <c r="W24" s="28">
        <f t="shared" si="16"/>
        <v>0</v>
      </c>
      <c r="X24" s="27"/>
      <c r="Y24" s="27"/>
      <c r="Z24" s="27"/>
      <c r="AA24" s="28">
        <f t="shared" si="17"/>
        <v>0</v>
      </c>
      <c r="AB24" s="27"/>
      <c r="AC24" s="27"/>
      <c r="AD24" s="124">
        <v>8675167</v>
      </c>
      <c r="AE24" s="28">
        <f>SUM(AB24:AD24)</f>
        <v>8675167</v>
      </c>
      <c r="AF24" s="28">
        <f t="shared" si="13"/>
        <v>8675167</v>
      </c>
      <c r="AG24" s="29">
        <f t="shared" si="19"/>
        <v>6.2994245239739968E-2</v>
      </c>
      <c r="AH24" s="30">
        <f t="shared" si="14"/>
        <v>2.5240726518251742E-3</v>
      </c>
      <c r="AI24" s="10"/>
      <c r="AJ24" s="10"/>
      <c r="AK24" s="10"/>
      <c r="AL24" s="10"/>
      <c r="AM24" s="10"/>
      <c r="AN24" s="10"/>
      <c r="AO24" s="10"/>
      <c r="AP24" s="85"/>
    </row>
    <row r="25" spans="1:42" ht="12.75" customHeight="1" outlineLevel="1" x14ac:dyDescent="0.25">
      <c r="A25" s="21">
        <v>8</v>
      </c>
      <c r="B25" s="5" t="s">
        <v>77</v>
      </c>
      <c r="C25" s="150">
        <v>620</v>
      </c>
      <c r="D25" s="121">
        <v>44154</v>
      </c>
      <c r="E25" s="143" t="s">
        <v>718</v>
      </c>
      <c r="F25" s="25" t="s">
        <v>150</v>
      </c>
      <c r="G25" s="33" t="s">
        <v>111</v>
      </c>
      <c r="H25" s="144">
        <v>7089443</v>
      </c>
      <c r="I25" s="301">
        <v>7089443</v>
      </c>
      <c r="J25" s="144" t="s">
        <v>842</v>
      </c>
      <c r="K25" s="23" t="s">
        <v>843</v>
      </c>
      <c r="L25" s="27" t="s">
        <v>706</v>
      </c>
      <c r="M25" s="178" t="s">
        <v>397</v>
      </c>
      <c r="N25" s="25" t="s">
        <v>106</v>
      </c>
      <c r="O25" s="33" t="s">
        <v>145</v>
      </c>
      <c r="P25" s="27"/>
      <c r="Q25" s="27"/>
      <c r="R25" s="27"/>
      <c r="S25" s="28">
        <f t="shared" si="15"/>
        <v>0</v>
      </c>
      <c r="T25" s="27"/>
      <c r="U25" s="27"/>
      <c r="V25" s="144"/>
      <c r="W25" s="28">
        <f t="shared" si="16"/>
        <v>0</v>
      </c>
      <c r="X25" s="27"/>
      <c r="Y25" s="27"/>
      <c r="Z25" s="27"/>
      <c r="AA25" s="28">
        <f t="shared" si="17"/>
        <v>0</v>
      </c>
      <c r="AB25" s="27"/>
      <c r="AC25" s="27"/>
      <c r="AD25" s="144">
        <v>7089443</v>
      </c>
      <c r="AE25" s="28">
        <f t="shared" si="18"/>
        <v>7089443</v>
      </c>
      <c r="AF25" s="28">
        <f t="shared" si="13"/>
        <v>7089443</v>
      </c>
      <c r="AG25" s="29">
        <f t="shared" si="19"/>
        <v>5.1479598139742767E-2</v>
      </c>
      <c r="AH25" s="30">
        <f t="shared" si="14"/>
        <v>2.0627002561418605E-3</v>
      </c>
    </row>
    <row r="26" spans="1:42" ht="12.75" customHeight="1" outlineLevel="1" x14ac:dyDescent="0.25">
      <c r="A26" s="21">
        <v>9</v>
      </c>
      <c r="B26" s="5" t="s">
        <v>77</v>
      </c>
      <c r="C26" s="150">
        <v>664</v>
      </c>
      <c r="D26" s="121">
        <v>44165</v>
      </c>
      <c r="E26" s="145" t="s">
        <v>719</v>
      </c>
      <c r="F26" s="25" t="s">
        <v>150</v>
      </c>
      <c r="G26" s="33" t="s">
        <v>111</v>
      </c>
      <c r="H26" s="124">
        <v>7089443</v>
      </c>
      <c r="I26" s="212">
        <v>7089443</v>
      </c>
      <c r="J26" s="144" t="s">
        <v>842</v>
      </c>
      <c r="K26" s="23" t="s">
        <v>843</v>
      </c>
      <c r="L26" s="27" t="s">
        <v>706</v>
      </c>
      <c r="M26" s="178" t="s">
        <v>397</v>
      </c>
      <c r="N26" s="25" t="s">
        <v>106</v>
      </c>
      <c r="O26" s="33" t="s">
        <v>145</v>
      </c>
      <c r="P26" s="27"/>
      <c r="Q26" s="27"/>
      <c r="R26" s="27"/>
      <c r="S26" s="28">
        <f t="shared" si="15"/>
        <v>0</v>
      </c>
      <c r="T26" s="27"/>
      <c r="U26" s="27"/>
      <c r="V26" s="144"/>
      <c r="W26" s="28">
        <f t="shared" si="16"/>
        <v>0</v>
      </c>
      <c r="X26" s="27"/>
      <c r="Y26" s="27"/>
      <c r="Z26" s="27"/>
      <c r="AA26" s="28">
        <f t="shared" si="17"/>
        <v>0</v>
      </c>
      <c r="AB26" s="27"/>
      <c r="AC26" s="27"/>
      <c r="AD26" s="124">
        <v>7089443</v>
      </c>
      <c r="AE26" s="28">
        <f t="shared" si="18"/>
        <v>7089443</v>
      </c>
      <c r="AF26" s="28">
        <f>SUM(S26,W26,AA26,AE26)</f>
        <v>7089443</v>
      </c>
      <c r="AG26" s="29">
        <f t="shared" si="19"/>
        <v>5.1479598139742767E-2</v>
      </c>
      <c r="AH26" s="30">
        <f t="shared" si="14"/>
        <v>2.0627002561418605E-3</v>
      </c>
      <c r="AI26" s="10"/>
      <c r="AJ26" s="10"/>
      <c r="AK26" s="10"/>
      <c r="AL26" s="10"/>
      <c r="AM26" s="10"/>
      <c r="AN26" s="10"/>
      <c r="AO26" s="10"/>
      <c r="AP26" s="85"/>
    </row>
    <row r="27" spans="1:42" ht="12.75" customHeight="1" x14ac:dyDescent="0.25">
      <c r="A27" s="258" t="s">
        <v>39</v>
      </c>
      <c r="B27" s="229"/>
      <c r="C27" s="229"/>
      <c r="D27" s="229"/>
      <c r="E27" s="229"/>
      <c r="F27" s="229"/>
      <c r="G27" s="229"/>
      <c r="H27" s="92">
        <f>SUM(H18:H26)</f>
        <v>137713643</v>
      </c>
      <c r="I27" s="284">
        <f t="shared" ref="I27:AE27" si="20">SUM(I18:I26)</f>
        <v>137713643</v>
      </c>
      <c r="J27" s="92"/>
      <c r="K27" s="210">
        <f t="shared" si="20"/>
        <v>0</v>
      </c>
      <c r="L27" s="92">
        <f t="shared" si="20"/>
        <v>0</v>
      </c>
      <c r="M27" s="92">
        <f t="shared" si="20"/>
        <v>0</v>
      </c>
      <c r="N27" s="92">
        <f t="shared" si="20"/>
        <v>0</v>
      </c>
      <c r="O27" s="92">
        <f t="shared" si="20"/>
        <v>0</v>
      </c>
      <c r="P27" s="92">
        <f t="shared" si="20"/>
        <v>0</v>
      </c>
      <c r="Q27" s="92">
        <f t="shared" si="20"/>
        <v>0</v>
      </c>
      <c r="R27" s="92">
        <f t="shared" si="20"/>
        <v>0</v>
      </c>
      <c r="S27" s="92">
        <f t="shared" si="20"/>
        <v>0</v>
      </c>
      <c r="T27" s="92">
        <f t="shared" si="20"/>
        <v>0</v>
      </c>
      <c r="U27" s="92">
        <f t="shared" si="20"/>
        <v>0</v>
      </c>
      <c r="V27" s="92">
        <f t="shared" si="20"/>
        <v>0</v>
      </c>
      <c r="W27" s="92">
        <f t="shared" si="20"/>
        <v>0</v>
      </c>
      <c r="X27" s="92">
        <f t="shared" si="20"/>
        <v>9691193</v>
      </c>
      <c r="Y27" s="92">
        <f t="shared" si="20"/>
        <v>54377783</v>
      </c>
      <c r="Z27" s="92">
        <f t="shared" si="20"/>
        <v>0</v>
      </c>
      <c r="AA27" s="92">
        <f t="shared" si="20"/>
        <v>64068976</v>
      </c>
      <c r="AB27" s="92">
        <f t="shared" si="20"/>
        <v>50790614</v>
      </c>
      <c r="AC27" s="92">
        <f t="shared" si="20"/>
        <v>0</v>
      </c>
      <c r="AD27" s="92">
        <f t="shared" si="20"/>
        <v>22854053</v>
      </c>
      <c r="AE27" s="92">
        <f t="shared" si="20"/>
        <v>73644667</v>
      </c>
      <c r="AF27" s="92">
        <f>SUM(AF18:AF26)</f>
        <v>137713643</v>
      </c>
      <c r="AG27" s="95">
        <f>IF(ISERROR(AF27/H27),0,AF27/H27)</f>
        <v>1</v>
      </c>
      <c r="AH27" s="95">
        <f>IF(ISERROR(AF27/$AF$394),0,AF27/$AF$394)</f>
        <v>4.0068305322481436E-2</v>
      </c>
      <c r="AI27" s="10"/>
      <c r="AJ27" s="10"/>
      <c r="AK27" s="10"/>
      <c r="AL27" s="10"/>
      <c r="AM27" s="10"/>
      <c r="AN27" s="10"/>
      <c r="AO27" s="10"/>
      <c r="AP27" s="85"/>
    </row>
    <row r="28" spans="1:42" ht="12.75" customHeight="1" x14ac:dyDescent="0.25">
      <c r="A28" s="233" t="s">
        <v>40</v>
      </c>
      <c r="B28" s="234"/>
      <c r="C28" s="234"/>
      <c r="D28" s="234"/>
      <c r="E28" s="235"/>
      <c r="F28" s="15"/>
      <c r="G28" s="16"/>
      <c r="H28" s="124"/>
      <c r="I28" s="149"/>
      <c r="J28" s="17"/>
      <c r="K28" s="296"/>
      <c r="L28" s="18"/>
      <c r="M28" s="18"/>
      <c r="N28" s="16"/>
      <c r="O28" s="19"/>
      <c r="P28" s="17"/>
      <c r="Q28" s="17"/>
      <c r="R28" s="17"/>
      <c r="S28" s="17"/>
      <c r="T28" s="17"/>
      <c r="U28" s="17"/>
      <c r="V28" s="17"/>
      <c r="W28" s="17"/>
      <c r="X28" s="17"/>
      <c r="Y28" s="17"/>
      <c r="Z28" s="17"/>
      <c r="AA28" s="17"/>
      <c r="AB28" s="17"/>
      <c r="AC28" s="17"/>
      <c r="AD28" s="17"/>
      <c r="AE28" s="17"/>
      <c r="AF28" s="17"/>
      <c r="AG28" s="20"/>
      <c r="AH28" s="20"/>
    </row>
    <row r="29" spans="1:42" ht="12.75" customHeight="1" outlineLevel="1" x14ac:dyDescent="0.25">
      <c r="A29" s="21">
        <v>1</v>
      </c>
      <c r="B29" s="183" t="s">
        <v>77</v>
      </c>
      <c r="C29" s="150">
        <v>737</v>
      </c>
      <c r="D29" s="119">
        <v>44012</v>
      </c>
      <c r="E29" s="25" t="s">
        <v>161</v>
      </c>
      <c r="F29" s="25" t="s">
        <v>150</v>
      </c>
      <c r="G29" s="25" t="s">
        <v>111</v>
      </c>
      <c r="H29" s="124">
        <v>8500000</v>
      </c>
      <c r="I29" s="212">
        <v>8500000</v>
      </c>
      <c r="J29" s="144" t="s">
        <v>842</v>
      </c>
      <c r="K29" s="23" t="s">
        <v>843</v>
      </c>
      <c r="L29" s="27" t="s">
        <v>706</v>
      </c>
      <c r="M29" s="178" t="s">
        <v>397</v>
      </c>
      <c r="N29" s="25" t="s">
        <v>106</v>
      </c>
      <c r="O29" s="25" t="s">
        <v>145</v>
      </c>
      <c r="P29" s="27"/>
      <c r="Q29" s="27"/>
      <c r="R29" s="27"/>
      <c r="S29" s="28">
        <f>SUM(P29:R29)</f>
        <v>0</v>
      </c>
      <c r="T29" s="27"/>
      <c r="U29" s="27"/>
      <c r="V29" s="142"/>
      <c r="W29" s="28">
        <f>SUM(T29:V29)</f>
        <v>0</v>
      </c>
      <c r="X29" s="26">
        <v>0</v>
      </c>
      <c r="Y29" s="27">
        <v>8500000</v>
      </c>
      <c r="Z29" s="27">
        <v>0</v>
      </c>
      <c r="AA29" s="28">
        <f>SUM(X29:Z29)</f>
        <v>8500000</v>
      </c>
      <c r="AB29" s="27"/>
      <c r="AC29" s="27"/>
      <c r="AD29" s="27"/>
      <c r="AE29" s="70">
        <f>SUM(AB29:AD29)</f>
        <v>0</v>
      </c>
      <c r="AF29" s="28">
        <f t="shared" ref="AF29:AF37" si="21">SUM(S29,W29,AA29,AE29)</f>
        <v>8500000</v>
      </c>
      <c r="AG29" s="29">
        <f t="shared" ref="AG29:AG37" si="22">IF(ISERROR(AF29/$H$38),0,AF29/$H$38)</f>
        <v>0.10071287893309563</v>
      </c>
      <c r="AH29" s="30">
        <f t="shared" ref="AH29:AH37" si="23">IF(ISERROR(AF29/$AF$394),"-",AF29/$AF$394)</f>
        <v>2.4731071506189999E-3</v>
      </c>
      <c r="AI29" s="10"/>
      <c r="AJ29" s="10"/>
      <c r="AK29" s="10"/>
      <c r="AL29" s="10"/>
      <c r="AM29" s="10"/>
      <c r="AN29" s="10"/>
      <c r="AO29" s="10"/>
      <c r="AP29" s="85"/>
    </row>
    <row r="30" spans="1:42" ht="12.75" customHeight="1" outlineLevel="1" x14ac:dyDescent="0.25">
      <c r="A30" s="21">
        <v>2</v>
      </c>
      <c r="B30" s="183" t="s">
        <v>77</v>
      </c>
      <c r="C30" s="150">
        <v>746</v>
      </c>
      <c r="D30" s="119">
        <v>44012</v>
      </c>
      <c r="E30" s="25" t="s">
        <v>162</v>
      </c>
      <c r="F30" s="25" t="s">
        <v>150</v>
      </c>
      <c r="G30" s="25" t="s">
        <v>111</v>
      </c>
      <c r="H30" s="124">
        <v>12208340</v>
      </c>
      <c r="I30" s="212">
        <v>12208340</v>
      </c>
      <c r="J30" s="144" t="s">
        <v>842</v>
      </c>
      <c r="K30" s="23" t="s">
        <v>843</v>
      </c>
      <c r="L30" s="27" t="s">
        <v>706</v>
      </c>
      <c r="M30" s="178" t="s">
        <v>397</v>
      </c>
      <c r="N30" s="25" t="s">
        <v>106</v>
      </c>
      <c r="O30" s="25" t="s">
        <v>145</v>
      </c>
      <c r="P30" s="27"/>
      <c r="Q30" s="27"/>
      <c r="R30" s="27"/>
      <c r="S30" s="28">
        <f t="shared" ref="S30:S35" si="24">SUM(P30:R30)</f>
        <v>0</v>
      </c>
      <c r="T30" s="27"/>
      <c r="U30" s="27"/>
      <c r="V30" s="144"/>
      <c r="W30" s="28">
        <f t="shared" ref="W30:W35" si="25">SUM(T30:V30)</f>
        <v>0</v>
      </c>
      <c r="X30" s="34">
        <v>0</v>
      </c>
      <c r="Y30" s="27">
        <v>0</v>
      </c>
      <c r="Z30" s="27">
        <v>12208340</v>
      </c>
      <c r="AA30" s="28">
        <f t="shared" ref="AA30:AA37" si="26">SUM(X30:Z30)</f>
        <v>12208340</v>
      </c>
      <c r="AB30" s="27"/>
      <c r="AC30" s="27"/>
      <c r="AD30" s="27"/>
      <c r="AE30" s="70">
        <f t="shared" ref="AE30:AE37" si="27">SUM(AB30:AD30)</f>
        <v>0</v>
      </c>
      <c r="AF30" s="28">
        <f t="shared" si="21"/>
        <v>12208340</v>
      </c>
      <c r="AG30" s="29">
        <f t="shared" si="22"/>
        <v>0.14465141981106691</v>
      </c>
      <c r="AH30" s="30">
        <f t="shared" si="23"/>
        <v>3.5520627001397603E-3</v>
      </c>
      <c r="AI30" s="10"/>
      <c r="AJ30" s="10"/>
      <c r="AK30" s="10"/>
      <c r="AL30" s="10"/>
      <c r="AM30" s="10"/>
      <c r="AN30" s="10"/>
      <c r="AO30" s="10"/>
      <c r="AP30" s="85"/>
    </row>
    <row r="31" spans="1:42" ht="12.75" customHeight="1" outlineLevel="1" x14ac:dyDescent="0.25">
      <c r="A31" s="21">
        <v>3</v>
      </c>
      <c r="B31" s="183" t="s">
        <v>77</v>
      </c>
      <c r="C31" s="150">
        <v>751</v>
      </c>
      <c r="D31" s="119">
        <v>44020</v>
      </c>
      <c r="E31" s="25" t="s">
        <v>163</v>
      </c>
      <c r="F31" s="25" t="s">
        <v>150</v>
      </c>
      <c r="G31" s="25" t="s">
        <v>111</v>
      </c>
      <c r="H31" s="124">
        <v>8500000</v>
      </c>
      <c r="I31" s="212">
        <v>8500000</v>
      </c>
      <c r="J31" s="144" t="s">
        <v>842</v>
      </c>
      <c r="K31" s="23" t="s">
        <v>843</v>
      </c>
      <c r="L31" s="27" t="s">
        <v>706</v>
      </c>
      <c r="M31" s="178" t="s">
        <v>397</v>
      </c>
      <c r="N31" s="25" t="s">
        <v>106</v>
      </c>
      <c r="O31" s="25" t="s">
        <v>145</v>
      </c>
      <c r="P31" s="27"/>
      <c r="Q31" s="27"/>
      <c r="R31" s="27"/>
      <c r="S31" s="28">
        <f t="shared" si="24"/>
        <v>0</v>
      </c>
      <c r="T31" s="27"/>
      <c r="U31" s="27"/>
      <c r="V31" s="144"/>
      <c r="W31" s="28">
        <f t="shared" si="25"/>
        <v>0</v>
      </c>
      <c r="X31" s="34">
        <v>0</v>
      </c>
      <c r="Y31" s="27">
        <v>8500000</v>
      </c>
      <c r="Z31" s="27">
        <v>0</v>
      </c>
      <c r="AA31" s="28">
        <f t="shared" si="26"/>
        <v>8500000</v>
      </c>
      <c r="AB31" s="27"/>
      <c r="AC31" s="27"/>
      <c r="AD31" s="27"/>
      <c r="AE31" s="70">
        <f t="shared" si="27"/>
        <v>0</v>
      </c>
      <c r="AF31" s="28">
        <f t="shared" si="21"/>
        <v>8500000</v>
      </c>
      <c r="AG31" s="29">
        <f t="shared" si="22"/>
        <v>0.10071287893309563</v>
      </c>
      <c r="AH31" s="30">
        <f t="shared" si="23"/>
        <v>2.4731071506189999E-3</v>
      </c>
    </row>
    <row r="32" spans="1:42" ht="12.75" customHeight="1" outlineLevel="1" x14ac:dyDescent="0.25">
      <c r="A32" s="21">
        <v>4</v>
      </c>
      <c r="B32" s="183" t="s">
        <v>77</v>
      </c>
      <c r="C32" s="150">
        <v>735</v>
      </c>
      <c r="D32" s="119">
        <v>44012</v>
      </c>
      <c r="E32" s="25" t="s">
        <v>164</v>
      </c>
      <c r="F32" s="25" t="s">
        <v>150</v>
      </c>
      <c r="G32" s="25" t="s">
        <v>111</v>
      </c>
      <c r="H32" s="124">
        <v>8500000</v>
      </c>
      <c r="I32" s="212">
        <v>8500000</v>
      </c>
      <c r="J32" s="144" t="s">
        <v>842</v>
      </c>
      <c r="K32" s="23" t="s">
        <v>843</v>
      </c>
      <c r="L32" s="27" t="s">
        <v>706</v>
      </c>
      <c r="M32" s="178" t="s">
        <v>397</v>
      </c>
      <c r="N32" s="25" t="s">
        <v>106</v>
      </c>
      <c r="O32" s="25" t="s">
        <v>145</v>
      </c>
      <c r="P32" s="27"/>
      <c r="Q32" s="27"/>
      <c r="R32" s="27"/>
      <c r="S32" s="28">
        <f t="shared" si="24"/>
        <v>0</v>
      </c>
      <c r="T32" s="27"/>
      <c r="U32" s="27"/>
      <c r="V32" s="144"/>
      <c r="W32" s="28">
        <f t="shared" si="25"/>
        <v>0</v>
      </c>
      <c r="X32" s="34">
        <v>0</v>
      </c>
      <c r="Y32" s="34">
        <v>0</v>
      </c>
      <c r="Z32" s="34">
        <v>8500000</v>
      </c>
      <c r="AA32" s="28">
        <f t="shared" si="26"/>
        <v>8500000</v>
      </c>
      <c r="AB32" s="27"/>
      <c r="AC32" s="27"/>
      <c r="AD32" s="27"/>
      <c r="AE32" s="70">
        <f t="shared" si="27"/>
        <v>0</v>
      </c>
      <c r="AF32" s="28">
        <f t="shared" si="21"/>
        <v>8500000</v>
      </c>
      <c r="AG32" s="29">
        <f t="shared" si="22"/>
        <v>0.10071287893309563</v>
      </c>
      <c r="AH32" s="30">
        <f t="shared" si="23"/>
        <v>2.4731071506189999E-3</v>
      </c>
      <c r="AI32" s="10"/>
      <c r="AJ32" s="10"/>
      <c r="AK32" s="10"/>
      <c r="AL32" s="10"/>
      <c r="AM32" s="10"/>
      <c r="AN32" s="10"/>
      <c r="AO32" s="10"/>
      <c r="AP32" s="85"/>
    </row>
    <row r="33" spans="1:42" ht="12.75" customHeight="1" outlineLevel="1" x14ac:dyDescent="0.25">
      <c r="A33" s="21">
        <v>5</v>
      </c>
      <c r="B33" s="183" t="s">
        <v>77</v>
      </c>
      <c r="C33" s="150">
        <v>736</v>
      </c>
      <c r="D33" s="119">
        <v>44012</v>
      </c>
      <c r="E33" s="25" t="s">
        <v>113</v>
      </c>
      <c r="F33" s="25" t="s">
        <v>150</v>
      </c>
      <c r="G33" s="25" t="s">
        <v>111</v>
      </c>
      <c r="H33" s="124">
        <v>8500000</v>
      </c>
      <c r="I33" s="212">
        <v>8500000</v>
      </c>
      <c r="J33" s="144" t="s">
        <v>842</v>
      </c>
      <c r="K33" s="23" t="s">
        <v>843</v>
      </c>
      <c r="L33" s="27" t="s">
        <v>706</v>
      </c>
      <c r="M33" s="178" t="s">
        <v>397</v>
      </c>
      <c r="N33" s="25" t="s">
        <v>106</v>
      </c>
      <c r="O33" s="25" t="s">
        <v>145</v>
      </c>
      <c r="P33" s="27"/>
      <c r="Q33" s="27"/>
      <c r="R33" s="27"/>
      <c r="S33" s="28">
        <f t="shared" si="24"/>
        <v>0</v>
      </c>
      <c r="T33" s="27"/>
      <c r="U33" s="27"/>
      <c r="V33" s="144"/>
      <c r="W33" s="28">
        <f t="shared" si="25"/>
        <v>0</v>
      </c>
      <c r="X33" s="34">
        <v>0</v>
      </c>
      <c r="Y33" s="27">
        <v>8500000</v>
      </c>
      <c r="Z33" s="27">
        <v>0</v>
      </c>
      <c r="AA33" s="28">
        <f t="shared" si="26"/>
        <v>8500000</v>
      </c>
      <c r="AB33" s="27"/>
      <c r="AC33" s="27"/>
      <c r="AD33" s="27"/>
      <c r="AE33" s="70">
        <f t="shared" si="27"/>
        <v>0</v>
      </c>
      <c r="AF33" s="28">
        <f t="shared" si="21"/>
        <v>8500000</v>
      </c>
      <c r="AG33" s="29">
        <f t="shared" si="22"/>
        <v>0.10071287893309563</v>
      </c>
      <c r="AH33" s="30">
        <f t="shared" si="23"/>
        <v>2.4731071506189999E-3</v>
      </c>
      <c r="AI33" s="10"/>
      <c r="AJ33" s="10"/>
      <c r="AK33" s="10"/>
      <c r="AL33" s="10"/>
      <c r="AM33" s="10"/>
      <c r="AN33" s="10"/>
      <c r="AO33" s="10"/>
      <c r="AP33" s="85"/>
    </row>
    <row r="34" spans="1:42" ht="12.75" customHeight="1" outlineLevel="1" x14ac:dyDescent="0.25">
      <c r="A34" s="21">
        <v>6</v>
      </c>
      <c r="B34" s="183" t="s">
        <v>77</v>
      </c>
      <c r="C34" s="150">
        <v>789</v>
      </c>
      <c r="D34" s="119">
        <v>44039</v>
      </c>
      <c r="E34" s="25" t="s">
        <v>114</v>
      </c>
      <c r="F34" s="25" t="s">
        <v>150</v>
      </c>
      <c r="G34" s="25" t="s">
        <v>111</v>
      </c>
      <c r="H34" s="124">
        <v>9000000</v>
      </c>
      <c r="I34" s="212">
        <v>9000000</v>
      </c>
      <c r="J34" s="144" t="s">
        <v>842</v>
      </c>
      <c r="K34" s="23" t="s">
        <v>843</v>
      </c>
      <c r="L34" s="27" t="s">
        <v>706</v>
      </c>
      <c r="M34" s="178" t="s">
        <v>397</v>
      </c>
      <c r="N34" s="25" t="s">
        <v>106</v>
      </c>
      <c r="O34" s="25" t="s">
        <v>145</v>
      </c>
      <c r="P34" s="27"/>
      <c r="Q34" s="27"/>
      <c r="R34" s="27"/>
      <c r="S34" s="28">
        <f t="shared" si="24"/>
        <v>0</v>
      </c>
      <c r="T34" s="27"/>
      <c r="U34" s="27"/>
      <c r="V34" s="144"/>
      <c r="W34" s="28">
        <f t="shared" si="25"/>
        <v>0</v>
      </c>
      <c r="X34" s="34">
        <v>0</v>
      </c>
      <c r="Y34" s="27">
        <v>0</v>
      </c>
      <c r="Z34" s="27">
        <v>9000000</v>
      </c>
      <c r="AA34" s="28">
        <f t="shared" si="26"/>
        <v>9000000</v>
      </c>
      <c r="AB34" s="27"/>
      <c r="AC34" s="27"/>
      <c r="AD34" s="27"/>
      <c r="AE34" s="70">
        <f t="shared" si="27"/>
        <v>0</v>
      </c>
      <c r="AF34" s="28">
        <f t="shared" si="21"/>
        <v>9000000</v>
      </c>
      <c r="AG34" s="29">
        <f t="shared" si="22"/>
        <v>0.10663716592916007</v>
      </c>
      <c r="AH34" s="30">
        <f t="shared" si="23"/>
        <v>2.6185840418318823E-3</v>
      </c>
    </row>
    <row r="35" spans="1:42" ht="12.75" customHeight="1" outlineLevel="1" x14ac:dyDescent="0.25">
      <c r="A35" s="21">
        <v>7</v>
      </c>
      <c r="B35" s="183" t="s">
        <v>77</v>
      </c>
      <c r="C35" s="150">
        <v>906</v>
      </c>
      <c r="D35" s="119">
        <v>44085</v>
      </c>
      <c r="E35" s="25" t="s">
        <v>720</v>
      </c>
      <c r="F35" s="25" t="s">
        <v>150</v>
      </c>
      <c r="G35" s="25" t="s">
        <v>111</v>
      </c>
      <c r="H35" s="124">
        <v>7695001</v>
      </c>
      <c r="I35" s="212">
        <v>7695001</v>
      </c>
      <c r="J35" s="144" t="s">
        <v>842</v>
      </c>
      <c r="K35" s="23" t="s">
        <v>843</v>
      </c>
      <c r="L35" s="27" t="s">
        <v>706</v>
      </c>
      <c r="M35" s="178" t="s">
        <v>397</v>
      </c>
      <c r="N35" s="25" t="s">
        <v>106</v>
      </c>
      <c r="O35" s="25" t="s">
        <v>145</v>
      </c>
      <c r="P35" s="27"/>
      <c r="Q35" s="27"/>
      <c r="R35" s="27"/>
      <c r="S35" s="28">
        <f t="shared" si="24"/>
        <v>0</v>
      </c>
      <c r="T35" s="27"/>
      <c r="U35" s="27"/>
      <c r="V35" s="144"/>
      <c r="W35" s="28">
        <f t="shared" si="25"/>
        <v>0</v>
      </c>
      <c r="X35" s="34">
        <v>0</v>
      </c>
      <c r="Y35" s="27">
        <v>0</v>
      </c>
      <c r="Z35" s="27">
        <v>0</v>
      </c>
      <c r="AA35" s="28">
        <f t="shared" si="26"/>
        <v>0</v>
      </c>
      <c r="AB35" s="124">
        <v>7695001</v>
      </c>
      <c r="AC35" s="27"/>
      <c r="AD35" s="27"/>
      <c r="AE35" s="70">
        <f t="shared" si="27"/>
        <v>7695001</v>
      </c>
      <c r="AF35" s="28">
        <f t="shared" si="21"/>
        <v>7695001</v>
      </c>
      <c r="AG35" s="29">
        <f t="shared" si="22"/>
        <v>9.1174788718005856E-2</v>
      </c>
      <c r="AH35" s="30">
        <f t="shared" si="23"/>
        <v>2.2388896467200421E-3</v>
      </c>
      <c r="AI35" s="10"/>
      <c r="AJ35" s="10"/>
      <c r="AK35" s="10"/>
      <c r="AL35" s="10"/>
      <c r="AM35" s="10"/>
      <c r="AN35" s="10"/>
      <c r="AO35" s="10"/>
      <c r="AP35" s="85"/>
    </row>
    <row r="36" spans="1:42" ht="12.75" customHeight="1" outlineLevel="1" x14ac:dyDescent="0.25">
      <c r="A36" s="21">
        <v>8</v>
      </c>
      <c r="B36" s="183" t="s">
        <v>77</v>
      </c>
      <c r="C36" s="150">
        <v>815</v>
      </c>
      <c r="D36" s="119">
        <v>44048</v>
      </c>
      <c r="E36" s="25" t="s">
        <v>795</v>
      </c>
      <c r="F36" s="25" t="s">
        <v>150</v>
      </c>
      <c r="G36" s="25" t="s">
        <v>111</v>
      </c>
      <c r="H36" s="124">
        <v>7695001</v>
      </c>
      <c r="I36" s="212">
        <v>7695001</v>
      </c>
      <c r="J36" s="144" t="s">
        <v>842</v>
      </c>
      <c r="K36" s="23" t="s">
        <v>843</v>
      </c>
      <c r="L36" s="27" t="s">
        <v>706</v>
      </c>
      <c r="M36" s="178" t="s">
        <v>397</v>
      </c>
      <c r="N36" s="25" t="s">
        <v>106</v>
      </c>
      <c r="O36" s="25" t="s">
        <v>145</v>
      </c>
      <c r="P36" s="27"/>
      <c r="Q36" s="27"/>
      <c r="R36" s="27"/>
      <c r="S36" s="28">
        <f t="shared" ref="S36:S37" si="28">SUM(P36:R36)</f>
        <v>0</v>
      </c>
      <c r="T36" s="27"/>
      <c r="U36" s="27"/>
      <c r="V36" s="144"/>
      <c r="W36" s="28">
        <f t="shared" ref="W36:W37" si="29">SUM(T36:V36)</f>
        <v>0</v>
      </c>
      <c r="X36" s="34"/>
      <c r="Y36" s="27"/>
      <c r="Z36" s="124">
        <v>7695001</v>
      </c>
      <c r="AA36" s="28">
        <f t="shared" si="26"/>
        <v>7695001</v>
      </c>
      <c r="AB36" s="27"/>
      <c r="AC36" s="27"/>
      <c r="AD36" s="27"/>
      <c r="AE36" s="70">
        <f t="shared" si="27"/>
        <v>0</v>
      </c>
      <c r="AF36" s="28">
        <f t="shared" si="21"/>
        <v>7695001</v>
      </c>
      <c r="AG36" s="29">
        <f t="shared" si="22"/>
        <v>9.1174788718005856E-2</v>
      </c>
      <c r="AH36" s="30">
        <f t="shared" si="23"/>
        <v>2.2388896467200421E-3</v>
      </c>
      <c r="AI36" s="10"/>
      <c r="AJ36" s="10"/>
      <c r="AK36" s="10"/>
      <c r="AL36" s="10"/>
      <c r="AM36" s="10"/>
      <c r="AN36" s="10"/>
      <c r="AO36" s="10"/>
      <c r="AP36" s="85"/>
    </row>
    <row r="37" spans="1:42" ht="12.75" customHeight="1" outlineLevel="1" x14ac:dyDescent="0.25">
      <c r="A37" s="21">
        <v>9</v>
      </c>
      <c r="B37" s="183" t="s">
        <v>77</v>
      </c>
      <c r="C37" s="150">
        <v>790</v>
      </c>
      <c r="D37" s="119">
        <v>44039</v>
      </c>
      <c r="E37" s="25" t="s">
        <v>796</v>
      </c>
      <c r="F37" s="25" t="s">
        <v>150</v>
      </c>
      <c r="G37" s="25" t="s">
        <v>111</v>
      </c>
      <c r="H37" s="124">
        <v>13800000</v>
      </c>
      <c r="I37" s="212">
        <v>13800000</v>
      </c>
      <c r="J37" s="144" t="s">
        <v>842</v>
      </c>
      <c r="K37" s="23" t="s">
        <v>843</v>
      </c>
      <c r="L37" s="27" t="s">
        <v>706</v>
      </c>
      <c r="M37" s="178" t="s">
        <v>397</v>
      </c>
      <c r="N37" s="25" t="s">
        <v>106</v>
      </c>
      <c r="O37" s="25" t="s">
        <v>145</v>
      </c>
      <c r="P37" s="27"/>
      <c r="Q37" s="27"/>
      <c r="R37" s="27"/>
      <c r="S37" s="28">
        <f t="shared" si="28"/>
        <v>0</v>
      </c>
      <c r="T37" s="27"/>
      <c r="U37" s="27"/>
      <c r="V37" s="144"/>
      <c r="W37" s="28">
        <f t="shared" si="29"/>
        <v>0</v>
      </c>
      <c r="X37" s="34"/>
      <c r="Y37" s="27"/>
      <c r="Z37" s="124">
        <v>13800000</v>
      </c>
      <c r="AA37" s="28">
        <f t="shared" si="26"/>
        <v>13800000</v>
      </c>
      <c r="AB37" s="27"/>
      <c r="AC37" s="27"/>
      <c r="AD37" s="27"/>
      <c r="AE37" s="70">
        <f t="shared" si="27"/>
        <v>0</v>
      </c>
      <c r="AF37" s="28">
        <f t="shared" si="21"/>
        <v>13800000</v>
      </c>
      <c r="AG37" s="29">
        <f t="shared" si="22"/>
        <v>0.16351032109137878</v>
      </c>
      <c r="AH37" s="30">
        <f t="shared" si="23"/>
        <v>4.0151621974755533E-3</v>
      </c>
    </row>
    <row r="38" spans="1:42" ht="12.75" customHeight="1" x14ac:dyDescent="0.25">
      <c r="A38" s="228" t="s">
        <v>41</v>
      </c>
      <c r="B38" s="229"/>
      <c r="C38" s="230"/>
      <c r="D38" s="230"/>
      <c r="E38" s="230"/>
      <c r="F38" s="230"/>
      <c r="G38" s="230"/>
      <c r="H38" s="92">
        <f>SUM(H29:H37)</f>
        <v>84398342</v>
      </c>
      <c r="I38" s="284">
        <f>SUM(I29:I37)</f>
        <v>84398342</v>
      </c>
      <c r="J38" s="92"/>
      <c r="K38" s="101"/>
      <c r="L38" s="92">
        <f>SUM(L29:L37)</f>
        <v>0</v>
      </c>
      <c r="M38" s="92">
        <f>SUM(M29:M37)</f>
        <v>0</v>
      </c>
      <c r="N38" s="93"/>
      <c r="O38" s="94"/>
      <c r="P38" s="92">
        <f t="shared" ref="P38:AF38" si="30">SUM(P29:P37)</f>
        <v>0</v>
      </c>
      <c r="Q38" s="92">
        <f t="shared" si="30"/>
        <v>0</v>
      </c>
      <c r="R38" s="92">
        <f t="shared" si="30"/>
        <v>0</v>
      </c>
      <c r="S38" s="92">
        <f t="shared" si="30"/>
        <v>0</v>
      </c>
      <c r="T38" s="92">
        <f t="shared" si="30"/>
        <v>0</v>
      </c>
      <c r="U38" s="92">
        <f t="shared" si="30"/>
        <v>0</v>
      </c>
      <c r="V38" s="92">
        <f t="shared" si="30"/>
        <v>0</v>
      </c>
      <c r="W38" s="92">
        <f t="shared" si="30"/>
        <v>0</v>
      </c>
      <c r="X38" s="92">
        <f>SUM(X29:X37)</f>
        <v>0</v>
      </c>
      <c r="Y38" s="92">
        <f t="shared" si="30"/>
        <v>25500000</v>
      </c>
      <c r="Z38" s="92">
        <f t="shared" si="30"/>
        <v>51203341</v>
      </c>
      <c r="AA38" s="92">
        <f t="shared" si="30"/>
        <v>76703341</v>
      </c>
      <c r="AB38" s="92">
        <f t="shared" si="30"/>
        <v>7695001</v>
      </c>
      <c r="AC38" s="92">
        <f t="shared" si="30"/>
        <v>0</v>
      </c>
      <c r="AD38" s="92">
        <f t="shared" si="30"/>
        <v>0</v>
      </c>
      <c r="AE38" s="92">
        <f t="shared" si="30"/>
        <v>7695001</v>
      </c>
      <c r="AF38" s="92">
        <f t="shared" si="30"/>
        <v>84398342</v>
      </c>
      <c r="AG38" s="95">
        <f>IF(ISERROR(AF38/H38),0,AF38/H38)</f>
        <v>1</v>
      </c>
      <c r="AH38" s="95">
        <f>IF(ISERROR(AF38/$AF$394),0,AF38/$AF$394)</f>
        <v>2.4556016835363279E-2</v>
      </c>
      <c r="AI38" s="10"/>
      <c r="AJ38" s="10"/>
      <c r="AK38" s="10"/>
      <c r="AL38" s="10"/>
      <c r="AM38" s="10"/>
      <c r="AN38" s="10"/>
      <c r="AO38" s="10"/>
      <c r="AP38" s="85"/>
    </row>
    <row r="39" spans="1:42" ht="12.75" customHeight="1" x14ac:dyDescent="0.25">
      <c r="A39" s="233" t="s">
        <v>42</v>
      </c>
      <c r="B39" s="234"/>
      <c r="C39" s="234"/>
      <c r="D39" s="234"/>
      <c r="E39" s="235"/>
      <c r="F39" s="15"/>
      <c r="G39" s="16"/>
      <c r="H39" s="124"/>
      <c r="I39" s="149"/>
      <c r="J39" s="17"/>
      <c r="K39" s="296"/>
      <c r="L39" s="18"/>
      <c r="M39" s="18"/>
      <c r="N39" s="16"/>
      <c r="O39" s="19"/>
      <c r="P39" s="17"/>
      <c r="Q39" s="17"/>
      <c r="R39" s="17"/>
      <c r="S39" s="17"/>
      <c r="T39" s="17"/>
      <c r="U39" s="17"/>
      <c r="V39" s="17"/>
      <c r="W39" s="17"/>
      <c r="X39" s="17"/>
      <c r="Y39" s="17"/>
      <c r="Z39" s="17"/>
      <c r="AA39" s="17"/>
      <c r="AB39" s="17"/>
      <c r="AC39" s="17"/>
      <c r="AD39" s="17"/>
      <c r="AE39" s="17"/>
      <c r="AF39" s="17"/>
      <c r="AG39" s="20"/>
      <c r="AH39" s="20"/>
    </row>
    <row r="40" spans="1:42" ht="12.75" customHeight="1" outlineLevel="1" x14ac:dyDescent="0.25">
      <c r="A40" s="109">
        <v>1</v>
      </c>
      <c r="B40" s="183" t="s">
        <v>77</v>
      </c>
      <c r="C40" s="150">
        <v>696</v>
      </c>
      <c r="D40" s="119">
        <v>44025</v>
      </c>
      <c r="E40" s="143" t="s">
        <v>165</v>
      </c>
      <c r="F40" s="25" t="s">
        <v>150</v>
      </c>
      <c r="G40" s="25" t="s">
        <v>111</v>
      </c>
      <c r="H40" s="184">
        <v>8000000</v>
      </c>
      <c r="I40" s="303">
        <v>8000000</v>
      </c>
      <c r="J40" s="144" t="s">
        <v>842</v>
      </c>
      <c r="K40" s="23" t="s">
        <v>843</v>
      </c>
      <c r="L40" s="27" t="s">
        <v>706</v>
      </c>
      <c r="M40" s="178" t="s">
        <v>397</v>
      </c>
      <c r="N40" s="25" t="s">
        <v>106</v>
      </c>
      <c r="O40" s="25" t="s">
        <v>145</v>
      </c>
      <c r="P40" s="27"/>
      <c r="Q40" s="27"/>
      <c r="R40" s="27"/>
      <c r="S40" s="28">
        <f>SUM(P40:R40)</f>
        <v>0</v>
      </c>
      <c r="T40" s="27"/>
      <c r="U40" s="27"/>
      <c r="V40" s="142"/>
      <c r="W40" s="28">
        <f>SUM(T40:V40)</f>
        <v>0</v>
      </c>
      <c r="X40" s="27">
        <v>0</v>
      </c>
      <c r="Y40" s="27">
        <v>8000000</v>
      </c>
      <c r="Z40" s="27">
        <v>0</v>
      </c>
      <c r="AA40" s="28">
        <f>SUM(X40:Z40)</f>
        <v>8000000</v>
      </c>
      <c r="AB40" s="27"/>
      <c r="AC40" s="27"/>
      <c r="AD40" s="27"/>
      <c r="AE40" s="28">
        <f>SUM(AB40:AD40)</f>
        <v>0</v>
      </c>
      <c r="AF40" s="28">
        <f t="shared" ref="AF40:AF45" si="31">SUM(S40,W40,AA40,AE40)</f>
        <v>8000000</v>
      </c>
      <c r="AG40" s="29">
        <f t="shared" ref="AG40:AG54" si="32">IF(ISERROR(AF40/$H$55),0,AF40/$H$55)</f>
        <v>6.0168127799510168E-2</v>
      </c>
      <c r="AH40" s="30">
        <f t="shared" ref="AH40:AH54" si="33">IF(ISERROR(AF40/$AF$394),"-",AF40/$AF$394)</f>
        <v>2.3276302594061175E-3</v>
      </c>
      <c r="AI40" s="10"/>
      <c r="AJ40" s="10"/>
      <c r="AK40" s="10"/>
      <c r="AL40" s="10"/>
      <c r="AM40" s="10"/>
      <c r="AN40" s="10"/>
      <c r="AO40" s="10"/>
      <c r="AP40" s="85"/>
    </row>
    <row r="41" spans="1:42" ht="12.75" customHeight="1" outlineLevel="1" x14ac:dyDescent="0.25">
      <c r="A41" s="21">
        <v>2</v>
      </c>
      <c r="B41" s="183" t="s">
        <v>77</v>
      </c>
      <c r="C41" s="150">
        <v>660</v>
      </c>
      <c r="D41" s="119">
        <v>44015</v>
      </c>
      <c r="E41" s="143" t="s">
        <v>166</v>
      </c>
      <c r="F41" s="25" t="s">
        <v>150</v>
      </c>
      <c r="G41" s="25" t="s">
        <v>111</v>
      </c>
      <c r="H41" s="184">
        <v>8000000</v>
      </c>
      <c r="I41" s="303">
        <v>8000000</v>
      </c>
      <c r="J41" s="144" t="s">
        <v>842</v>
      </c>
      <c r="K41" s="23" t="s">
        <v>843</v>
      </c>
      <c r="L41" s="27" t="s">
        <v>706</v>
      </c>
      <c r="M41" s="178" t="s">
        <v>397</v>
      </c>
      <c r="N41" s="25" t="s">
        <v>106</v>
      </c>
      <c r="O41" s="25" t="s">
        <v>145</v>
      </c>
      <c r="P41" s="27"/>
      <c r="Q41" s="27"/>
      <c r="R41" s="27"/>
      <c r="S41" s="28">
        <f t="shared" ref="S41:S46" si="34">SUM(P41:R41)</f>
        <v>0</v>
      </c>
      <c r="T41" s="27"/>
      <c r="U41" s="27"/>
      <c r="V41" s="144"/>
      <c r="W41" s="28">
        <f t="shared" ref="W41:W46" si="35">SUM(T41:V41)</f>
        <v>0</v>
      </c>
      <c r="X41" s="27">
        <v>8000000</v>
      </c>
      <c r="Y41" s="27">
        <v>0</v>
      </c>
      <c r="Z41" s="27">
        <v>0</v>
      </c>
      <c r="AA41" s="28">
        <f t="shared" ref="AA41:AA45" si="36">SUM(X41:Z41)</f>
        <v>8000000</v>
      </c>
      <c r="AB41" s="27"/>
      <c r="AC41" s="27"/>
      <c r="AD41" s="27"/>
      <c r="AE41" s="28">
        <f t="shared" ref="AE41:AE45" si="37">SUM(AB41:AD41)</f>
        <v>0</v>
      </c>
      <c r="AF41" s="28">
        <f t="shared" si="31"/>
        <v>8000000</v>
      </c>
      <c r="AG41" s="29">
        <f t="shared" si="32"/>
        <v>6.0168127799510168E-2</v>
      </c>
      <c r="AH41" s="30">
        <f t="shared" si="33"/>
        <v>2.3276302594061175E-3</v>
      </c>
      <c r="AI41" s="10"/>
      <c r="AJ41" s="10"/>
      <c r="AK41" s="10"/>
      <c r="AL41" s="10"/>
      <c r="AM41" s="10"/>
      <c r="AN41" s="10"/>
      <c r="AO41" s="10"/>
      <c r="AP41" s="85"/>
    </row>
    <row r="42" spans="1:42" ht="12.75" customHeight="1" outlineLevel="1" x14ac:dyDescent="0.25">
      <c r="A42" s="21">
        <v>3</v>
      </c>
      <c r="B42" s="183" t="s">
        <v>77</v>
      </c>
      <c r="C42" s="150">
        <v>749</v>
      </c>
      <c r="D42" s="119">
        <v>44042</v>
      </c>
      <c r="E42" s="143" t="s">
        <v>167</v>
      </c>
      <c r="F42" s="25" t="s">
        <v>150</v>
      </c>
      <c r="G42" s="25" t="s">
        <v>111</v>
      </c>
      <c r="H42" s="184">
        <v>7350000</v>
      </c>
      <c r="I42" s="303">
        <v>7350000</v>
      </c>
      <c r="J42" s="144" t="s">
        <v>842</v>
      </c>
      <c r="K42" s="23" t="s">
        <v>843</v>
      </c>
      <c r="L42" s="27" t="s">
        <v>706</v>
      </c>
      <c r="M42" s="178" t="s">
        <v>397</v>
      </c>
      <c r="N42" s="25" t="s">
        <v>106</v>
      </c>
      <c r="O42" s="25" t="s">
        <v>145</v>
      </c>
      <c r="P42" s="27"/>
      <c r="Q42" s="27"/>
      <c r="R42" s="27"/>
      <c r="S42" s="28">
        <f t="shared" si="34"/>
        <v>0</v>
      </c>
      <c r="T42" s="27"/>
      <c r="U42" s="27"/>
      <c r="V42" s="144"/>
      <c r="W42" s="28">
        <f t="shared" si="35"/>
        <v>0</v>
      </c>
      <c r="X42" s="27">
        <v>0</v>
      </c>
      <c r="Y42" s="27">
        <v>0</v>
      </c>
      <c r="Z42" s="27">
        <v>7350000</v>
      </c>
      <c r="AA42" s="28">
        <f t="shared" si="36"/>
        <v>7350000</v>
      </c>
      <c r="AB42" s="27"/>
      <c r="AC42" s="27"/>
      <c r="AD42" s="27"/>
      <c r="AE42" s="28">
        <f t="shared" si="37"/>
        <v>0</v>
      </c>
      <c r="AF42" s="28">
        <f t="shared" si="31"/>
        <v>7350000</v>
      </c>
      <c r="AG42" s="29">
        <f t="shared" si="32"/>
        <v>5.527946741579997E-2</v>
      </c>
      <c r="AH42" s="30">
        <f t="shared" si="33"/>
        <v>2.1385103008293707E-3</v>
      </c>
    </row>
    <row r="43" spans="1:42" ht="12.75" customHeight="1" outlineLevel="1" x14ac:dyDescent="0.25">
      <c r="A43" s="21">
        <v>4</v>
      </c>
      <c r="B43" s="183" t="s">
        <v>77</v>
      </c>
      <c r="C43" s="150">
        <v>748</v>
      </c>
      <c r="D43" s="119">
        <v>44042</v>
      </c>
      <c r="E43" s="25" t="s">
        <v>168</v>
      </c>
      <c r="F43" s="25" t="s">
        <v>150</v>
      </c>
      <c r="G43" s="25" t="s">
        <v>111</v>
      </c>
      <c r="H43" s="185">
        <v>16400000</v>
      </c>
      <c r="I43" s="304">
        <v>16400000</v>
      </c>
      <c r="J43" s="144" t="s">
        <v>842</v>
      </c>
      <c r="K43" s="23" t="s">
        <v>843</v>
      </c>
      <c r="L43" s="27" t="s">
        <v>706</v>
      </c>
      <c r="M43" s="178" t="s">
        <v>397</v>
      </c>
      <c r="N43" s="25" t="s">
        <v>106</v>
      </c>
      <c r="O43" s="25" t="s">
        <v>145</v>
      </c>
      <c r="P43" s="27"/>
      <c r="Q43" s="27"/>
      <c r="R43" s="27"/>
      <c r="S43" s="28">
        <f t="shared" si="34"/>
        <v>0</v>
      </c>
      <c r="T43" s="27"/>
      <c r="U43" s="27"/>
      <c r="V43" s="144"/>
      <c r="W43" s="28">
        <f t="shared" si="35"/>
        <v>0</v>
      </c>
      <c r="X43" s="27">
        <v>0</v>
      </c>
      <c r="Y43" s="27">
        <v>16400000</v>
      </c>
      <c r="Z43" s="27">
        <v>0</v>
      </c>
      <c r="AA43" s="28">
        <f t="shared" si="36"/>
        <v>16400000</v>
      </c>
      <c r="AB43" s="27"/>
      <c r="AC43" s="27"/>
      <c r="AD43" s="27"/>
      <c r="AE43" s="28">
        <f t="shared" si="37"/>
        <v>0</v>
      </c>
      <c r="AF43" s="28">
        <f t="shared" si="31"/>
        <v>16400000</v>
      </c>
      <c r="AG43" s="29">
        <f t="shared" si="32"/>
        <v>0.12334466198899585</v>
      </c>
      <c r="AH43" s="30">
        <f t="shared" si="33"/>
        <v>4.7716420317825414E-3</v>
      </c>
      <c r="AI43" s="10"/>
      <c r="AJ43" s="10"/>
      <c r="AK43" s="10"/>
      <c r="AL43" s="10"/>
      <c r="AM43" s="10"/>
      <c r="AN43" s="10"/>
      <c r="AO43" s="10"/>
      <c r="AP43" s="85"/>
    </row>
    <row r="44" spans="1:42" ht="12.75" customHeight="1" outlineLevel="1" x14ac:dyDescent="0.25">
      <c r="A44" s="21">
        <v>5</v>
      </c>
      <c r="B44" s="183" t="s">
        <v>77</v>
      </c>
      <c r="C44" s="150">
        <v>697</v>
      </c>
      <c r="D44" s="119">
        <v>44025</v>
      </c>
      <c r="E44" s="25" t="s">
        <v>169</v>
      </c>
      <c r="F44" s="25" t="s">
        <v>150</v>
      </c>
      <c r="G44" s="25" t="s">
        <v>111</v>
      </c>
      <c r="H44" s="185">
        <v>7350000</v>
      </c>
      <c r="I44" s="305">
        <v>7350000</v>
      </c>
      <c r="J44" s="144" t="s">
        <v>842</v>
      </c>
      <c r="K44" s="23" t="s">
        <v>843</v>
      </c>
      <c r="L44" s="27" t="s">
        <v>706</v>
      </c>
      <c r="M44" s="178" t="s">
        <v>397</v>
      </c>
      <c r="N44" s="25" t="s">
        <v>106</v>
      </c>
      <c r="O44" s="25" t="s">
        <v>145</v>
      </c>
      <c r="P44" s="27"/>
      <c r="Q44" s="27"/>
      <c r="R44" s="27"/>
      <c r="S44" s="28">
        <f t="shared" si="34"/>
        <v>0</v>
      </c>
      <c r="T44" s="27"/>
      <c r="U44" s="27"/>
      <c r="V44" s="144"/>
      <c r="W44" s="28">
        <f t="shared" si="35"/>
        <v>0</v>
      </c>
      <c r="X44" s="27">
        <v>0</v>
      </c>
      <c r="Y44" s="27">
        <v>7350000</v>
      </c>
      <c r="Z44" s="27">
        <v>0</v>
      </c>
      <c r="AA44" s="28">
        <f t="shared" si="36"/>
        <v>7350000</v>
      </c>
      <c r="AB44" s="27"/>
      <c r="AC44" s="27"/>
      <c r="AD44" s="27"/>
      <c r="AE44" s="28">
        <f t="shared" si="37"/>
        <v>0</v>
      </c>
      <c r="AF44" s="28">
        <f t="shared" si="31"/>
        <v>7350000</v>
      </c>
      <c r="AG44" s="29">
        <f t="shared" si="32"/>
        <v>5.527946741579997E-2</v>
      </c>
      <c r="AH44" s="30">
        <f t="shared" si="33"/>
        <v>2.1385103008293707E-3</v>
      </c>
      <c r="AI44" s="10"/>
      <c r="AJ44" s="10"/>
      <c r="AK44" s="10"/>
      <c r="AL44" s="10"/>
      <c r="AM44" s="10"/>
      <c r="AN44" s="10"/>
      <c r="AO44" s="10"/>
      <c r="AP44" s="85"/>
    </row>
    <row r="45" spans="1:42" ht="12.75" customHeight="1" outlineLevel="1" x14ac:dyDescent="0.25">
      <c r="A45" s="21">
        <v>6</v>
      </c>
      <c r="B45" s="183" t="s">
        <v>77</v>
      </c>
      <c r="C45" s="150">
        <v>655</v>
      </c>
      <c r="D45" s="119">
        <v>44015</v>
      </c>
      <c r="E45" s="25" t="s">
        <v>170</v>
      </c>
      <c r="F45" s="25" t="s">
        <v>150</v>
      </c>
      <c r="G45" s="25" t="s">
        <v>111</v>
      </c>
      <c r="H45" s="185">
        <v>8000000</v>
      </c>
      <c r="I45" s="305">
        <v>8000000</v>
      </c>
      <c r="J45" s="144" t="s">
        <v>842</v>
      </c>
      <c r="K45" s="23" t="s">
        <v>843</v>
      </c>
      <c r="L45" s="27" t="s">
        <v>706</v>
      </c>
      <c r="M45" s="178" t="s">
        <v>397</v>
      </c>
      <c r="N45" s="25" t="s">
        <v>106</v>
      </c>
      <c r="O45" s="25" t="s">
        <v>145</v>
      </c>
      <c r="P45" s="27"/>
      <c r="Q45" s="27"/>
      <c r="R45" s="27"/>
      <c r="S45" s="28">
        <f t="shared" si="34"/>
        <v>0</v>
      </c>
      <c r="T45" s="27"/>
      <c r="U45" s="27"/>
      <c r="V45" s="144"/>
      <c r="W45" s="28">
        <f t="shared" si="35"/>
        <v>0</v>
      </c>
      <c r="X45" s="27">
        <v>8000000</v>
      </c>
      <c r="Y45" s="27">
        <v>0</v>
      </c>
      <c r="Z45" s="27">
        <v>0</v>
      </c>
      <c r="AA45" s="28">
        <f t="shared" si="36"/>
        <v>8000000</v>
      </c>
      <c r="AB45" s="27"/>
      <c r="AC45" s="27"/>
      <c r="AD45" s="27"/>
      <c r="AE45" s="28">
        <f t="shared" si="37"/>
        <v>0</v>
      </c>
      <c r="AF45" s="28">
        <f t="shared" si="31"/>
        <v>8000000</v>
      </c>
      <c r="AG45" s="29">
        <f t="shared" si="32"/>
        <v>6.0168127799510168E-2</v>
      </c>
      <c r="AH45" s="30">
        <f t="shared" si="33"/>
        <v>2.3276302594061175E-3</v>
      </c>
    </row>
    <row r="46" spans="1:42" ht="12.75" customHeight="1" outlineLevel="1" x14ac:dyDescent="0.25">
      <c r="A46" s="21">
        <v>7</v>
      </c>
      <c r="B46" s="183" t="s">
        <v>77</v>
      </c>
      <c r="C46" s="150">
        <v>747</v>
      </c>
      <c r="D46" s="119">
        <v>44042</v>
      </c>
      <c r="E46" s="25" t="s">
        <v>171</v>
      </c>
      <c r="F46" s="25" t="s">
        <v>150</v>
      </c>
      <c r="G46" s="25" t="s">
        <v>111</v>
      </c>
      <c r="H46" s="185">
        <v>10960760</v>
      </c>
      <c r="I46" s="305">
        <v>10960760</v>
      </c>
      <c r="J46" s="144" t="s">
        <v>842</v>
      </c>
      <c r="K46" s="23" t="s">
        <v>843</v>
      </c>
      <c r="L46" s="27" t="s">
        <v>706</v>
      </c>
      <c r="M46" s="178" t="s">
        <v>397</v>
      </c>
      <c r="N46" s="25" t="s">
        <v>106</v>
      </c>
      <c r="O46" s="25" t="s">
        <v>145</v>
      </c>
      <c r="P46" s="27"/>
      <c r="Q46" s="27"/>
      <c r="R46" s="27"/>
      <c r="S46" s="28">
        <f t="shared" si="34"/>
        <v>0</v>
      </c>
      <c r="T46" s="27"/>
      <c r="U46" s="27"/>
      <c r="V46" s="144"/>
      <c r="W46" s="28">
        <f t="shared" si="35"/>
        <v>0</v>
      </c>
      <c r="X46" s="27">
        <v>0</v>
      </c>
      <c r="Y46" s="27">
        <v>0</v>
      </c>
      <c r="Z46" s="27">
        <v>10960760</v>
      </c>
      <c r="AA46" s="28">
        <f t="shared" ref="AA46:AA54" si="38">SUM(X46:Z46)</f>
        <v>10960760</v>
      </c>
      <c r="AB46" s="27"/>
      <c r="AC46" s="27"/>
      <c r="AD46" s="27"/>
      <c r="AE46" s="28">
        <f t="shared" ref="AE46:AE54" si="39">SUM(AB46:AD46)</f>
        <v>0</v>
      </c>
      <c r="AF46" s="28">
        <f t="shared" ref="AF46:AF54" si="40">SUM(S46,W46,AA46,AE46)</f>
        <v>10960760</v>
      </c>
      <c r="AG46" s="29">
        <f t="shared" si="32"/>
        <v>8.2436051057469886E-2</v>
      </c>
      <c r="AH46" s="30">
        <f t="shared" si="33"/>
        <v>3.1890745802610246E-3</v>
      </c>
    </row>
    <row r="47" spans="1:42" ht="12.75" customHeight="1" outlineLevel="1" x14ac:dyDescent="0.25">
      <c r="A47" s="21">
        <v>8</v>
      </c>
      <c r="B47" s="183" t="s">
        <v>77</v>
      </c>
      <c r="C47" s="150">
        <v>658</v>
      </c>
      <c r="D47" s="119">
        <v>44015</v>
      </c>
      <c r="E47" s="25" t="s">
        <v>172</v>
      </c>
      <c r="F47" s="25" t="s">
        <v>150</v>
      </c>
      <c r="G47" s="25" t="s">
        <v>111</v>
      </c>
      <c r="H47" s="185">
        <v>8000000</v>
      </c>
      <c r="I47" s="305">
        <v>8000000</v>
      </c>
      <c r="J47" s="144" t="s">
        <v>842</v>
      </c>
      <c r="K47" s="23" t="s">
        <v>843</v>
      </c>
      <c r="L47" s="27" t="s">
        <v>706</v>
      </c>
      <c r="M47" s="178" t="s">
        <v>397</v>
      </c>
      <c r="N47" s="25" t="s">
        <v>106</v>
      </c>
      <c r="O47" s="25" t="s">
        <v>145</v>
      </c>
      <c r="P47" s="27"/>
      <c r="Q47" s="27"/>
      <c r="R47" s="27"/>
      <c r="S47" s="28">
        <f t="shared" ref="S47:S54" si="41">SUM(P47:R47)</f>
        <v>0</v>
      </c>
      <c r="T47" s="27"/>
      <c r="U47" s="27"/>
      <c r="V47" s="144"/>
      <c r="W47" s="28">
        <f t="shared" ref="W47:W54" si="42">SUM(T47:V47)</f>
        <v>0</v>
      </c>
      <c r="X47" s="27">
        <v>8000000</v>
      </c>
      <c r="Y47" s="27">
        <v>0</v>
      </c>
      <c r="Z47" s="27">
        <v>0</v>
      </c>
      <c r="AA47" s="28">
        <f t="shared" si="38"/>
        <v>8000000</v>
      </c>
      <c r="AB47" s="27"/>
      <c r="AC47" s="27"/>
      <c r="AD47" s="27"/>
      <c r="AE47" s="28">
        <f t="shared" si="39"/>
        <v>0</v>
      </c>
      <c r="AF47" s="28">
        <f t="shared" si="40"/>
        <v>8000000</v>
      </c>
      <c r="AG47" s="29">
        <f t="shared" si="32"/>
        <v>6.0168127799510168E-2</v>
      </c>
      <c r="AH47" s="30">
        <f t="shared" si="33"/>
        <v>2.3276302594061175E-3</v>
      </c>
    </row>
    <row r="48" spans="1:42" ht="12.75" customHeight="1" outlineLevel="1" x14ac:dyDescent="0.25">
      <c r="A48" s="21">
        <v>9</v>
      </c>
      <c r="B48" s="183" t="s">
        <v>77</v>
      </c>
      <c r="C48" s="150">
        <v>656</v>
      </c>
      <c r="D48" s="119">
        <v>44015</v>
      </c>
      <c r="E48" s="25" t="s">
        <v>173</v>
      </c>
      <c r="F48" s="25" t="s">
        <v>150</v>
      </c>
      <c r="G48" s="25" t="s">
        <v>111</v>
      </c>
      <c r="H48" s="185">
        <v>7350000</v>
      </c>
      <c r="I48" s="305">
        <v>7350000</v>
      </c>
      <c r="J48" s="144" t="s">
        <v>842</v>
      </c>
      <c r="K48" s="23" t="s">
        <v>843</v>
      </c>
      <c r="L48" s="27" t="s">
        <v>706</v>
      </c>
      <c r="M48" s="178" t="s">
        <v>397</v>
      </c>
      <c r="N48" s="25" t="s">
        <v>106</v>
      </c>
      <c r="O48" s="25" t="s">
        <v>145</v>
      </c>
      <c r="P48" s="27"/>
      <c r="Q48" s="27"/>
      <c r="R48" s="27"/>
      <c r="S48" s="28">
        <f t="shared" si="41"/>
        <v>0</v>
      </c>
      <c r="T48" s="27"/>
      <c r="U48" s="27"/>
      <c r="V48" s="144"/>
      <c r="W48" s="28">
        <f t="shared" si="42"/>
        <v>0</v>
      </c>
      <c r="X48" s="27">
        <v>0</v>
      </c>
      <c r="Y48" s="27">
        <v>7350000</v>
      </c>
      <c r="Z48" s="27">
        <v>0</v>
      </c>
      <c r="AA48" s="28">
        <f t="shared" si="38"/>
        <v>7350000</v>
      </c>
      <c r="AB48" s="27"/>
      <c r="AC48" s="27"/>
      <c r="AD48" s="27"/>
      <c r="AE48" s="28">
        <f t="shared" si="39"/>
        <v>0</v>
      </c>
      <c r="AF48" s="28">
        <f t="shared" si="40"/>
        <v>7350000</v>
      </c>
      <c r="AG48" s="29">
        <f t="shared" si="32"/>
        <v>5.527946741579997E-2</v>
      </c>
      <c r="AH48" s="30">
        <f t="shared" si="33"/>
        <v>2.1385103008293707E-3</v>
      </c>
    </row>
    <row r="49" spans="1:42" ht="12.75" customHeight="1" outlineLevel="1" x14ac:dyDescent="0.25">
      <c r="A49" s="21">
        <v>10</v>
      </c>
      <c r="B49" s="183" t="s">
        <v>77</v>
      </c>
      <c r="C49" s="150">
        <v>661</v>
      </c>
      <c r="D49" s="119">
        <v>44015</v>
      </c>
      <c r="E49" s="25" t="s">
        <v>174</v>
      </c>
      <c r="F49" s="25" t="s">
        <v>150</v>
      </c>
      <c r="G49" s="25" t="s">
        <v>111</v>
      </c>
      <c r="H49" s="185">
        <v>12200000</v>
      </c>
      <c r="I49" s="305">
        <v>12200000</v>
      </c>
      <c r="J49" s="144" t="s">
        <v>842</v>
      </c>
      <c r="K49" s="23" t="s">
        <v>843</v>
      </c>
      <c r="L49" s="27" t="s">
        <v>706</v>
      </c>
      <c r="M49" s="178" t="s">
        <v>397</v>
      </c>
      <c r="N49" s="25" t="s">
        <v>106</v>
      </c>
      <c r="O49" s="25" t="s">
        <v>145</v>
      </c>
      <c r="P49" s="27"/>
      <c r="Q49" s="27"/>
      <c r="R49" s="27"/>
      <c r="S49" s="28">
        <f t="shared" si="41"/>
        <v>0</v>
      </c>
      <c r="T49" s="27"/>
      <c r="U49" s="27"/>
      <c r="V49" s="144"/>
      <c r="W49" s="28">
        <f t="shared" si="42"/>
        <v>0</v>
      </c>
      <c r="X49" s="27">
        <v>0</v>
      </c>
      <c r="Y49" s="27">
        <v>12200000</v>
      </c>
      <c r="Z49" s="27">
        <v>0</v>
      </c>
      <c r="AA49" s="28">
        <f t="shared" si="38"/>
        <v>12200000</v>
      </c>
      <c r="AB49" s="27"/>
      <c r="AC49" s="27"/>
      <c r="AD49" s="27"/>
      <c r="AE49" s="28">
        <f t="shared" si="39"/>
        <v>0</v>
      </c>
      <c r="AF49" s="28">
        <f t="shared" si="40"/>
        <v>12200000</v>
      </c>
      <c r="AG49" s="29">
        <f t="shared" si="32"/>
        <v>9.175639489425301E-2</v>
      </c>
      <c r="AH49" s="30">
        <f t="shared" si="33"/>
        <v>3.5496361455943297E-3</v>
      </c>
      <c r="AI49" s="10"/>
      <c r="AJ49" s="10"/>
      <c r="AK49" s="10"/>
      <c r="AL49" s="10"/>
      <c r="AM49" s="10"/>
      <c r="AN49" s="10"/>
      <c r="AO49" s="10"/>
      <c r="AP49" s="85"/>
    </row>
    <row r="50" spans="1:42" ht="12.75" customHeight="1" outlineLevel="1" x14ac:dyDescent="0.25">
      <c r="A50" s="21">
        <v>11</v>
      </c>
      <c r="B50" s="183" t="s">
        <v>77</v>
      </c>
      <c r="C50" s="150">
        <v>763</v>
      </c>
      <c r="D50" s="119">
        <v>44053</v>
      </c>
      <c r="E50" s="25" t="s">
        <v>175</v>
      </c>
      <c r="F50" s="25" t="s">
        <v>150</v>
      </c>
      <c r="G50" s="25" t="s">
        <v>111</v>
      </c>
      <c r="H50" s="185">
        <v>8000000</v>
      </c>
      <c r="I50" s="305">
        <v>8000000</v>
      </c>
      <c r="J50" s="144" t="s">
        <v>842</v>
      </c>
      <c r="K50" s="23" t="s">
        <v>843</v>
      </c>
      <c r="L50" s="27" t="s">
        <v>706</v>
      </c>
      <c r="M50" s="178" t="s">
        <v>397</v>
      </c>
      <c r="N50" s="25" t="s">
        <v>106</v>
      </c>
      <c r="O50" s="25" t="s">
        <v>145</v>
      </c>
      <c r="P50" s="27"/>
      <c r="Q50" s="27"/>
      <c r="R50" s="27"/>
      <c r="S50" s="28">
        <f t="shared" si="41"/>
        <v>0</v>
      </c>
      <c r="T50" s="27"/>
      <c r="U50" s="27"/>
      <c r="V50" s="144"/>
      <c r="W50" s="28">
        <f t="shared" si="42"/>
        <v>0</v>
      </c>
      <c r="X50" s="27">
        <v>0</v>
      </c>
      <c r="Y50" s="27">
        <v>0</v>
      </c>
      <c r="Z50" s="27">
        <v>8000000</v>
      </c>
      <c r="AA50" s="28">
        <f t="shared" si="38"/>
        <v>8000000</v>
      </c>
      <c r="AB50" s="27"/>
      <c r="AC50" s="27"/>
      <c r="AD50" s="27"/>
      <c r="AE50" s="28">
        <f t="shared" si="39"/>
        <v>0</v>
      </c>
      <c r="AF50" s="28">
        <f t="shared" si="40"/>
        <v>8000000</v>
      </c>
      <c r="AG50" s="29">
        <f t="shared" si="32"/>
        <v>6.0168127799510168E-2</v>
      </c>
      <c r="AH50" s="30">
        <f t="shared" si="33"/>
        <v>2.3276302594061175E-3</v>
      </c>
      <c r="AI50" s="10"/>
      <c r="AJ50" s="10"/>
      <c r="AK50" s="10"/>
      <c r="AL50" s="10"/>
      <c r="AM50" s="10"/>
      <c r="AN50" s="10"/>
      <c r="AO50" s="10"/>
      <c r="AP50" s="85"/>
    </row>
    <row r="51" spans="1:42" ht="12.75" customHeight="1" outlineLevel="1" x14ac:dyDescent="0.25">
      <c r="A51" s="21">
        <v>12</v>
      </c>
      <c r="B51" s="183" t="s">
        <v>77</v>
      </c>
      <c r="C51" s="150">
        <v>654</v>
      </c>
      <c r="D51" s="119">
        <v>44015</v>
      </c>
      <c r="E51" s="25" t="s">
        <v>176</v>
      </c>
      <c r="F51" s="25" t="s">
        <v>150</v>
      </c>
      <c r="G51" s="25" t="s">
        <v>111</v>
      </c>
      <c r="H51" s="185">
        <v>8000000</v>
      </c>
      <c r="I51" s="305">
        <v>8000000</v>
      </c>
      <c r="J51" s="144" t="s">
        <v>842</v>
      </c>
      <c r="K51" s="23" t="s">
        <v>843</v>
      </c>
      <c r="L51" s="27" t="s">
        <v>706</v>
      </c>
      <c r="M51" s="178" t="s">
        <v>397</v>
      </c>
      <c r="N51" s="25" t="s">
        <v>106</v>
      </c>
      <c r="O51" s="25" t="s">
        <v>145</v>
      </c>
      <c r="P51" s="27"/>
      <c r="Q51" s="27"/>
      <c r="R51" s="27"/>
      <c r="S51" s="28">
        <f t="shared" si="41"/>
        <v>0</v>
      </c>
      <c r="T51" s="27"/>
      <c r="U51" s="27"/>
      <c r="V51" s="144"/>
      <c r="W51" s="28">
        <f t="shared" si="42"/>
        <v>0</v>
      </c>
      <c r="X51" s="27">
        <v>8000000</v>
      </c>
      <c r="Y51" s="27">
        <v>0</v>
      </c>
      <c r="Z51" s="27">
        <v>0</v>
      </c>
      <c r="AA51" s="28">
        <f t="shared" si="38"/>
        <v>8000000</v>
      </c>
      <c r="AB51" s="27"/>
      <c r="AC51" s="27"/>
      <c r="AD51" s="27"/>
      <c r="AE51" s="28">
        <f t="shared" si="39"/>
        <v>0</v>
      </c>
      <c r="AF51" s="28">
        <f t="shared" si="40"/>
        <v>8000000</v>
      </c>
      <c r="AG51" s="29">
        <f t="shared" si="32"/>
        <v>6.0168127799510168E-2</v>
      </c>
      <c r="AH51" s="30">
        <f t="shared" si="33"/>
        <v>2.3276302594061175E-3</v>
      </c>
    </row>
    <row r="52" spans="1:42" ht="12.75" customHeight="1" outlineLevel="1" x14ac:dyDescent="0.25">
      <c r="A52" s="21">
        <v>13</v>
      </c>
      <c r="B52" s="183" t="s">
        <v>77</v>
      </c>
      <c r="C52" s="150">
        <v>695</v>
      </c>
      <c r="D52" s="119">
        <v>44025</v>
      </c>
      <c r="E52" s="25" t="s">
        <v>177</v>
      </c>
      <c r="F52" s="25" t="s">
        <v>150</v>
      </c>
      <c r="G52" s="25" t="s">
        <v>111</v>
      </c>
      <c r="H52" s="185">
        <v>8000000</v>
      </c>
      <c r="I52" s="306">
        <v>8000000</v>
      </c>
      <c r="J52" s="144" t="s">
        <v>842</v>
      </c>
      <c r="K52" s="23" t="s">
        <v>843</v>
      </c>
      <c r="L52" s="27" t="s">
        <v>706</v>
      </c>
      <c r="M52" s="178" t="s">
        <v>397</v>
      </c>
      <c r="N52" s="25" t="s">
        <v>106</v>
      </c>
      <c r="O52" s="25" t="s">
        <v>145</v>
      </c>
      <c r="P52" s="27"/>
      <c r="Q52" s="27"/>
      <c r="R52" s="27"/>
      <c r="S52" s="28">
        <f t="shared" si="41"/>
        <v>0</v>
      </c>
      <c r="T52" s="27"/>
      <c r="U52" s="27"/>
      <c r="V52" s="144"/>
      <c r="W52" s="28">
        <f t="shared" si="42"/>
        <v>0</v>
      </c>
      <c r="X52" s="27">
        <v>0</v>
      </c>
      <c r="Y52" s="27">
        <v>8000000</v>
      </c>
      <c r="Z52" s="27">
        <v>0</v>
      </c>
      <c r="AA52" s="28">
        <f t="shared" si="38"/>
        <v>8000000</v>
      </c>
      <c r="AB52" s="27"/>
      <c r="AC52" s="27"/>
      <c r="AD52" s="27"/>
      <c r="AE52" s="28">
        <f t="shared" si="39"/>
        <v>0</v>
      </c>
      <c r="AF52" s="28">
        <f t="shared" si="40"/>
        <v>8000000</v>
      </c>
      <c r="AG52" s="29">
        <f t="shared" si="32"/>
        <v>6.0168127799510168E-2</v>
      </c>
      <c r="AH52" s="30">
        <f t="shared" si="33"/>
        <v>2.3276302594061175E-3</v>
      </c>
    </row>
    <row r="53" spans="1:42" ht="12.75" customHeight="1" outlineLevel="1" x14ac:dyDescent="0.25">
      <c r="A53" s="21">
        <v>14</v>
      </c>
      <c r="B53" s="183" t="s">
        <v>77</v>
      </c>
      <c r="C53" s="150">
        <v>657</v>
      </c>
      <c r="D53" s="119">
        <v>44015</v>
      </c>
      <c r="E53" s="25" t="s">
        <v>178</v>
      </c>
      <c r="F53" s="25" t="s">
        <v>150</v>
      </c>
      <c r="G53" s="25" t="s">
        <v>111</v>
      </c>
      <c r="H53" s="185">
        <v>8000000</v>
      </c>
      <c r="I53" s="306">
        <v>8000000</v>
      </c>
      <c r="J53" s="144" t="s">
        <v>842</v>
      </c>
      <c r="K53" s="23" t="s">
        <v>843</v>
      </c>
      <c r="L53" s="27" t="s">
        <v>706</v>
      </c>
      <c r="M53" s="178" t="s">
        <v>397</v>
      </c>
      <c r="N53" s="25" t="s">
        <v>106</v>
      </c>
      <c r="O53" s="25" t="s">
        <v>145</v>
      </c>
      <c r="P53" s="27"/>
      <c r="Q53" s="27"/>
      <c r="R53" s="27"/>
      <c r="S53" s="28">
        <f t="shared" si="41"/>
        <v>0</v>
      </c>
      <c r="T53" s="27"/>
      <c r="U53" s="27"/>
      <c r="V53" s="144"/>
      <c r="W53" s="28">
        <f t="shared" si="42"/>
        <v>0</v>
      </c>
      <c r="X53" s="27">
        <v>8000000</v>
      </c>
      <c r="Y53" s="27">
        <v>0</v>
      </c>
      <c r="Z53" s="27">
        <v>0</v>
      </c>
      <c r="AA53" s="28">
        <f t="shared" si="38"/>
        <v>8000000</v>
      </c>
      <c r="AB53" s="27"/>
      <c r="AC53" s="27"/>
      <c r="AD53" s="27"/>
      <c r="AE53" s="28">
        <f t="shared" si="39"/>
        <v>0</v>
      </c>
      <c r="AF53" s="28">
        <f t="shared" si="40"/>
        <v>8000000</v>
      </c>
      <c r="AG53" s="29">
        <f t="shared" si="32"/>
        <v>6.0168127799510168E-2</v>
      </c>
      <c r="AH53" s="30">
        <f t="shared" si="33"/>
        <v>2.3276302594061175E-3</v>
      </c>
    </row>
    <row r="54" spans="1:42" ht="12.75" customHeight="1" outlineLevel="1" x14ac:dyDescent="0.25">
      <c r="A54" s="21">
        <v>15</v>
      </c>
      <c r="B54" s="183" t="s">
        <v>77</v>
      </c>
      <c r="C54" s="150">
        <v>659</v>
      </c>
      <c r="D54" s="119">
        <v>44015</v>
      </c>
      <c r="E54" s="25" t="s">
        <v>179</v>
      </c>
      <c r="F54" s="25" t="s">
        <v>150</v>
      </c>
      <c r="G54" s="25" t="s">
        <v>111</v>
      </c>
      <c r="H54" s="185">
        <v>7350000</v>
      </c>
      <c r="I54" s="306">
        <v>7350000</v>
      </c>
      <c r="J54" s="144" t="s">
        <v>842</v>
      </c>
      <c r="K54" s="23" t="s">
        <v>843</v>
      </c>
      <c r="L54" s="27" t="s">
        <v>706</v>
      </c>
      <c r="M54" s="178" t="s">
        <v>397</v>
      </c>
      <c r="N54" s="25" t="s">
        <v>106</v>
      </c>
      <c r="O54" s="25" t="s">
        <v>145</v>
      </c>
      <c r="P54" s="27"/>
      <c r="Q54" s="27"/>
      <c r="R54" s="27"/>
      <c r="S54" s="28">
        <f t="shared" si="41"/>
        <v>0</v>
      </c>
      <c r="T54" s="27"/>
      <c r="U54" s="27"/>
      <c r="V54" s="144"/>
      <c r="W54" s="28">
        <f t="shared" si="42"/>
        <v>0</v>
      </c>
      <c r="X54" s="27">
        <v>0</v>
      </c>
      <c r="Y54" s="27">
        <v>7350000</v>
      </c>
      <c r="Z54" s="27">
        <v>0</v>
      </c>
      <c r="AA54" s="28">
        <f t="shared" si="38"/>
        <v>7350000</v>
      </c>
      <c r="AB54" s="27"/>
      <c r="AC54" s="27"/>
      <c r="AD54" s="27"/>
      <c r="AE54" s="28">
        <f t="shared" si="39"/>
        <v>0</v>
      </c>
      <c r="AF54" s="28">
        <f t="shared" si="40"/>
        <v>7350000</v>
      </c>
      <c r="AG54" s="29">
        <f t="shared" si="32"/>
        <v>5.527946741579997E-2</v>
      </c>
      <c r="AH54" s="30">
        <f t="shared" si="33"/>
        <v>2.1385103008293707E-3</v>
      </c>
    </row>
    <row r="55" spans="1:42" ht="12.75" customHeight="1" x14ac:dyDescent="0.25">
      <c r="A55" s="228" t="s">
        <v>43</v>
      </c>
      <c r="B55" s="229"/>
      <c r="C55" s="230"/>
      <c r="D55" s="230"/>
      <c r="E55" s="230"/>
      <c r="F55" s="230"/>
      <c r="G55" s="230"/>
      <c r="H55" s="92">
        <f>SUM(H40:H54)</f>
        <v>132960760</v>
      </c>
      <c r="I55" s="284">
        <f>SUM(I40:I54)</f>
        <v>132960760</v>
      </c>
      <c r="J55" s="92"/>
      <c r="K55" s="101"/>
      <c r="L55" s="92">
        <f>SUM(L40:L54)</f>
        <v>0</v>
      </c>
      <c r="M55" s="92">
        <f>SUM(M40:M54)</f>
        <v>0</v>
      </c>
      <c r="N55" s="93"/>
      <c r="O55" s="94"/>
      <c r="P55" s="92">
        <f t="shared" ref="P55:AF55" si="43">SUM(P40:P54)</f>
        <v>0</v>
      </c>
      <c r="Q55" s="92">
        <f t="shared" si="43"/>
        <v>0</v>
      </c>
      <c r="R55" s="92">
        <f t="shared" si="43"/>
        <v>0</v>
      </c>
      <c r="S55" s="92">
        <f t="shared" si="43"/>
        <v>0</v>
      </c>
      <c r="T55" s="92">
        <f t="shared" si="43"/>
        <v>0</v>
      </c>
      <c r="U55" s="92">
        <f t="shared" si="43"/>
        <v>0</v>
      </c>
      <c r="V55" s="92">
        <f t="shared" si="43"/>
        <v>0</v>
      </c>
      <c r="W55" s="92">
        <f t="shared" si="43"/>
        <v>0</v>
      </c>
      <c r="X55" s="92">
        <f t="shared" si="43"/>
        <v>40000000</v>
      </c>
      <c r="Y55" s="92">
        <f>SUM(Y40:Y54)</f>
        <v>66650000</v>
      </c>
      <c r="Z55" s="92">
        <f t="shared" si="43"/>
        <v>26310760</v>
      </c>
      <c r="AA55" s="92">
        <f t="shared" si="43"/>
        <v>132960760</v>
      </c>
      <c r="AB55" s="92">
        <f t="shared" si="43"/>
        <v>0</v>
      </c>
      <c r="AC55" s="92">
        <f t="shared" si="43"/>
        <v>0</v>
      </c>
      <c r="AD55" s="92">
        <f t="shared" si="43"/>
        <v>0</v>
      </c>
      <c r="AE55" s="92">
        <f t="shared" si="43"/>
        <v>0</v>
      </c>
      <c r="AF55" s="92">
        <f t="shared" si="43"/>
        <v>132960760</v>
      </c>
      <c r="AG55" s="95">
        <f>IF(ISERROR(AF55/H55),0,AF55/H55)</f>
        <v>1</v>
      </c>
      <c r="AH55" s="95">
        <f>IF(ISERROR(AF55/$AF$394),0,AF55/$AF$394)</f>
        <v>3.8685436036204321E-2</v>
      </c>
      <c r="AI55" s="10"/>
      <c r="AJ55" s="10"/>
      <c r="AK55" s="10"/>
      <c r="AL55" s="10"/>
      <c r="AM55" s="10"/>
      <c r="AN55" s="10"/>
      <c r="AO55" s="10"/>
      <c r="AP55" s="85"/>
    </row>
    <row r="56" spans="1:42" ht="12.75" customHeight="1" x14ac:dyDescent="0.25">
      <c r="A56" s="233" t="s">
        <v>44</v>
      </c>
      <c r="B56" s="234"/>
      <c r="C56" s="234"/>
      <c r="D56" s="234"/>
      <c r="E56" s="235"/>
      <c r="F56" s="15"/>
      <c r="G56" s="16"/>
      <c r="H56" s="124"/>
      <c r="I56" s="149"/>
      <c r="J56" s="17"/>
      <c r="K56" s="296"/>
      <c r="L56" s="18"/>
      <c r="M56" s="18"/>
      <c r="N56" s="16"/>
      <c r="O56" s="19"/>
      <c r="P56" s="17"/>
      <c r="Q56" s="17"/>
      <c r="R56" s="17"/>
      <c r="S56" s="17"/>
      <c r="T56" s="17"/>
      <c r="U56" s="17"/>
      <c r="V56" s="17"/>
      <c r="W56" s="17"/>
      <c r="X56" s="149"/>
      <c r="Y56" s="17"/>
      <c r="Z56" s="17"/>
      <c r="AA56" s="17"/>
      <c r="AB56" s="17"/>
      <c r="AC56" s="17"/>
      <c r="AD56" s="17"/>
      <c r="AE56" s="17"/>
      <c r="AF56" s="17"/>
      <c r="AG56" s="20"/>
      <c r="AH56" s="20"/>
    </row>
    <row r="57" spans="1:42" ht="12" hidden="1" customHeight="1" outlineLevel="1" x14ac:dyDescent="0.25">
      <c r="A57" s="21">
        <v>1</v>
      </c>
      <c r="B57" s="183" t="s">
        <v>77</v>
      </c>
      <c r="C57" s="150">
        <v>456</v>
      </c>
      <c r="D57" s="119">
        <v>44035</v>
      </c>
      <c r="E57" s="55" t="s">
        <v>180</v>
      </c>
      <c r="F57" s="25" t="s">
        <v>150</v>
      </c>
      <c r="G57" s="25" t="s">
        <v>111</v>
      </c>
      <c r="H57" s="124">
        <v>8000000</v>
      </c>
      <c r="I57" s="212">
        <v>8000000</v>
      </c>
      <c r="J57" s="124"/>
      <c r="K57" s="314"/>
      <c r="L57" s="47"/>
      <c r="M57" s="178" t="s">
        <v>397</v>
      </c>
      <c r="N57" s="25" t="s">
        <v>106</v>
      </c>
      <c r="O57" s="25" t="s">
        <v>145</v>
      </c>
      <c r="P57" s="27"/>
      <c r="Q57" s="27"/>
      <c r="R57" s="27"/>
      <c r="S57" s="28">
        <f>SUM(P57:R57)</f>
        <v>0</v>
      </c>
      <c r="T57" s="27"/>
      <c r="U57" s="27"/>
      <c r="V57" s="142"/>
      <c r="W57" s="28">
        <f>SUM(T57:V57)</f>
        <v>0</v>
      </c>
      <c r="X57" s="124">
        <v>0</v>
      </c>
      <c r="Y57" s="126">
        <v>0</v>
      </c>
      <c r="Z57" s="124">
        <v>8000000</v>
      </c>
      <c r="AA57" s="28">
        <f>SUM(X57:Z57)</f>
        <v>8000000</v>
      </c>
      <c r="AB57" s="27"/>
      <c r="AC57" s="27">
        <v>0</v>
      </c>
      <c r="AD57" s="27">
        <v>0</v>
      </c>
      <c r="AE57" s="28">
        <f>SUM(AB57:AD57)</f>
        <v>0</v>
      </c>
      <c r="AF57" s="28">
        <f t="shared" ref="AF57" si="44">SUM(S57,W57,AA57,AE57)</f>
        <v>8000000</v>
      </c>
      <c r="AG57" s="29">
        <f t="shared" ref="AG57:AG94" si="45">IF(ISERROR(AF57/$H$95),0,AF57/$H$95)</f>
        <v>2.1558007321379542E-2</v>
      </c>
      <c r="AH57" s="30">
        <f t="shared" ref="AH57:AH94" si="46">IF(ISERROR(AF57/$AF$394),"-",AF57/$AF$394)</f>
        <v>2.3276302594061175E-3</v>
      </c>
      <c r="AI57" s="10"/>
      <c r="AJ57" s="10"/>
      <c r="AK57" s="10"/>
      <c r="AL57" s="10"/>
      <c r="AM57" s="10"/>
      <c r="AN57" s="10"/>
      <c r="AO57" s="10"/>
      <c r="AP57" s="85"/>
    </row>
    <row r="58" spans="1:42" ht="12" hidden="1" customHeight="1" outlineLevel="1" x14ac:dyDescent="0.25">
      <c r="A58" s="21">
        <f>A57+1</f>
        <v>2</v>
      </c>
      <c r="B58" s="183" t="s">
        <v>77</v>
      </c>
      <c r="C58" s="150">
        <v>452</v>
      </c>
      <c r="D58" s="119">
        <v>44035</v>
      </c>
      <c r="E58" s="55" t="s">
        <v>181</v>
      </c>
      <c r="F58" s="25" t="s">
        <v>150</v>
      </c>
      <c r="G58" s="25" t="s">
        <v>111</v>
      </c>
      <c r="H58" s="124">
        <v>8000000</v>
      </c>
      <c r="I58" s="212">
        <v>8000000</v>
      </c>
      <c r="J58" s="124"/>
      <c r="K58" s="314"/>
      <c r="L58" s="47"/>
      <c r="M58" s="186" t="s">
        <v>397</v>
      </c>
      <c r="N58" s="187" t="s">
        <v>106</v>
      </c>
      <c r="O58" s="187" t="s">
        <v>145</v>
      </c>
      <c r="P58" s="27"/>
      <c r="Q58" s="27"/>
      <c r="R58" s="27"/>
      <c r="S58" s="28">
        <f t="shared" ref="S58:S63" si="47">SUM(P58:R58)</f>
        <v>0</v>
      </c>
      <c r="T58" s="27"/>
      <c r="U58" s="27"/>
      <c r="V58" s="144"/>
      <c r="W58" s="28">
        <f t="shared" ref="W58:W63" si="48">SUM(T58:V58)</f>
        <v>0</v>
      </c>
      <c r="X58" s="124">
        <v>0</v>
      </c>
      <c r="Y58" s="126">
        <v>0</v>
      </c>
      <c r="Z58" s="124">
        <v>8000000</v>
      </c>
      <c r="AA58" s="28">
        <f t="shared" ref="AA58:AA86" si="49">SUM(X58:Z58)</f>
        <v>8000000</v>
      </c>
      <c r="AB58" s="27"/>
      <c r="AC58" s="27">
        <v>0</v>
      </c>
      <c r="AD58" s="27">
        <v>0</v>
      </c>
      <c r="AE58" s="28">
        <f t="shared" ref="AE58:AE86" si="50">SUM(AB58:AD58)</f>
        <v>0</v>
      </c>
      <c r="AF58" s="28">
        <f t="shared" ref="AF58:AF86" si="51">SUM(S58,W58,AA58,AE58)</f>
        <v>8000000</v>
      </c>
      <c r="AG58" s="29">
        <f t="shared" si="45"/>
        <v>2.1558007321379542E-2</v>
      </c>
      <c r="AH58" s="30">
        <f t="shared" si="46"/>
        <v>2.3276302594061175E-3</v>
      </c>
      <c r="AI58" s="10"/>
      <c r="AJ58" s="10"/>
      <c r="AK58" s="10"/>
      <c r="AL58" s="10"/>
      <c r="AM58" s="10"/>
      <c r="AN58" s="10"/>
      <c r="AO58" s="10"/>
      <c r="AP58" s="85"/>
    </row>
    <row r="59" spans="1:42" ht="12" hidden="1" customHeight="1" outlineLevel="1" x14ac:dyDescent="0.25">
      <c r="A59" s="21">
        <f t="shared" ref="A59:A86" si="52">A58+1</f>
        <v>3</v>
      </c>
      <c r="B59" s="183" t="s">
        <v>77</v>
      </c>
      <c r="C59" s="150">
        <v>424</v>
      </c>
      <c r="D59" s="119">
        <v>43992</v>
      </c>
      <c r="E59" s="55" t="s">
        <v>182</v>
      </c>
      <c r="F59" s="25" t="s">
        <v>150</v>
      </c>
      <c r="G59" s="25" t="s">
        <v>111</v>
      </c>
      <c r="H59" s="124">
        <v>8000000</v>
      </c>
      <c r="I59" s="212">
        <v>8000000</v>
      </c>
      <c r="J59" s="124"/>
      <c r="K59" s="314"/>
      <c r="L59" s="47"/>
      <c r="M59" s="186" t="s">
        <v>397</v>
      </c>
      <c r="N59" s="187" t="s">
        <v>106</v>
      </c>
      <c r="O59" s="187" t="s">
        <v>145</v>
      </c>
      <c r="P59" s="27"/>
      <c r="Q59" s="27"/>
      <c r="R59" s="27"/>
      <c r="S59" s="28">
        <f t="shared" si="47"/>
        <v>0</v>
      </c>
      <c r="T59" s="27"/>
      <c r="U59" s="27"/>
      <c r="V59" s="144"/>
      <c r="W59" s="28">
        <f t="shared" si="48"/>
        <v>0</v>
      </c>
      <c r="X59" s="124">
        <v>0</v>
      </c>
      <c r="Y59" s="126">
        <v>0</v>
      </c>
      <c r="Z59" s="124">
        <v>8000000</v>
      </c>
      <c r="AA59" s="28">
        <f t="shared" si="49"/>
        <v>8000000</v>
      </c>
      <c r="AB59" s="27"/>
      <c r="AC59" s="27">
        <v>0</v>
      </c>
      <c r="AD59" s="27">
        <v>0</v>
      </c>
      <c r="AE59" s="28">
        <f t="shared" si="50"/>
        <v>0</v>
      </c>
      <c r="AF59" s="28">
        <f t="shared" si="51"/>
        <v>8000000</v>
      </c>
      <c r="AG59" s="29">
        <f t="shared" si="45"/>
        <v>2.1558007321379542E-2</v>
      </c>
      <c r="AH59" s="30">
        <f t="shared" si="46"/>
        <v>2.3276302594061175E-3</v>
      </c>
      <c r="AI59" s="10"/>
      <c r="AJ59" s="10"/>
      <c r="AK59" s="10"/>
      <c r="AL59" s="10"/>
      <c r="AM59" s="10"/>
      <c r="AN59" s="10"/>
      <c r="AO59" s="10"/>
      <c r="AP59" s="85"/>
    </row>
    <row r="60" spans="1:42" ht="12" hidden="1" customHeight="1" outlineLevel="1" x14ac:dyDescent="0.25">
      <c r="A60" s="21">
        <f t="shared" si="52"/>
        <v>4</v>
      </c>
      <c r="B60" s="183" t="s">
        <v>77</v>
      </c>
      <c r="C60" s="150">
        <v>421</v>
      </c>
      <c r="D60" s="119">
        <v>44022</v>
      </c>
      <c r="E60" s="55" t="s">
        <v>183</v>
      </c>
      <c r="F60" s="25" t="s">
        <v>150</v>
      </c>
      <c r="G60" s="25" t="s">
        <v>111</v>
      </c>
      <c r="H60" s="124">
        <v>9909723</v>
      </c>
      <c r="I60" s="212">
        <v>9909723</v>
      </c>
      <c r="J60" s="124"/>
      <c r="K60" s="314"/>
      <c r="L60" s="47"/>
      <c r="M60" s="178" t="s">
        <v>397</v>
      </c>
      <c r="N60" s="25" t="s">
        <v>106</v>
      </c>
      <c r="O60" s="25" t="s">
        <v>145</v>
      </c>
      <c r="P60" s="27"/>
      <c r="Q60" s="27"/>
      <c r="R60" s="27"/>
      <c r="S60" s="28">
        <f t="shared" si="47"/>
        <v>0</v>
      </c>
      <c r="T60" s="27"/>
      <c r="U60" s="27"/>
      <c r="V60" s="144"/>
      <c r="W60" s="28">
        <f t="shared" si="48"/>
        <v>0</v>
      </c>
      <c r="X60" s="124">
        <v>0</v>
      </c>
      <c r="Y60" s="124">
        <v>9909723</v>
      </c>
      <c r="Z60" s="126">
        <v>0</v>
      </c>
      <c r="AA60" s="28">
        <f t="shared" si="49"/>
        <v>9909723</v>
      </c>
      <c r="AB60" s="27"/>
      <c r="AC60" s="27">
        <v>0</v>
      </c>
      <c r="AD60" s="27">
        <v>0</v>
      </c>
      <c r="AE60" s="28">
        <f t="shared" si="50"/>
        <v>0</v>
      </c>
      <c r="AF60" s="28">
        <f t="shared" si="51"/>
        <v>9909723</v>
      </c>
      <c r="AG60" s="29">
        <f t="shared" si="45"/>
        <v>2.6704235123355402E-2</v>
      </c>
      <c r="AH60" s="30">
        <f t="shared" si="46"/>
        <v>2.8832713896415965E-3</v>
      </c>
      <c r="AI60" s="10"/>
      <c r="AJ60" s="10"/>
      <c r="AK60" s="10"/>
      <c r="AL60" s="10"/>
      <c r="AM60" s="10"/>
      <c r="AN60" s="10"/>
      <c r="AO60" s="10"/>
      <c r="AP60" s="85"/>
    </row>
    <row r="61" spans="1:42" ht="12" hidden="1" customHeight="1" outlineLevel="1" x14ac:dyDescent="0.25">
      <c r="A61" s="21">
        <f t="shared" si="52"/>
        <v>5</v>
      </c>
      <c r="B61" s="183" t="s">
        <v>77</v>
      </c>
      <c r="C61" s="150">
        <v>459</v>
      </c>
      <c r="D61" s="119">
        <v>44035</v>
      </c>
      <c r="E61" s="55" t="s">
        <v>184</v>
      </c>
      <c r="F61" s="25" t="s">
        <v>150</v>
      </c>
      <c r="G61" s="25" t="s">
        <v>111</v>
      </c>
      <c r="H61" s="124">
        <v>9234001</v>
      </c>
      <c r="I61" s="212">
        <v>9234001</v>
      </c>
      <c r="J61" s="124"/>
      <c r="K61" s="314"/>
      <c r="L61" s="47"/>
      <c r="M61" s="186" t="s">
        <v>397</v>
      </c>
      <c r="N61" s="187" t="s">
        <v>106</v>
      </c>
      <c r="O61" s="187" t="s">
        <v>145</v>
      </c>
      <c r="P61" s="27"/>
      <c r="Q61" s="27"/>
      <c r="R61" s="27"/>
      <c r="S61" s="28">
        <f t="shared" si="47"/>
        <v>0</v>
      </c>
      <c r="T61" s="27"/>
      <c r="U61" s="27"/>
      <c r="V61" s="144"/>
      <c r="W61" s="28">
        <f t="shared" si="48"/>
        <v>0</v>
      </c>
      <c r="X61" s="124">
        <v>0</v>
      </c>
      <c r="Y61" s="124">
        <v>9234001</v>
      </c>
      <c r="Z61" s="126">
        <v>0</v>
      </c>
      <c r="AA61" s="28">
        <f t="shared" si="49"/>
        <v>9234001</v>
      </c>
      <c r="AB61" s="27"/>
      <c r="AC61" s="27">
        <v>0</v>
      </c>
      <c r="AD61" s="27">
        <v>0</v>
      </c>
      <c r="AE61" s="28">
        <f t="shared" si="50"/>
        <v>0</v>
      </c>
      <c r="AF61" s="28">
        <f t="shared" si="51"/>
        <v>9234001</v>
      </c>
      <c r="AG61" s="29">
        <f t="shared" si="45"/>
        <v>2.4883332645453251E-2</v>
      </c>
      <c r="AH61" s="30">
        <f t="shared" si="46"/>
        <v>2.6866675178732939E-3</v>
      </c>
      <c r="AI61" s="10"/>
      <c r="AJ61" s="10"/>
      <c r="AK61" s="10"/>
      <c r="AL61" s="10"/>
      <c r="AM61" s="10"/>
      <c r="AN61" s="10"/>
      <c r="AO61" s="10"/>
      <c r="AP61" s="85"/>
    </row>
    <row r="62" spans="1:42" ht="12" hidden="1" customHeight="1" outlineLevel="1" x14ac:dyDescent="0.25">
      <c r="A62" s="21">
        <f t="shared" si="52"/>
        <v>6</v>
      </c>
      <c r="B62" s="183" t="s">
        <v>77</v>
      </c>
      <c r="C62" s="150">
        <v>455</v>
      </c>
      <c r="D62" s="119">
        <v>44035</v>
      </c>
      <c r="E62" s="55" t="s">
        <v>185</v>
      </c>
      <c r="F62" s="25" t="s">
        <v>150</v>
      </c>
      <c r="G62" s="25" t="s">
        <v>111</v>
      </c>
      <c r="H62" s="124">
        <v>8721001</v>
      </c>
      <c r="I62" s="212">
        <v>8721001</v>
      </c>
      <c r="J62" s="124"/>
      <c r="K62" s="314"/>
      <c r="L62" s="47"/>
      <c r="M62" s="186" t="s">
        <v>397</v>
      </c>
      <c r="N62" s="187" t="s">
        <v>106</v>
      </c>
      <c r="O62" s="187" t="s">
        <v>145</v>
      </c>
      <c r="P62" s="27"/>
      <c r="Q62" s="27"/>
      <c r="R62" s="27"/>
      <c r="S62" s="28">
        <f t="shared" si="47"/>
        <v>0</v>
      </c>
      <c r="T62" s="27"/>
      <c r="U62" s="27"/>
      <c r="V62" s="144"/>
      <c r="W62" s="28">
        <f t="shared" si="48"/>
        <v>0</v>
      </c>
      <c r="X62" s="124">
        <v>0</v>
      </c>
      <c r="Y62" s="124">
        <v>8721001</v>
      </c>
      <c r="Z62" s="126">
        <v>0</v>
      </c>
      <c r="AA62" s="28">
        <f t="shared" si="49"/>
        <v>8721001</v>
      </c>
      <c r="AB62" s="27"/>
      <c r="AC62" s="27">
        <v>0</v>
      </c>
      <c r="AD62" s="27">
        <v>0</v>
      </c>
      <c r="AE62" s="28">
        <f t="shared" si="50"/>
        <v>0</v>
      </c>
      <c r="AF62" s="28">
        <f t="shared" si="51"/>
        <v>8721001</v>
      </c>
      <c r="AG62" s="29">
        <f t="shared" si="45"/>
        <v>2.3500925425969786E-2</v>
      </c>
      <c r="AH62" s="30">
        <f t="shared" si="46"/>
        <v>2.5374082274888764E-3</v>
      </c>
      <c r="AI62" s="10"/>
      <c r="AJ62" s="10"/>
      <c r="AK62" s="10"/>
      <c r="AL62" s="10"/>
      <c r="AM62" s="10"/>
      <c r="AN62" s="10"/>
      <c r="AO62" s="10"/>
      <c r="AP62" s="85"/>
    </row>
    <row r="63" spans="1:42" ht="12" hidden="1" customHeight="1" outlineLevel="1" x14ac:dyDescent="0.25">
      <c r="A63" s="21">
        <f t="shared" si="52"/>
        <v>7</v>
      </c>
      <c r="B63" s="183" t="s">
        <v>77</v>
      </c>
      <c r="C63" s="150">
        <v>439</v>
      </c>
      <c r="D63" s="119">
        <v>44027</v>
      </c>
      <c r="E63" s="55" t="s">
        <v>186</v>
      </c>
      <c r="F63" s="25" t="s">
        <v>150</v>
      </c>
      <c r="G63" s="25" t="s">
        <v>111</v>
      </c>
      <c r="H63" s="124">
        <v>9000000</v>
      </c>
      <c r="I63" s="212">
        <v>9000000</v>
      </c>
      <c r="J63" s="124"/>
      <c r="K63" s="314"/>
      <c r="L63" s="47"/>
      <c r="M63" s="178" t="s">
        <v>397</v>
      </c>
      <c r="N63" s="25" t="s">
        <v>106</v>
      </c>
      <c r="O63" s="25" t="s">
        <v>145</v>
      </c>
      <c r="P63" s="27"/>
      <c r="Q63" s="27"/>
      <c r="R63" s="27"/>
      <c r="S63" s="28">
        <f t="shared" si="47"/>
        <v>0</v>
      </c>
      <c r="T63" s="27"/>
      <c r="U63" s="27"/>
      <c r="V63" s="144"/>
      <c r="W63" s="28">
        <f t="shared" si="48"/>
        <v>0</v>
      </c>
      <c r="X63" s="124">
        <v>0</v>
      </c>
      <c r="Y63" s="126">
        <v>0</v>
      </c>
      <c r="Z63" s="124">
        <v>9000000</v>
      </c>
      <c r="AA63" s="28">
        <f t="shared" si="49"/>
        <v>9000000</v>
      </c>
      <c r="AB63" s="27"/>
      <c r="AC63" s="27">
        <v>0</v>
      </c>
      <c r="AD63" s="27">
        <v>0</v>
      </c>
      <c r="AE63" s="28">
        <f t="shared" si="50"/>
        <v>0</v>
      </c>
      <c r="AF63" s="28">
        <f t="shared" si="51"/>
        <v>9000000</v>
      </c>
      <c r="AG63" s="29">
        <f t="shared" si="45"/>
        <v>2.4252758236551982E-2</v>
      </c>
      <c r="AH63" s="30">
        <f t="shared" si="46"/>
        <v>2.6185840418318823E-3</v>
      </c>
      <c r="AI63" s="10"/>
      <c r="AJ63" s="10"/>
      <c r="AK63" s="10"/>
      <c r="AL63" s="10"/>
      <c r="AM63" s="10"/>
      <c r="AN63" s="10"/>
      <c r="AO63" s="10"/>
      <c r="AP63" s="85"/>
    </row>
    <row r="64" spans="1:42" ht="12" hidden="1" customHeight="1" outlineLevel="1" x14ac:dyDescent="0.25">
      <c r="A64" s="21">
        <f t="shared" si="52"/>
        <v>8</v>
      </c>
      <c r="B64" s="183" t="s">
        <v>77</v>
      </c>
      <c r="C64" s="45">
        <v>460</v>
      </c>
      <c r="D64" s="119">
        <v>44035</v>
      </c>
      <c r="E64" s="55" t="s">
        <v>187</v>
      </c>
      <c r="F64" s="25" t="s">
        <v>150</v>
      </c>
      <c r="G64" s="25" t="s">
        <v>111</v>
      </c>
      <c r="H64" s="124">
        <v>9000000</v>
      </c>
      <c r="I64" s="212">
        <v>9000000</v>
      </c>
      <c r="J64" s="124"/>
      <c r="K64" s="314"/>
      <c r="L64" s="47"/>
      <c r="M64" s="186" t="s">
        <v>397</v>
      </c>
      <c r="N64" s="187" t="s">
        <v>106</v>
      </c>
      <c r="O64" s="187" t="s">
        <v>145</v>
      </c>
      <c r="P64" s="27"/>
      <c r="Q64" s="27"/>
      <c r="R64" s="27"/>
      <c r="S64" s="28">
        <f t="shared" ref="S64:S77" si="53">SUM(P64:R64)</f>
        <v>0</v>
      </c>
      <c r="T64" s="27"/>
      <c r="U64" s="27"/>
      <c r="V64" s="144"/>
      <c r="W64" s="28">
        <f t="shared" ref="W64:W77" si="54">SUM(T64:V64)</f>
        <v>0</v>
      </c>
      <c r="X64" s="124">
        <v>0</v>
      </c>
      <c r="Y64" s="124">
        <v>9000000</v>
      </c>
      <c r="Z64" s="126">
        <v>0</v>
      </c>
      <c r="AA64" s="28">
        <f t="shared" si="49"/>
        <v>9000000</v>
      </c>
      <c r="AB64" s="27"/>
      <c r="AC64" s="27">
        <v>0</v>
      </c>
      <c r="AD64" s="27">
        <v>0</v>
      </c>
      <c r="AE64" s="28">
        <f t="shared" si="50"/>
        <v>0</v>
      </c>
      <c r="AF64" s="28">
        <f t="shared" si="51"/>
        <v>9000000</v>
      </c>
      <c r="AG64" s="29">
        <f t="shared" si="45"/>
        <v>2.4252758236551982E-2</v>
      </c>
      <c r="AH64" s="30">
        <f t="shared" si="46"/>
        <v>2.6185840418318823E-3</v>
      </c>
      <c r="AI64" s="10"/>
      <c r="AJ64" s="10"/>
      <c r="AK64" s="10"/>
      <c r="AL64" s="10"/>
      <c r="AM64" s="10"/>
      <c r="AN64" s="10"/>
      <c r="AO64" s="10"/>
      <c r="AP64" s="85"/>
    </row>
    <row r="65" spans="1:42" ht="12" hidden="1" customHeight="1" outlineLevel="1" x14ac:dyDescent="0.25">
      <c r="A65" s="21">
        <f t="shared" si="52"/>
        <v>9</v>
      </c>
      <c r="B65" s="183" t="s">
        <v>77</v>
      </c>
      <c r="C65" s="150">
        <v>451</v>
      </c>
      <c r="D65" s="119">
        <v>44035</v>
      </c>
      <c r="E65" s="55" t="s">
        <v>188</v>
      </c>
      <c r="F65" s="25" t="s">
        <v>150</v>
      </c>
      <c r="G65" s="25" t="s">
        <v>111</v>
      </c>
      <c r="H65" s="124">
        <v>9234001</v>
      </c>
      <c r="I65" s="212">
        <v>9234001</v>
      </c>
      <c r="J65" s="124"/>
      <c r="K65" s="314"/>
      <c r="L65" s="47"/>
      <c r="M65" s="186" t="s">
        <v>397</v>
      </c>
      <c r="N65" s="187" t="s">
        <v>106</v>
      </c>
      <c r="O65" s="187" t="s">
        <v>145</v>
      </c>
      <c r="P65" s="27"/>
      <c r="Q65" s="27"/>
      <c r="R65" s="27"/>
      <c r="S65" s="28">
        <f t="shared" si="53"/>
        <v>0</v>
      </c>
      <c r="T65" s="27"/>
      <c r="U65" s="27"/>
      <c r="V65" s="144"/>
      <c r="W65" s="28">
        <f t="shared" si="54"/>
        <v>0</v>
      </c>
      <c r="X65" s="124">
        <v>0</v>
      </c>
      <c r="Y65" s="124">
        <v>9234001</v>
      </c>
      <c r="Z65" s="126">
        <v>0</v>
      </c>
      <c r="AA65" s="28">
        <f t="shared" si="49"/>
        <v>9234001</v>
      </c>
      <c r="AB65" s="27"/>
      <c r="AC65" s="27">
        <v>0</v>
      </c>
      <c r="AD65" s="27">
        <v>0</v>
      </c>
      <c r="AE65" s="28">
        <f t="shared" si="50"/>
        <v>0</v>
      </c>
      <c r="AF65" s="28">
        <f t="shared" si="51"/>
        <v>9234001</v>
      </c>
      <c r="AG65" s="29">
        <f t="shared" si="45"/>
        <v>2.4883332645453251E-2</v>
      </c>
      <c r="AH65" s="30">
        <f t="shared" si="46"/>
        <v>2.6866675178732939E-3</v>
      </c>
      <c r="AI65" s="10"/>
      <c r="AJ65" s="10"/>
      <c r="AK65" s="10"/>
      <c r="AL65" s="10"/>
      <c r="AM65" s="10"/>
      <c r="AN65" s="10"/>
      <c r="AO65" s="10"/>
      <c r="AP65" s="85"/>
    </row>
    <row r="66" spans="1:42" ht="14.25" hidden="1" customHeight="1" outlineLevel="1" x14ac:dyDescent="0.25">
      <c r="A66" s="21">
        <f t="shared" si="52"/>
        <v>10</v>
      </c>
      <c r="B66" s="183" t="s">
        <v>77</v>
      </c>
      <c r="C66" s="150">
        <v>438</v>
      </c>
      <c r="D66" s="119">
        <v>44027</v>
      </c>
      <c r="E66" s="55" t="s">
        <v>189</v>
      </c>
      <c r="F66" s="25" t="s">
        <v>150</v>
      </c>
      <c r="G66" s="25" t="s">
        <v>111</v>
      </c>
      <c r="H66" s="124">
        <v>8000000</v>
      </c>
      <c r="I66" s="212">
        <v>8000000</v>
      </c>
      <c r="J66" s="124"/>
      <c r="K66" s="314"/>
      <c r="L66" s="47"/>
      <c r="M66" s="178" t="s">
        <v>397</v>
      </c>
      <c r="N66" s="25" t="s">
        <v>106</v>
      </c>
      <c r="O66" s="25" t="s">
        <v>145</v>
      </c>
      <c r="P66" s="27"/>
      <c r="Q66" s="27"/>
      <c r="R66" s="27"/>
      <c r="S66" s="28">
        <f t="shared" si="53"/>
        <v>0</v>
      </c>
      <c r="T66" s="27"/>
      <c r="U66" s="27"/>
      <c r="V66" s="144"/>
      <c r="W66" s="28">
        <f t="shared" si="54"/>
        <v>0</v>
      </c>
      <c r="X66" s="124">
        <v>8000000</v>
      </c>
      <c r="Y66" s="126">
        <v>0</v>
      </c>
      <c r="Z66" s="126">
        <v>0</v>
      </c>
      <c r="AA66" s="28">
        <f t="shared" si="49"/>
        <v>8000000</v>
      </c>
      <c r="AB66" s="27"/>
      <c r="AC66" s="27">
        <v>0</v>
      </c>
      <c r="AD66" s="27">
        <v>0</v>
      </c>
      <c r="AE66" s="28">
        <f t="shared" si="50"/>
        <v>0</v>
      </c>
      <c r="AF66" s="28">
        <f t="shared" si="51"/>
        <v>8000000</v>
      </c>
      <c r="AG66" s="29">
        <f t="shared" si="45"/>
        <v>2.1558007321379542E-2</v>
      </c>
      <c r="AH66" s="30">
        <f t="shared" si="46"/>
        <v>2.3276302594061175E-3</v>
      </c>
      <c r="AI66" s="10"/>
      <c r="AJ66" s="10"/>
      <c r="AK66" s="10"/>
      <c r="AL66" s="10"/>
      <c r="AM66" s="10"/>
      <c r="AN66" s="10"/>
      <c r="AO66" s="10"/>
      <c r="AP66" s="85"/>
    </row>
    <row r="67" spans="1:42" ht="14.25" hidden="1" customHeight="1" outlineLevel="1" x14ac:dyDescent="0.25">
      <c r="A67" s="21">
        <f t="shared" si="52"/>
        <v>11</v>
      </c>
      <c r="B67" s="183" t="s">
        <v>77</v>
      </c>
      <c r="C67" s="150">
        <v>427</v>
      </c>
      <c r="D67" s="119">
        <v>44025</v>
      </c>
      <c r="E67" s="55" t="s">
        <v>190</v>
      </c>
      <c r="F67" s="25" t="s">
        <v>150</v>
      </c>
      <c r="G67" s="25" t="s">
        <v>111</v>
      </c>
      <c r="H67" s="124">
        <v>9220328</v>
      </c>
      <c r="I67" s="212">
        <v>9220328</v>
      </c>
      <c r="J67" s="124"/>
      <c r="K67" s="314"/>
      <c r="L67" s="47"/>
      <c r="M67" s="186" t="s">
        <v>397</v>
      </c>
      <c r="N67" s="187" t="s">
        <v>106</v>
      </c>
      <c r="O67" s="187" t="s">
        <v>145</v>
      </c>
      <c r="P67" s="27"/>
      <c r="Q67" s="27"/>
      <c r="R67" s="27"/>
      <c r="S67" s="28">
        <f t="shared" si="53"/>
        <v>0</v>
      </c>
      <c r="T67" s="27"/>
      <c r="U67" s="27"/>
      <c r="V67" s="144"/>
      <c r="W67" s="28">
        <f t="shared" si="54"/>
        <v>0</v>
      </c>
      <c r="X67" s="124">
        <v>0</v>
      </c>
      <c r="Y67" s="124">
        <v>9220328</v>
      </c>
      <c r="Z67" s="126">
        <v>0</v>
      </c>
      <c r="AA67" s="28">
        <f t="shared" si="49"/>
        <v>9220328</v>
      </c>
      <c r="AB67" s="27"/>
      <c r="AC67" s="27">
        <v>0</v>
      </c>
      <c r="AD67" s="27">
        <v>0</v>
      </c>
      <c r="AE67" s="28">
        <f t="shared" si="50"/>
        <v>0</v>
      </c>
      <c r="AF67" s="28">
        <f t="shared" si="51"/>
        <v>9220328</v>
      </c>
      <c r="AG67" s="29">
        <f t="shared" si="45"/>
        <v>2.4846487316190095E-2</v>
      </c>
      <c r="AH67" s="30">
        <f t="shared" si="46"/>
        <v>2.6826893068061862E-3</v>
      </c>
      <c r="AI67" s="10"/>
      <c r="AJ67" s="10"/>
      <c r="AK67" s="10"/>
      <c r="AL67" s="10"/>
      <c r="AM67" s="10"/>
      <c r="AN67" s="10"/>
      <c r="AO67" s="10"/>
      <c r="AP67" s="85"/>
    </row>
    <row r="68" spans="1:42" ht="14.25" hidden="1" customHeight="1" outlineLevel="1" x14ac:dyDescent="0.25">
      <c r="A68" s="21">
        <f t="shared" si="52"/>
        <v>12</v>
      </c>
      <c r="B68" s="183" t="s">
        <v>77</v>
      </c>
      <c r="C68" s="150">
        <v>450</v>
      </c>
      <c r="D68" s="119">
        <v>44035</v>
      </c>
      <c r="E68" s="55" t="s">
        <v>191</v>
      </c>
      <c r="F68" s="25" t="s">
        <v>150</v>
      </c>
      <c r="G68" s="25" t="s">
        <v>111</v>
      </c>
      <c r="H68" s="124">
        <v>8000000</v>
      </c>
      <c r="I68" s="212">
        <v>8000000</v>
      </c>
      <c r="J68" s="124"/>
      <c r="K68" s="314"/>
      <c r="L68" s="47"/>
      <c r="M68" s="186" t="s">
        <v>397</v>
      </c>
      <c r="N68" s="187" t="s">
        <v>106</v>
      </c>
      <c r="O68" s="187" t="s">
        <v>145</v>
      </c>
      <c r="P68" s="27"/>
      <c r="Q68" s="27"/>
      <c r="R68" s="27"/>
      <c r="S68" s="28">
        <f t="shared" si="53"/>
        <v>0</v>
      </c>
      <c r="T68" s="27"/>
      <c r="U68" s="27"/>
      <c r="V68" s="144"/>
      <c r="W68" s="28">
        <f t="shared" si="54"/>
        <v>0</v>
      </c>
      <c r="X68" s="124">
        <v>0</v>
      </c>
      <c r="Y68" s="126">
        <v>0</v>
      </c>
      <c r="Z68" s="124">
        <v>8000000</v>
      </c>
      <c r="AA68" s="28">
        <f t="shared" si="49"/>
        <v>8000000</v>
      </c>
      <c r="AB68" s="27"/>
      <c r="AC68" s="27">
        <v>0</v>
      </c>
      <c r="AD68" s="27">
        <v>0</v>
      </c>
      <c r="AE68" s="28">
        <f t="shared" si="50"/>
        <v>0</v>
      </c>
      <c r="AF68" s="28">
        <f t="shared" si="51"/>
        <v>8000000</v>
      </c>
      <c r="AG68" s="29">
        <f t="shared" si="45"/>
        <v>2.1558007321379542E-2</v>
      </c>
      <c r="AH68" s="30">
        <f t="shared" si="46"/>
        <v>2.3276302594061175E-3</v>
      </c>
      <c r="AI68" s="10"/>
      <c r="AJ68" s="10"/>
      <c r="AK68" s="10"/>
      <c r="AL68" s="10"/>
      <c r="AM68" s="10"/>
      <c r="AN68" s="10"/>
      <c r="AO68" s="10"/>
      <c r="AP68" s="85"/>
    </row>
    <row r="69" spans="1:42" ht="14.25" hidden="1" customHeight="1" outlineLevel="1" x14ac:dyDescent="0.25">
      <c r="A69" s="21">
        <f t="shared" si="52"/>
        <v>13</v>
      </c>
      <c r="B69" s="183" t="s">
        <v>77</v>
      </c>
      <c r="C69" s="150">
        <v>418</v>
      </c>
      <c r="D69" s="119">
        <v>44022</v>
      </c>
      <c r="E69" s="55" t="s">
        <v>192</v>
      </c>
      <c r="F69" s="25" t="s">
        <v>150</v>
      </c>
      <c r="G69" s="25" t="s">
        <v>111</v>
      </c>
      <c r="H69" s="124">
        <v>9234001</v>
      </c>
      <c r="I69" s="212">
        <v>9234001</v>
      </c>
      <c r="J69" s="124"/>
      <c r="K69" s="314"/>
      <c r="L69" s="47"/>
      <c r="M69" s="178" t="s">
        <v>397</v>
      </c>
      <c r="N69" s="25" t="s">
        <v>106</v>
      </c>
      <c r="O69" s="25" t="s">
        <v>145</v>
      </c>
      <c r="P69" s="27"/>
      <c r="Q69" s="27"/>
      <c r="R69" s="27"/>
      <c r="S69" s="28">
        <f t="shared" si="53"/>
        <v>0</v>
      </c>
      <c r="T69" s="27"/>
      <c r="U69" s="27"/>
      <c r="V69" s="144"/>
      <c r="W69" s="28">
        <f t="shared" si="54"/>
        <v>0</v>
      </c>
      <c r="X69" s="124">
        <v>0</v>
      </c>
      <c r="Y69" s="124">
        <v>9234001</v>
      </c>
      <c r="Z69" s="126">
        <v>0</v>
      </c>
      <c r="AA69" s="28">
        <f t="shared" si="49"/>
        <v>9234001</v>
      </c>
      <c r="AB69" s="27"/>
      <c r="AC69" s="27">
        <v>0</v>
      </c>
      <c r="AD69" s="27">
        <v>0</v>
      </c>
      <c r="AE69" s="28">
        <f t="shared" si="50"/>
        <v>0</v>
      </c>
      <c r="AF69" s="28">
        <f t="shared" si="51"/>
        <v>9234001</v>
      </c>
      <c r="AG69" s="29">
        <f t="shared" si="45"/>
        <v>2.4883332645453251E-2</v>
      </c>
      <c r="AH69" s="30">
        <f t="shared" si="46"/>
        <v>2.6866675178732939E-3</v>
      </c>
      <c r="AI69" s="10"/>
      <c r="AJ69" s="10"/>
      <c r="AK69" s="10"/>
      <c r="AL69" s="10"/>
      <c r="AM69" s="10"/>
      <c r="AN69" s="10"/>
      <c r="AO69" s="10"/>
      <c r="AP69" s="85"/>
    </row>
    <row r="70" spans="1:42" ht="14.25" hidden="1" customHeight="1" outlineLevel="1" x14ac:dyDescent="0.25">
      <c r="A70" s="21">
        <f t="shared" si="52"/>
        <v>14</v>
      </c>
      <c r="B70" s="183" t="s">
        <v>77</v>
      </c>
      <c r="C70" s="150">
        <v>428</v>
      </c>
      <c r="D70" s="119">
        <v>44025</v>
      </c>
      <c r="E70" s="55" t="s">
        <v>193</v>
      </c>
      <c r="F70" s="25" t="s">
        <v>150</v>
      </c>
      <c r="G70" s="25" t="s">
        <v>111</v>
      </c>
      <c r="H70" s="124">
        <v>8000000</v>
      </c>
      <c r="I70" s="212">
        <v>8000000</v>
      </c>
      <c r="J70" s="124"/>
      <c r="K70" s="314"/>
      <c r="L70" s="47"/>
      <c r="M70" s="186" t="s">
        <v>397</v>
      </c>
      <c r="N70" s="187" t="s">
        <v>106</v>
      </c>
      <c r="O70" s="187" t="s">
        <v>145</v>
      </c>
      <c r="P70" s="27"/>
      <c r="Q70" s="27"/>
      <c r="R70" s="27"/>
      <c r="S70" s="28">
        <f t="shared" si="53"/>
        <v>0</v>
      </c>
      <c r="T70" s="27"/>
      <c r="U70" s="27"/>
      <c r="V70" s="144"/>
      <c r="W70" s="28">
        <f t="shared" si="54"/>
        <v>0</v>
      </c>
      <c r="X70" s="124">
        <v>8000000</v>
      </c>
      <c r="Y70" s="126">
        <v>0</v>
      </c>
      <c r="Z70" s="126">
        <v>0</v>
      </c>
      <c r="AA70" s="28">
        <f t="shared" si="49"/>
        <v>8000000</v>
      </c>
      <c r="AB70" s="27"/>
      <c r="AC70" s="27">
        <v>0</v>
      </c>
      <c r="AD70" s="27">
        <v>0</v>
      </c>
      <c r="AE70" s="28">
        <f t="shared" si="50"/>
        <v>0</v>
      </c>
      <c r="AF70" s="28">
        <f t="shared" si="51"/>
        <v>8000000</v>
      </c>
      <c r="AG70" s="29">
        <f t="shared" si="45"/>
        <v>2.1558007321379542E-2</v>
      </c>
      <c r="AH70" s="30">
        <f t="shared" si="46"/>
        <v>2.3276302594061175E-3</v>
      </c>
      <c r="AI70" s="10"/>
      <c r="AJ70" s="10"/>
      <c r="AK70" s="10"/>
      <c r="AL70" s="10"/>
      <c r="AM70" s="10"/>
      <c r="AN70" s="10"/>
      <c r="AO70" s="10"/>
      <c r="AP70" s="85"/>
    </row>
    <row r="71" spans="1:42" ht="14.25" hidden="1" customHeight="1" outlineLevel="1" x14ac:dyDescent="0.25">
      <c r="A71" s="21">
        <f t="shared" si="52"/>
        <v>15</v>
      </c>
      <c r="B71" s="183" t="s">
        <v>77</v>
      </c>
      <c r="C71" s="150">
        <v>429</v>
      </c>
      <c r="D71" s="119">
        <v>44025</v>
      </c>
      <c r="E71" s="55" t="s">
        <v>194</v>
      </c>
      <c r="F71" s="25" t="s">
        <v>150</v>
      </c>
      <c r="G71" s="25" t="s">
        <v>111</v>
      </c>
      <c r="H71" s="124">
        <v>8208001</v>
      </c>
      <c r="I71" s="212">
        <v>8208001</v>
      </c>
      <c r="J71" s="124"/>
      <c r="K71" s="314"/>
      <c r="L71" s="47"/>
      <c r="M71" s="186" t="s">
        <v>397</v>
      </c>
      <c r="N71" s="187" t="s">
        <v>106</v>
      </c>
      <c r="O71" s="187" t="s">
        <v>145</v>
      </c>
      <c r="P71" s="27"/>
      <c r="Q71" s="27"/>
      <c r="R71" s="27"/>
      <c r="S71" s="28">
        <f t="shared" si="53"/>
        <v>0</v>
      </c>
      <c r="T71" s="27"/>
      <c r="U71" s="27"/>
      <c r="V71" s="144"/>
      <c r="W71" s="28">
        <f t="shared" si="54"/>
        <v>0</v>
      </c>
      <c r="X71" s="124">
        <v>8208001</v>
      </c>
      <c r="Y71" s="126">
        <v>0</v>
      </c>
      <c r="Z71" s="126">
        <v>0</v>
      </c>
      <c r="AA71" s="28">
        <f t="shared" si="49"/>
        <v>8208001</v>
      </c>
      <c r="AB71" s="27"/>
      <c r="AC71" s="27">
        <v>0</v>
      </c>
      <c r="AD71" s="27">
        <v>0</v>
      </c>
      <c r="AE71" s="28">
        <f t="shared" si="50"/>
        <v>0</v>
      </c>
      <c r="AF71" s="28">
        <f t="shared" si="51"/>
        <v>8208001</v>
      </c>
      <c r="AG71" s="29">
        <f t="shared" si="45"/>
        <v>2.2118518206486325E-2</v>
      </c>
      <c r="AH71" s="30">
        <f t="shared" si="46"/>
        <v>2.3881489371044592E-3</v>
      </c>
      <c r="AI71" s="10"/>
      <c r="AJ71" s="10"/>
      <c r="AK71" s="10"/>
      <c r="AL71" s="10"/>
      <c r="AM71" s="10"/>
      <c r="AN71" s="10"/>
      <c r="AO71" s="10"/>
      <c r="AP71" s="85"/>
    </row>
    <row r="72" spans="1:42" ht="14.25" hidden="1" customHeight="1" outlineLevel="1" x14ac:dyDescent="0.25">
      <c r="A72" s="21">
        <f t="shared" si="52"/>
        <v>16</v>
      </c>
      <c r="B72" s="183" t="s">
        <v>77</v>
      </c>
      <c r="C72" s="150">
        <v>422</v>
      </c>
      <c r="D72" s="119">
        <v>44022</v>
      </c>
      <c r="E72" s="55" t="s">
        <v>195</v>
      </c>
      <c r="F72" s="25" t="s">
        <v>150</v>
      </c>
      <c r="G72" s="25" t="s">
        <v>111</v>
      </c>
      <c r="H72" s="124">
        <v>8208001</v>
      </c>
      <c r="I72" s="212">
        <v>8208001</v>
      </c>
      <c r="J72" s="124"/>
      <c r="K72" s="314"/>
      <c r="L72" s="47"/>
      <c r="M72" s="178" t="s">
        <v>397</v>
      </c>
      <c r="N72" s="25" t="s">
        <v>106</v>
      </c>
      <c r="O72" s="25" t="s">
        <v>145</v>
      </c>
      <c r="P72" s="27"/>
      <c r="Q72" s="27"/>
      <c r="R72" s="27"/>
      <c r="S72" s="28">
        <f t="shared" si="53"/>
        <v>0</v>
      </c>
      <c r="T72" s="27"/>
      <c r="U72" s="27"/>
      <c r="V72" s="144"/>
      <c r="W72" s="28">
        <f t="shared" si="54"/>
        <v>0</v>
      </c>
      <c r="X72" s="124">
        <v>0</v>
      </c>
      <c r="Y72" s="124">
        <v>8208001</v>
      </c>
      <c r="Z72" s="126">
        <v>0</v>
      </c>
      <c r="AA72" s="28">
        <f t="shared" si="49"/>
        <v>8208001</v>
      </c>
      <c r="AB72" s="27"/>
      <c r="AC72" s="27">
        <v>0</v>
      </c>
      <c r="AD72" s="27">
        <v>0</v>
      </c>
      <c r="AE72" s="28">
        <f t="shared" si="50"/>
        <v>0</v>
      </c>
      <c r="AF72" s="28">
        <f t="shared" si="51"/>
        <v>8208001</v>
      </c>
      <c r="AG72" s="29">
        <f t="shared" si="45"/>
        <v>2.2118518206486325E-2</v>
      </c>
      <c r="AH72" s="30">
        <f t="shared" si="46"/>
        <v>2.3881489371044592E-3</v>
      </c>
      <c r="AI72" s="10"/>
      <c r="AJ72" s="10"/>
      <c r="AK72" s="10"/>
      <c r="AL72" s="10"/>
      <c r="AM72" s="10"/>
      <c r="AN72" s="10"/>
      <c r="AO72" s="10"/>
      <c r="AP72" s="85"/>
    </row>
    <row r="73" spans="1:42" ht="14.25" hidden="1" customHeight="1" outlineLevel="1" x14ac:dyDescent="0.25">
      <c r="A73" s="21">
        <f t="shared" si="52"/>
        <v>17</v>
      </c>
      <c r="B73" s="183" t="s">
        <v>77</v>
      </c>
      <c r="C73" s="150">
        <v>507</v>
      </c>
      <c r="D73" s="119">
        <v>44050</v>
      </c>
      <c r="E73" s="55" t="s">
        <v>196</v>
      </c>
      <c r="F73" s="25" t="s">
        <v>150</v>
      </c>
      <c r="G73" s="25" t="s">
        <v>111</v>
      </c>
      <c r="H73" s="124">
        <v>8000000</v>
      </c>
      <c r="I73" s="212">
        <v>8000000</v>
      </c>
      <c r="J73" s="124"/>
      <c r="K73" s="314"/>
      <c r="L73" s="47"/>
      <c r="M73" s="186" t="s">
        <v>397</v>
      </c>
      <c r="N73" s="187" t="s">
        <v>106</v>
      </c>
      <c r="O73" s="187" t="s">
        <v>145</v>
      </c>
      <c r="P73" s="27"/>
      <c r="Q73" s="27"/>
      <c r="R73" s="27"/>
      <c r="S73" s="28">
        <f t="shared" si="53"/>
        <v>0</v>
      </c>
      <c r="T73" s="27"/>
      <c r="U73" s="27"/>
      <c r="V73" s="144"/>
      <c r="W73" s="28">
        <f t="shared" si="54"/>
        <v>0</v>
      </c>
      <c r="X73" s="124">
        <v>0</v>
      </c>
      <c r="Y73" s="126">
        <v>0</v>
      </c>
      <c r="Z73" s="124">
        <v>8000000</v>
      </c>
      <c r="AA73" s="28">
        <f>SUM(X73:Z73)</f>
        <v>8000000</v>
      </c>
      <c r="AB73" s="27"/>
      <c r="AC73" s="27">
        <v>0</v>
      </c>
      <c r="AD73" s="27">
        <v>0</v>
      </c>
      <c r="AE73" s="28">
        <f t="shared" si="50"/>
        <v>0</v>
      </c>
      <c r="AF73" s="28">
        <f t="shared" si="51"/>
        <v>8000000</v>
      </c>
      <c r="AG73" s="29">
        <f t="shared" si="45"/>
        <v>2.1558007321379542E-2</v>
      </c>
      <c r="AH73" s="30">
        <f t="shared" si="46"/>
        <v>2.3276302594061175E-3</v>
      </c>
      <c r="AI73" s="10"/>
      <c r="AJ73" s="10"/>
      <c r="AK73" s="10"/>
      <c r="AL73" s="10"/>
      <c r="AM73" s="10"/>
      <c r="AN73" s="10"/>
      <c r="AO73" s="10"/>
      <c r="AP73" s="85"/>
    </row>
    <row r="74" spans="1:42" ht="14.25" hidden="1" customHeight="1" outlineLevel="1" x14ac:dyDescent="0.25">
      <c r="A74" s="21">
        <f t="shared" si="52"/>
        <v>18</v>
      </c>
      <c r="B74" s="183" t="s">
        <v>77</v>
      </c>
      <c r="C74" s="150">
        <v>420</v>
      </c>
      <c r="D74" s="119">
        <v>44022</v>
      </c>
      <c r="E74" s="55" t="s">
        <v>197</v>
      </c>
      <c r="F74" s="25" t="s">
        <v>150</v>
      </c>
      <c r="G74" s="25" t="s">
        <v>111</v>
      </c>
      <c r="H74" s="124">
        <v>8000000</v>
      </c>
      <c r="I74" s="212">
        <v>8000000</v>
      </c>
      <c r="J74" s="124"/>
      <c r="K74" s="314"/>
      <c r="L74" s="47"/>
      <c r="M74" s="186" t="s">
        <v>397</v>
      </c>
      <c r="N74" s="187" t="s">
        <v>106</v>
      </c>
      <c r="O74" s="187" t="s">
        <v>145</v>
      </c>
      <c r="P74" s="27"/>
      <c r="Q74" s="27"/>
      <c r="R74" s="27"/>
      <c r="S74" s="28">
        <f t="shared" si="53"/>
        <v>0</v>
      </c>
      <c r="T74" s="27"/>
      <c r="U74" s="27"/>
      <c r="V74" s="144"/>
      <c r="W74" s="28">
        <f t="shared" si="54"/>
        <v>0</v>
      </c>
      <c r="X74" s="124">
        <v>0</v>
      </c>
      <c r="Y74" s="126">
        <v>0</v>
      </c>
      <c r="Z74" s="124">
        <v>8000000</v>
      </c>
      <c r="AA74" s="28">
        <f t="shared" si="49"/>
        <v>8000000</v>
      </c>
      <c r="AB74" s="27"/>
      <c r="AC74" s="27">
        <v>0</v>
      </c>
      <c r="AD74" s="27">
        <v>0</v>
      </c>
      <c r="AE74" s="28">
        <f t="shared" si="50"/>
        <v>0</v>
      </c>
      <c r="AF74" s="28">
        <f t="shared" si="51"/>
        <v>8000000</v>
      </c>
      <c r="AG74" s="29">
        <f t="shared" si="45"/>
        <v>2.1558007321379542E-2</v>
      </c>
      <c r="AH74" s="30">
        <f t="shared" si="46"/>
        <v>2.3276302594061175E-3</v>
      </c>
      <c r="AI74" s="10"/>
      <c r="AJ74" s="10"/>
      <c r="AK74" s="10"/>
      <c r="AL74" s="10"/>
      <c r="AM74" s="10"/>
      <c r="AN74" s="10"/>
      <c r="AO74" s="10"/>
      <c r="AP74" s="85"/>
    </row>
    <row r="75" spans="1:42" ht="12.75" hidden="1" customHeight="1" outlineLevel="1" x14ac:dyDescent="0.25">
      <c r="A75" s="21">
        <f t="shared" si="52"/>
        <v>19</v>
      </c>
      <c r="B75" s="183" t="s">
        <v>77</v>
      </c>
      <c r="C75" s="150">
        <v>430</v>
      </c>
      <c r="D75" s="119">
        <v>44025</v>
      </c>
      <c r="E75" s="55" t="s">
        <v>198</v>
      </c>
      <c r="F75" s="25" t="s">
        <v>150</v>
      </c>
      <c r="G75" s="25" t="s">
        <v>111</v>
      </c>
      <c r="H75" s="124">
        <v>8000000</v>
      </c>
      <c r="I75" s="212">
        <v>8000000</v>
      </c>
      <c r="J75" s="124"/>
      <c r="K75" s="23"/>
      <c r="L75" s="27"/>
      <c r="M75" s="178" t="s">
        <v>397</v>
      </c>
      <c r="N75" s="25" t="s">
        <v>106</v>
      </c>
      <c r="O75" s="25" t="s">
        <v>145</v>
      </c>
      <c r="P75" s="27"/>
      <c r="Q75" s="27"/>
      <c r="R75" s="27"/>
      <c r="S75" s="28">
        <f t="shared" si="53"/>
        <v>0</v>
      </c>
      <c r="T75" s="27"/>
      <c r="U75" s="27"/>
      <c r="V75" s="144"/>
      <c r="W75" s="28">
        <f t="shared" si="54"/>
        <v>0</v>
      </c>
      <c r="X75" s="124">
        <v>0</v>
      </c>
      <c r="Y75" s="124">
        <v>8000000</v>
      </c>
      <c r="Z75" s="126">
        <v>0</v>
      </c>
      <c r="AA75" s="28">
        <f t="shared" si="49"/>
        <v>8000000</v>
      </c>
      <c r="AB75" s="27"/>
      <c r="AC75" s="27">
        <v>0</v>
      </c>
      <c r="AD75" s="27">
        <v>0</v>
      </c>
      <c r="AE75" s="28">
        <f t="shared" si="50"/>
        <v>0</v>
      </c>
      <c r="AF75" s="28">
        <f t="shared" si="51"/>
        <v>8000000</v>
      </c>
      <c r="AG75" s="29">
        <f t="shared" si="45"/>
        <v>2.1558007321379542E-2</v>
      </c>
      <c r="AH75" s="30">
        <f t="shared" si="46"/>
        <v>2.3276302594061175E-3</v>
      </c>
    </row>
    <row r="76" spans="1:42" ht="12.75" hidden="1" customHeight="1" outlineLevel="1" x14ac:dyDescent="0.25">
      <c r="A76" s="21">
        <f t="shared" si="52"/>
        <v>20</v>
      </c>
      <c r="B76" s="183" t="s">
        <v>77</v>
      </c>
      <c r="C76" s="150">
        <v>498</v>
      </c>
      <c r="D76" s="119">
        <v>44047</v>
      </c>
      <c r="E76" s="55" t="s">
        <v>199</v>
      </c>
      <c r="F76" s="25" t="s">
        <v>150</v>
      </c>
      <c r="G76" s="25" t="s">
        <v>111</v>
      </c>
      <c r="H76" s="124">
        <v>8208001</v>
      </c>
      <c r="I76" s="212">
        <v>8208001</v>
      </c>
      <c r="J76" s="124"/>
      <c r="K76" s="31"/>
      <c r="L76" s="27"/>
      <c r="M76" s="186" t="s">
        <v>397</v>
      </c>
      <c r="N76" s="187" t="s">
        <v>106</v>
      </c>
      <c r="O76" s="187" t="s">
        <v>145</v>
      </c>
      <c r="P76" s="27"/>
      <c r="Q76" s="27"/>
      <c r="R76" s="27"/>
      <c r="S76" s="28">
        <f t="shared" si="53"/>
        <v>0</v>
      </c>
      <c r="T76" s="27"/>
      <c r="U76" s="27"/>
      <c r="V76" s="144"/>
      <c r="W76" s="28">
        <f t="shared" si="54"/>
        <v>0</v>
      </c>
      <c r="X76" s="124">
        <v>0</v>
      </c>
      <c r="Y76" s="124">
        <v>8208001</v>
      </c>
      <c r="Z76" s="126">
        <v>0</v>
      </c>
      <c r="AA76" s="28">
        <f t="shared" si="49"/>
        <v>8208001</v>
      </c>
      <c r="AB76" s="27"/>
      <c r="AC76" s="27">
        <v>0</v>
      </c>
      <c r="AD76" s="27">
        <v>0</v>
      </c>
      <c r="AE76" s="28">
        <f t="shared" si="50"/>
        <v>0</v>
      </c>
      <c r="AF76" s="28">
        <f t="shared" si="51"/>
        <v>8208001</v>
      </c>
      <c r="AG76" s="29">
        <f t="shared" si="45"/>
        <v>2.2118518206486325E-2</v>
      </c>
      <c r="AH76" s="30">
        <f t="shared" si="46"/>
        <v>2.3881489371044592E-3</v>
      </c>
      <c r="AI76" s="10"/>
      <c r="AJ76" s="10"/>
      <c r="AK76" s="10"/>
      <c r="AL76" s="10"/>
      <c r="AM76" s="10"/>
      <c r="AN76" s="10"/>
      <c r="AO76" s="10"/>
      <c r="AP76" s="85"/>
    </row>
    <row r="77" spans="1:42" ht="12.75" hidden="1" customHeight="1" outlineLevel="1" x14ac:dyDescent="0.25">
      <c r="A77" s="21">
        <f t="shared" si="52"/>
        <v>21</v>
      </c>
      <c r="B77" s="183" t="s">
        <v>77</v>
      </c>
      <c r="C77" s="150">
        <v>458</v>
      </c>
      <c r="D77" s="119">
        <v>44035</v>
      </c>
      <c r="E77" s="55" t="s">
        <v>200</v>
      </c>
      <c r="F77" s="25" t="s">
        <v>150</v>
      </c>
      <c r="G77" s="25" t="s">
        <v>111</v>
      </c>
      <c r="H77" s="124">
        <v>10895057</v>
      </c>
      <c r="I77" s="212">
        <v>10895057</v>
      </c>
      <c r="J77" s="124"/>
      <c r="K77" s="31"/>
      <c r="L77" s="27"/>
      <c r="M77" s="186" t="s">
        <v>397</v>
      </c>
      <c r="N77" s="187" t="s">
        <v>106</v>
      </c>
      <c r="O77" s="187" t="s">
        <v>145</v>
      </c>
      <c r="P77" s="27"/>
      <c r="Q77" s="27"/>
      <c r="R77" s="27"/>
      <c r="S77" s="28">
        <f t="shared" si="53"/>
        <v>0</v>
      </c>
      <c r="T77" s="27"/>
      <c r="U77" s="27"/>
      <c r="V77" s="144"/>
      <c r="W77" s="28">
        <f t="shared" si="54"/>
        <v>0</v>
      </c>
      <c r="X77" s="124">
        <v>0</v>
      </c>
      <c r="Y77" s="124">
        <v>10895057</v>
      </c>
      <c r="Z77" s="126">
        <v>0</v>
      </c>
      <c r="AA77" s="28">
        <f t="shared" si="49"/>
        <v>10895057</v>
      </c>
      <c r="AB77" s="27"/>
      <c r="AC77" s="27">
        <v>0</v>
      </c>
      <c r="AD77" s="27">
        <v>0</v>
      </c>
      <c r="AE77" s="28">
        <f t="shared" si="50"/>
        <v>0</v>
      </c>
      <c r="AF77" s="28">
        <f t="shared" si="51"/>
        <v>10895057</v>
      </c>
      <c r="AG77" s="29">
        <f t="shared" si="45"/>
        <v>2.9359464821605927E-2</v>
      </c>
      <c r="AH77" s="30">
        <f t="shared" si="46"/>
        <v>3.1699580438943049E-3</v>
      </c>
      <c r="AI77" s="10"/>
      <c r="AJ77" s="10"/>
      <c r="AK77" s="10"/>
      <c r="AL77" s="10"/>
      <c r="AM77" s="10"/>
      <c r="AN77" s="10"/>
      <c r="AO77" s="10"/>
      <c r="AP77" s="85"/>
    </row>
    <row r="78" spans="1:42" ht="12.75" hidden="1" customHeight="1" outlineLevel="1" x14ac:dyDescent="0.25">
      <c r="A78" s="21">
        <f t="shared" si="52"/>
        <v>22</v>
      </c>
      <c r="B78" s="183" t="s">
        <v>77</v>
      </c>
      <c r="C78" s="150">
        <v>431</v>
      </c>
      <c r="D78" s="119">
        <v>44025</v>
      </c>
      <c r="E78" s="55" t="s">
        <v>201</v>
      </c>
      <c r="F78" s="25" t="s">
        <v>150</v>
      </c>
      <c r="G78" s="25" t="s">
        <v>111</v>
      </c>
      <c r="H78" s="124">
        <v>9286001</v>
      </c>
      <c r="I78" s="212">
        <v>9286001</v>
      </c>
      <c r="J78" s="124"/>
      <c r="K78" s="31"/>
      <c r="L78" s="27"/>
      <c r="M78" s="178" t="s">
        <v>397</v>
      </c>
      <c r="N78" s="25" t="s">
        <v>106</v>
      </c>
      <c r="O78" s="25" t="s">
        <v>145</v>
      </c>
      <c r="P78" s="27"/>
      <c r="Q78" s="27"/>
      <c r="R78" s="27"/>
      <c r="S78" s="28">
        <f t="shared" ref="S78:S89" si="55">SUM(P78:R78)</f>
        <v>0</v>
      </c>
      <c r="T78" s="27"/>
      <c r="U78" s="27"/>
      <c r="V78" s="144"/>
      <c r="W78" s="28">
        <f t="shared" ref="W78:W94" si="56">SUM(T78:V78)</f>
        <v>0</v>
      </c>
      <c r="X78" s="124">
        <v>0</v>
      </c>
      <c r="Y78" s="124">
        <v>9286001</v>
      </c>
      <c r="Z78" s="126">
        <v>0</v>
      </c>
      <c r="AA78" s="28">
        <f t="shared" si="49"/>
        <v>9286001</v>
      </c>
      <c r="AB78" s="27"/>
      <c r="AC78" s="27">
        <v>0</v>
      </c>
      <c r="AD78" s="27">
        <v>0</v>
      </c>
      <c r="AE78" s="28">
        <f t="shared" si="50"/>
        <v>0</v>
      </c>
      <c r="AF78" s="28">
        <f t="shared" si="51"/>
        <v>9286001</v>
      </c>
      <c r="AG78" s="29">
        <f t="shared" si="45"/>
        <v>2.5023459693042215E-2</v>
      </c>
      <c r="AH78" s="30">
        <f t="shared" si="46"/>
        <v>2.7017971145594337E-3</v>
      </c>
      <c r="AI78" s="10"/>
      <c r="AJ78" s="10"/>
      <c r="AK78" s="10"/>
      <c r="AL78" s="10"/>
      <c r="AM78" s="10"/>
      <c r="AN78" s="10"/>
      <c r="AO78" s="10"/>
      <c r="AP78" s="85"/>
    </row>
    <row r="79" spans="1:42" ht="12.75" hidden="1" customHeight="1" outlineLevel="1" x14ac:dyDescent="0.25">
      <c r="A79" s="21">
        <f t="shared" si="52"/>
        <v>23</v>
      </c>
      <c r="B79" s="183" t="s">
        <v>77</v>
      </c>
      <c r="C79" s="150">
        <v>425</v>
      </c>
      <c r="D79" s="119">
        <v>44022</v>
      </c>
      <c r="E79" s="55" t="s">
        <v>202</v>
      </c>
      <c r="F79" s="25" t="s">
        <v>150</v>
      </c>
      <c r="G79" s="25" t="s">
        <v>111</v>
      </c>
      <c r="H79" s="124">
        <v>8000000</v>
      </c>
      <c r="I79" s="212">
        <v>8000000</v>
      </c>
      <c r="J79" s="124"/>
      <c r="K79" s="31"/>
      <c r="L79" s="27"/>
      <c r="M79" s="186" t="s">
        <v>397</v>
      </c>
      <c r="N79" s="187" t="s">
        <v>106</v>
      </c>
      <c r="O79" s="187" t="s">
        <v>145</v>
      </c>
      <c r="P79" s="27"/>
      <c r="Q79" s="27"/>
      <c r="R79" s="27"/>
      <c r="S79" s="28">
        <f t="shared" si="55"/>
        <v>0</v>
      </c>
      <c r="T79" s="27"/>
      <c r="U79" s="27"/>
      <c r="V79" s="144"/>
      <c r="W79" s="28">
        <f t="shared" si="56"/>
        <v>0</v>
      </c>
      <c r="X79" s="124">
        <v>0</v>
      </c>
      <c r="Y79" s="126">
        <v>0</v>
      </c>
      <c r="Z79" s="124">
        <v>8000000</v>
      </c>
      <c r="AA79" s="28">
        <f t="shared" si="49"/>
        <v>8000000</v>
      </c>
      <c r="AB79" s="27"/>
      <c r="AC79" s="27">
        <v>0</v>
      </c>
      <c r="AD79" s="27">
        <v>0</v>
      </c>
      <c r="AE79" s="28">
        <f t="shared" si="50"/>
        <v>0</v>
      </c>
      <c r="AF79" s="28">
        <f t="shared" si="51"/>
        <v>8000000</v>
      </c>
      <c r="AG79" s="29">
        <f t="shared" si="45"/>
        <v>2.1558007321379542E-2</v>
      </c>
      <c r="AH79" s="30">
        <f t="shared" si="46"/>
        <v>2.3276302594061175E-3</v>
      </c>
      <c r="AI79" s="10"/>
      <c r="AJ79" s="10"/>
      <c r="AK79" s="10"/>
      <c r="AL79" s="10"/>
      <c r="AM79" s="10"/>
      <c r="AN79" s="10"/>
      <c r="AO79" s="10"/>
      <c r="AP79" s="85"/>
    </row>
    <row r="80" spans="1:42" ht="12.75" hidden="1" customHeight="1" outlineLevel="1" x14ac:dyDescent="0.25">
      <c r="A80" s="21">
        <f t="shared" si="52"/>
        <v>24</v>
      </c>
      <c r="B80" s="183" t="s">
        <v>77</v>
      </c>
      <c r="C80" s="150">
        <v>454</v>
      </c>
      <c r="D80" s="119">
        <v>44035</v>
      </c>
      <c r="E80" s="55" t="s">
        <v>203</v>
      </c>
      <c r="F80" s="25" t="s">
        <v>150</v>
      </c>
      <c r="G80" s="25" t="s">
        <v>111</v>
      </c>
      <c r="H80" s="124">
        <v>8208001</v>
      </c>
      <c r="I80" s="212">
        <v>8208001</v>
      </c>
      <c r="J80" s="124"/>
      <c r="K80" s="31"/>
      <c r="L80" s="27"/>
      <c r="M80" s="186" t="s">
        <v>397</v>
      </c>
      <c r="N80" s="187" t="s">
        <v>106</v>
      </c>
      <c r="O80" s="187" t="s">
        <v>145</v>
      </c>
      <c r="P80" s="27"/>
      <c r="Q80" s="27"/>
      <c r="R80" s="27"/>
      <c r="S80" s="28">
        <f t="shared" si="55"/>
        <v>0</v>
      </c>
      <c r="T80" s="27"/>
      <c r="U80" s="27"/>
      <c r="V80" s="144"/>
      <c r="W80" s="28">
        <f t="shared" si="56"/>
        <v>0</v>
      </c>
      <c r="X80" s="124">
        <v>0</v>
      </c>
      <c r="Y80" s="126">
        <v>0</v>
      </c>
      <c r="Z80" s="124">
        <v>8208001</v>
      </c>
      <c r="AA80" s="28">
        <f>SUM(X80:Z80)</f>
        <v>8208001</v>
      </c>
      <c r="AB80" s="27"/>
      <c r="AC80" s="27">
        <v>0</v>
      </c>
      <c r="AD80" s="27">
        <v>0</v>
      </c>
      <c r="AE80" s="28">
        <f t="shared" si="50"/>
        <v>0</v>
      </c>
      <c r="AF80" s="28">
        <f t="shared" si="51"/>
        <v>8208001</v>
      </c>
      <c r="AG80" s="29">
        <f t="shared" si="45"/>
        <v>2.2118518206486325E-2</v>
      </c>
      <c r="AH80" s="30">
        <f t="shared" si="46"/>
        <v>2.3881489371044592E-3</v>
      </c>
      <c r="AI80" s="10"/>
      <c r="AJ80" s="10"/>
      <c r="AK80" s="10"/>
      <c r="AL80" s="10"/>
      <c r="AM80" s="10"/>
      <c r="AN80" s="10"/>
      <c r="AO80" s="10"/>
      <c r="AP80" s="85"/>
    </row>
    <row r="81" spans="1:42" ht="12.75" hidden="1" customHeight="1" outlineLevel="1" x14ac:dyDescent="0.25">
      <c r="A81" s="21">
        <f t="shared" si="52"/>
        <v>25</v>
      </c>
      <c r="B81" s="183" t="s">
        <v>77</v>
      </c>
      <c r="C81" s="150">
        <v>417</v>
      </c>
      <c r="D81" s="119">
        <v>44022</v>
      </c>
      <c r="E81" s="55" t="s">
        <v>204</v>
      </c>
      <c r="F81" s="25" t="s">
        <v>150</v>
      </c>
      <c r="G81" s="25" t="s">
        <v>111</v>
      </c>
      <c r="H81" s="124">
        <v>14044424</v>
      </c>
      <c r="I81" s="212">
        <v>14044424</v>
      </c>
      <c r="J81" s="124"/>
      <c r="K81" s="31"/>
      <c r="L81" s="27"/>
      <c r="M81" s="178" t="s">
        <v>397</v>
      </c>
      <c r="N81" s="25" t="s">
        <v>106</v>
      </c>
      <c r="O81" s="25" t="s">
        <v>145</v>
      </c>
      <c r="P81" s="27"/>
      <c r="Q81" s="27"/>
      <c r="R81" s="27"/>
      <c r="S81" s="28">
        <f t="shared" si="55"/>
        <v>0</v>
      </c>
      <c r="T81" s="27"/>
      <c r="U81" s="27"/>
      <c r="V81" s="144"/>
      <c r="W81" s="28">
        <f t="shared" si="56"/>
        <v>0</v>
      </c>
      <c r="X81" s="124">
        <v>0</v>
      </c>
      <c r="Y81" s="124">
        <v>14044424</v>
      </c>
      <c r="Z81" s="126">
        <v>0</v>
      </c>
      <c r="AA81" s="28">
        <f t="shared" si="49"/>
        <v>14044424</v>
      </c>
      <c r="AB81" s="27"/>
      <c r="AC81" s="27">
        <v>0</v>
      </c>
      <c r="AD81" s="27">
        <v>0</v>
      </c>
      <c r="AE81" s="28">
        <f t="shared" si="50"/>
        <v>0</v>
      </c>
      <c r="AF81" s="28">
        <f t="shared" si="51"/>
        <v>14044424</v>
      </c>
      <c r="AG81" s="29">
        <f t="shared" si="45"/>
        <v>3.7846224427069815E-2</v>
      </c>
      <c r="AH81" s="30">
        <f t="shared" si="46"/>
        <v>4.0862782847911885E-3</v>
      </c>
      <c r="AI81" s="10"/>
      <c r="AJ81" s="10"/>
      <c r="AK81" s="10"/>
      <c r="AL81" s="10"/>
      <c r="AM81" s="10"/>
      <c r="AN81" s="10"/>
      <c r="AO81" s="10"/>
      <c r="AP81" s="85"/>
    </row>
    <row r="82" spans="1:42" ht="12.75" hidden="1" customHeight="1" outlineLevel="1" x14ac:dyDescent="0.25">
      <c r="A82" s="21">
        <f t="shared" si="52"/>
        <v>26</v>
      </c>
      <c r="B82" s="183" t="s">
        <v>77</v>
      </c>
      <c r="C82" s="150">
        <v>419</v>
      </c>
      <c r="D82" s="119">
        <v>44022</v>
      </c>
      <c r="E82" s="55" t="s">
        <v>205</v>
      </c>
      <c r="F82" s="25" t="s">
        <v>150</v>
      </c>
      <c r="G82" s="25" t="s">
        <v>111</v>
      </c>
      <c r="H82" s="124">
        <v>9231637</v>
      </c>
      <c r="I82" s="212">
        <v>9231637</v>
      </c>
      <c r="J82" s="124"/>
      <c r="K82" s="31"/>
      <c r="L82" s="27"/>
      <c r="M82" s="186" t="s">
        <v>397</v>
      </c>
      <c r="N82" s="187" t="s">
        <v>106</v>
      </c>
      <c r="O82" s="187" t="s">
        <v>145</v>
      </c>
      <c r="P82" s="27"/>
      <c r="Q82" s="27"/>
      <c r="R82" s="27"/>
      <c r="S82" s="28">
        <f t="shared" si="55"/>
        <v>0</v>
      </c>
      <c r="T82" s="27"/>
      <c r="U82" s="27"/>
      <c r="V82" s="144"/>
      <c r="W82" s="28">
        <f t="shared" si="56"/>
        <v>0</v>
      </c>
      <c r="X82" s="124">
        <v>0</v>
      </c>
      <c r="Y82" s="124">
        <v>9231637</v>
      </c>
      <c r="Z82" s="126">
        <v>0</v>
      </c>
      <c r="AA82" s="28">
        <f t="shared" si="49"/>
        <v>9231637</v>
      </c>
      <c r="AB82" s="27"/>
      <c r="AC82" s="27">
        <v>0</v>
      </c>
      <c r="AD82" s="27">
        <v>0</v>
      </c>
      <c r="AE82" s="28">
        <f t="shared" si="50"/>
        <v>0</v>
      </c>
      <c r="AF82" s="28">
        <f t="shared" si="51"/>
        <v>9231637</v>
      </c>
      <c r="AG82" s="29">
        <f t="shared" si="45"/>
        <v>2.4876962254289783E-2</v>
      </c>
      <c r="AH82" s="30">
        <f t="shared" si="46"/>
        <v>2.6859797031316391E-3</v>
      </c>
      <c r="AI82" s="10"/>
      <c r="AJ82" s="10"/>
      <c r="AK82" s="10"/>
      <c r="AL82" s="10"/>
      <c r="AM82" s="10"/>
      <c r="AN82" s="10"/>
      <c r="AO82" s="10"/>
      <c r="AP82" s="85"/>
    </row>
    <row r="83" spans="1:42" ht="12.75" hidden="1" customHeight="1" outlineLevel="1" x14ac:dyDescent="0.25">
      <c r="A83" s="21">
        <f t="shared" si="52"/>
        <v>27</v>
      </c>
      <c r="B83" s="183" t="s">
        <v>77</v>
      </c>
      <c r="C83" s="150">
        <v>457</v>
      </c>
      <c r="D83" s="119">
        <v>44035</v>
      </c>
      <c r="E83" s="55" t="s">
        <v>206</v>
      </c>
      <c r="F83" s="25" t="s">
        <v>150</v>
      </c>
      <c r="G83" s="25" t="s">
        <v>111</v>
      </c>
      <c r="H83" s="124">
        <v>10157401</v>
      </c>
      <c r="I83" s="212">
        <v>10157401</v>
      </c>
      <c r="J83" s="124"/>
      <c r="K83" s="31"/>
      <c r="L83" s="27"/>
      <c r="M83" s="186" t="s">
        <v>397</v>
      </c>
      <c r="N83" s="187" t="s">
        <v>106</v>
      </c>
      <c r="O83" s="187" t="s">
        <v>145</v>
      </c>
      <c r="P83" s="27"/>
      <c r="Q83" s="27"/>
      <c r="R83" s="27"/>
      <c r="S83" s="28">
        <f t="shared" si="55"/>
        <v>0</v>
      </c>
      <c r="T83" s="27"/>
      <c r="U83" s="27"/>
      <c r="V83" s="144"/>
      <c r="W83" s="28">
        <f t="shared" si="56"/>
        <v>0</v>
      </c>
      <c r="X83" s="124">
        <v>0</v>
      </c>
      <c r="Y83" s="126">
        <v>0</v>
      </c>
      <c r="Z83" s="124">
        <v>10157401</v>
      </c>
      <c r="AA83" s="28">
        <f t="shared" si="49"/>
        <v>10157401</v>
      </c>
      <c r="AB83" s="27"/>
      <c r="AC83" s="27">
        <v>0</v>
      </c>
      <c r="AD83" s="27">
        <v>0</v>
      </c>
      <c r="AE83" s="28">
        <f t="shared" si="50"/>
        <v>0</v>
      </c>
      <c r="AF83" s="28">
        <f t="shared" si="51"/>
        <v>10157401</v>
      </c>
      <c r="AG83" s="29">
        <f t="shared" si="45"/>
        <v>2.7371665640523485E-2</v>
      </c>
      <c r="AH83" s="30">
        <f t="shared" si="46"/>
        <v>2.9553342405652448E-3</v>
      </c>
    </row>
    <row r="84" spans="1:42" ht="12.75" hidden="1" customHeight="1" outlineLevel="1" x14ac:dyDescent="0.25">
      <c r="A84" s="21">
        <f t="shared" si="52"/>
        <v>28</v>
      </c>
      <c r="B84" s="183" t="s">
        <v>77</v>
      </c>
      <c r="C84" s="150">
        <v>423</v>
      </c>
      <c r="D84" s="119">
        <v>44022</v>
      </c>
      <c r="E84" s="55" t="s">
        <v>207</v>
      </c>
      <c r="F84" s="25" t="s">
        <v>150</v>
      </c>
      <c r="G84" s="25" t="s">
        <v>111</v>
      </c>
      <c r="H84" s="124">
        <v>8000000</v>
      </c>
      <c r="I84" s="212">
        <v>8000000</v>
      </c>
      <c r="J84" s="124"/>
      <c r="K84" s="31"/>
      <c r="L84" s="27"/>
      <c r="M84" s="178" t="s">
        <v>397</v>
      </c>
      <c r="N84" s="25" t="s">
        <v>106</v>
      </c>
      <c r="O84" s="25" t="s">
        <v>145</v>
      </c>
      <c r="P84" s="27"/>
      <c r="Q84" s="27"/>
      <c r="R84" s="27"/>
      <c r="S84" s="28">
        <f t="shared" si="55"/>
        <v>0</v>
      </c>
      <c r="T84" s="27"/>
      <c r="U84" s="27"/>
      <c r="V84" s="144"/>
      <c r="W84" s="28">
        <f t="shared" si="56"/>
        <v>0</v>
      </c>
      <c r="X84" s="124">
        <v>0</v>
      </c>
      <c r="Y84" s="124">
        <v>8000000</v>
      </c>
      <c r="Z84" s="126">
        <v>0</v>
      </c>
      <c r="AA84" s="28">
        <f t="shared" si="49"/>
        <v>8000000</v>
      </c>
      <c r="AB84" s="27"/>
      <c r="AC84" s="27">
        <v>0</v>
      </c>
      <c r="AD84" s="27">
        <v>0</v>
      </c>
      <c r="AE84" s="28">
        <f t="shared" si="50"/>
        <v>0</v>
      </c>
      <c r="AF84" s="28">
        <f t="shared" si="51"/>
        <v>8000000</v>
      </c>
      <c r="AG84" s="29">
        <f t="shared" si="45"/>
        <v>2.1558007321379542E-2</v>
      </c>
      <c r="AH84" s="30">
        <f t="shared" si="46"/>
        <v>2.3276302594061175E-3</v>
      </c>
      <c r="AI84" s="10"/>
      <c r="AJ84" s="10"/>
      <c r="AK84" s="10"/>
      <c r="AL84" s="10"/>
      <c r="AM84" s="10"/>
      <c r="AN84" s="10"/>
      <c r="AO84" s="10"/>
      <c r="AP84" s="85"/>
    </row>
    <row r="85" spans="1:42" ht="12.75" hidden="1" customHeight="1" outlineLevel="1" x14ac:dyDescent="0.25">
      <c r="A85" s="21">
        <f t="shared" si="52"/>
        <v>29</v>
      </c>
      <c r="B85" s="183" t="s">
        <v>77</v>
      </c>
      <c r="C85" s="150">
        <v>461</v>
      </c>
      <c r="D85" s="119">
        <v>44035</v>
      </c>
      <c r="E85" s="55" t="s">
        <v>208</v>
      </c>
      <c r="F85" s="25" t="s">
        <v>150</v>
      </c>
      <c r="G85" s="25" t="s">
        <v>111</v>
      </c>
      <c r="H85" s="124">
        <v>8000000</v>
      </c>
      <c r="I85" s="212">
        <v>8000000</v>
      </c>
      <c r="J85" s="124"/>
      <c r="K85" s="31"/>
      <c r="L85" s="27"/>
      <c r="M85" s="186" t="s">
        <v>397</v>
      </c>
      <c r="N85" s="187" t="s">
        <v>106</v>
      </c>
      <c r="O85" s="187" t="s">
        <v>145</v>
      </c>
      <c r="P85" s="27"/>
      <c r="Q85" s="27"/>
      <c r="R85" s="27"/>
      <c r="S85" s="28">
        <f t="shared" si="55"/>
        <v>0</v>
      </c>
      <c r="T85" s="27"/>
      <c r="U85" s="27"/>
      <c r="V85" s="144"/>
      <c r="W85" s="28">
        <f t="shared" si="56"/>
        <v>0</v>
      </c>
      <c r="X85" s="124">
        <v>0</v>
      </c>
      <c r="Y85" s="124">
        <v>8000000</v>
      </c>
      <c r="Z85" s="126">
        <v>0</v>
      </c>
      <c r="AA85" s="28">
        <f t="shared" si="49"/>
        <v>8000000</v>
      </c>
      <c r="AB85" s="27"/>
      <c r="AC85" s="27">
        <v>0</v>
      </c>
      <c r="AD85" s="27">
        <v>0</v>
      </c>
      <c r="AE85" s="28">
        <f t="shared" si="50"/>
        <v>0</v>
      </c>
      <c r="AF85" s="28">
        <f t="shared" si="51"/>
        <v>8000000</v>
      </c>
      <c r="AG85" s="29">
        <f t="shared" si="45"/>
        <v>2.1558007321379542E-2</v>
      </c>
      <c r="AH85" s="30">
        <f t="shared" si="46"/>
        <v>2.3276302594061175E-3</v>
      </c>
    </row>
    <row r="86" spans="1:42" ht="12.75" hidden="1" customHeight="1" outlineLevel="1" x14ac:dyDescent="0.25">
      <c r="A86" s="21">
        <f t="shared" si="52"/>
        <v>30</v>
      </c>
      <c r="B86" s="183" t="s">
        <v>77</v>
      </c>
      <c r="C86" s="150">
        <v>465</v>
      </c>
      <c r="D86" s="119">
        <v>44035</v>
      </c>
      <c r="E86" s="55" t="s">
        <v>209</v>
      </c>
      <c r="F86" s="25" t="s">
        <v>150</v>
      </c>
      <c r="G86" s="25" t="s">
        <v>111</v>
      </c>
      <c r="H86" s="124">
        <v>26300002</v>
      </c>
      <c r="I86" s="212">
        <v>26300002</v>
      </c>
      <c r="J86" s="124"/>
      <c r="K86" s="31"/>
      <c r="L86" s="27"/>
      <c r="M86" s="186" t="s">
        <v>397</v>
      </c>
      <c r="N86" s="187" t="s">
        <v>106</v>
      </c>
      <c r="O86" s="187" t="s">
        <v>145</v>
      </c>
      <c r="P86" s="27"/>
      <c r="Q86" s="27"/>
      <c r="R86" s="27"/>
      <c r="S86" s="28">
        <f t="shared" si="55"/>
        <v>0</v>
      </c>
      <c r="T86" s="27"/>
      <c r="U86" s="27"/>
      <c r="V86" s="144"/>
      <c r="W86" s="28">
        <f t="shared" si="56"/>
        <v>0</v>
      </c>
      <c r="X86" s="124">
        <v>0</v>
      </c>
      <c r="Y86" s="124">
        <v>26300002</v>
      </c>
      <c r="Z86" s="126">
        <v>0</v>
      </c>
      <c r="AA86" s="28">
        <f t="shared" si="49"/>
        <v>26300002</v>
      </c>
      <c r="AB86" s="27"/>
      <c r="AC86" s="27">
        <v>0</v>
      </c>
      <c r="AD86" s="27">
        <v>0</v>
      </c>
      <c r="AE86" s="28">
        <f t="shared" si="50"/>
        <v>0</v>
      </c>
      <c r="AF86" s="28">
        <f t="shared" si="51"/>
        <v>26300002</v>
      </c>
      <c r="AG86" s="29">
        <f t="shared" si="45"/>
        <v>7.087195445853707E-2</v>
      </c>
      <c r="AH86" s="30">
        <f t="shared" si="46"/>
        <v>7.6520850597051769E-3</v>
      </c>
    </row>
    <row r="87" spans="1:42" ht="12.75" hidden="1" customHeight="1" outlineLevel="1" x14ac:dyDescent="0.25">
      <c r="A87" s="21">
        <v>31</v>
      </c>
      <c r="B87" s="183" t="s">
        <v>77</v>
      </c>
      <c r="C87" s="150">
        <v>432</v>
      </c>
      <c r="D87" s="119">
        <v>44025</v>
      </c>
      <c r="E87" s="55" t="s">
        <v>210</v>
      </c>
      <c r="F87" s="25" t="s">
        <v>150</v>
      </c>
      <c r="G87" s="25" t="s">
        <v>111</v>
      </c>
      <c r="H87" s="124">
        <v>15376229</v>
      </c>
      <c r="I87" s="212">
        <v>15376229</v>
      </c>
      <c r="J87" s="124"/>
      <c r="K87" s="31"/>
      <c r="L87" s="27"/>
      <c r="M87" s="178" t="s">
        <v>397</v>
      </c>
      <c r="N87" s="25" t="s">
        <v>106</v>
      </c>
      <c r="O87" s="25" t="s">
        <v>145</v>
      </c>
      <c r="P87" s="27"/>
      <c r="Q87" s="27"/>
      <c r="R87" s="27"/>
      <c r="S87" s="28">
        <f t="shared" si="55"/>
        <v>0</v>
      </c>
      <c r="T87" s="27"/>
      <c r="U87" s="27"/>
      <c r="V87" s="144"/>
      <c r="W87" s="28">
        <f t="shared" si="56"/>
        <v>0</v>
      </c>
      <c r="X87" s="124">
        <v>15376229</v>
      </c>
      <c r="Y87" s="126">
        <v>0</v>
      </c>
      <c r="Z87" s="126">
        <v>0</v>
      </c>
      <c r="AA87" s="28">
        <f t="shared" ref="AA87" si="57">SUM(X87:Z87)</f>
        <v>15376229</v>
      </c>
      <c r="AB87" s="27"/>
      <c r="AC87" s="27">
        <v>0</v>
      </c>
      <c r="AD87" s="27">
        <v>0</v>
      </c>
      <c r="AE87" s="28">
        <f t="shared" ref="AE87" si="58">SUM(AB87:AD87)</f>
        <v>0</v>
      </c>
      <c r="AF87" s="28">
        <f t="shared" ref="AF87" si="59">SUM(S87,W87,AA87,AE87)</f>
        <v>15376229</v>
      </c>
      <c r="AG87" s="29">
        <f t="shared" si="45"/>
        <v>4.1435107169651049E-2</v>
      </c>
      <c r="AH87" s="30">
        <f t="shared" si="46"/>
        <v>4.4737719869947339E-3</v>
      </c>
    </row>
    <row r="88" spans="1:42" ht="12.75" hidden="1" customHeight="1" outlineLevel="1" x14ac:dyDescent="0.25">
      <c r="A88" s="21">
        <v>32</v>
      </c>
      <c r="B88" s="183" t="s">
        <v>77</v>
      </c>
      <c r="C88" s="150">
        <v>440</v>
      </c>
      <c r="D88" s="119">
        <v>44027</v>
      </c>
      <c r="E88" s="55" t="s">
        <v>211</v>
      </c>
      <c r="F88" s="25" t="s">
        <v>150</v>
      </c>
      <c r="G88" s="25" t="s">
        <v>111</v>
      </c>
      <c r="H88" s="124">
        <v>25000000</v>
      </c>
      <c r="I88" s="212">
        <v>25000000</v>
      </c>
      <c r="J88" s="124"/>
      <c r="K88" s="31"/>
      <c r="L88" s="27"/>
      <c r="M88" s="186" t="s">
        <v>397</v>
      </c>
      <c r="N88" s="187" t="s">
        <v>106</v>
      </c>
      <c r="O88" s="187" t="s">
        <v>145</v>
      </c>
      <c r="P88" s="27"/>
      <c r="Q88" s="27"/>
      <c r="R88" s="27"/>
      <c r="S88" s="28">
        <f t="shared" si="55"/>
        <v>0</v>
      </c>
      <c r="T88" s="27"/>
      <c r="U88" s="27"/>
      <c r="V88" s="144"/>
      <c r="W88" s="28">
        <f t="shared" si="56"/>
        <v>0</v>
      </c>
      <c r="X88" s="124">
        <v>0</v>
      </c>
      <c r="Y88" s="126">
        <v>0</v>
      </c>
      <c r="Z88" s="124">
        <v>25000000</v>
      </c>
      <c r="AA88" s="28">
        <f t="shared" ref="AA88:AA94" si="60">SUM(X88:Z88)</f>
        <v>25000000</v>
      </c>
      <c r="AB88" s="27"/>
      <c r="AC88" s="27">
        <v>0</v>
      </c>
      <c r="AD88" s="27">
        <v>0</v>
      </c>
      <c r="AE88" s="28">
        <f t="shared" ref="AE88:AE89" si="61">SUM(AB88:AD88)</f>
        <v>0</v>
      </c>
      <c r="AF88" s="28">
        <f t="shared" ref="AF88:AF94" si="62">SUM(S88,W88,AA88,AE88)</f>
        <v>25000000</v>
      </c>
      <c r="AG88" s="29">
        <f t="shared" si="45"/>
        <v>6.7368772879311062E-2</v>
      </c>
      <c r="AH88" s="30">
        <f t="shared" si="46"/>
        <v>7.2738445606441177E-3</v>
      </c>
    </row>
    <row r="89" spans="1:42" ht="12.75" hidden="1" customHeight="1" outlineLevel="1" x14ac:dyDescent="0.25">
      <c r="A89" s="21">
        <v>33</v>
      </c>
      <c r="B89" s="183" t="s">
        <v>77</v>
      </c>
      <c r="C89" s="150">
        <v>499</v>
      </c>
      <c r="D89" s="119">
        <v>44047</v>
      </c>
      <c r="E89" s="55" t="s">
        <v>212</v>
      </c>
      <c r="F89" s="25" t="s">
        <v>150</v>
      </c>
      <c r="G89" s="25" t="s">
        <v>111</v>
      </c>
      <c r="H89" s="124">
        <v>8000000</v>
      </c>
      <c r="I89" s="212">
        <v>8000000</v>
      </c>
      <c r="J89" s="124"/>
      <c r="K89" s="31"/>
      <c r="L89" s="27"/>
      <c r="M89" s="186" t="s">
        <v>397</v>
      </c>
      <c r="N89" s="187" t="s">
        <v>106</v>
      </c>
      <c r="O89" s="187" t="s">
        <v>145</v>
      </c>
      <c r="P89" s="27"/>
      <c r="Q89" s="27"/>
      <c r="R89" s="27"/>
      <c r="S89" s="28">
        <f t="shared" si="55"/>
        <v>0</v>
      </c>
      <c r="T89" s="27"/>
      <c r="U89" s="27"/>
      <c r="V89" s="144"/>
      <c r="W89" s="28">
        <f t="shared" si="56"/>
        <v>0</v>
      </c>
      <c r="X89" s="124">
        <v>0</v>
      </c>
      <c r="Y89" s="126">
        <v>0</v>
      </c>
      <c r="Z89" s="124">
        <v>8000000</v>
      </c>
      <c r="AA89" s="28">
        <f t="shared" si="60"/>
        <v>8000000</v>
      </c>
      <c r="AB89" s="27"/>
      <c r="AC89" s="27">
        <v>0</v>
      </c>
      <c r="AD89" s="27">
        <v>0</v>
      </c>
      <c r="AE89" s="28">
        <f t="shared" si="61"/>
        <v>0</v>
      </c>
      <c r="AF89" s="28">
        <f t="shared" si="62"/>
        <v>8000000</v>
      </c>
      <c r="AG89" s="29">
        <f t="shared" si="45"/>
        <v>2.1558007321379542E-2</v>
      </c>
      <c r="AH89" s="30">
        <f t="shared" si="46"/>
        <v>2.3276302594061175E-3</v>
      </c>
      <c r="AI89" s="10"/>
      <c r="AJ89" s="10"/>
      <c r="AK89" s="10"/>
      <c r="AL89" s="10"/>
      <c r="AM89" s="10"/>
      <c r="AN89" s="10"/>
      <c r="AO89" s="10"/>
      <c r="AP89" s="85"/>
    </row>
    <row r="90" spans="1:42" ht="12.75" hidden="1" customHeight="1" outlineLevel="1" x14ac:dyDescent="0.25">
      <c r="A90" s="21">
        <v>34</v>
      </c>
      <c r="B90" s="183" t="s">
        <v>77</v>
      </c>
      <c r="C90" s="150">
        <v>462</v>
      </c>
      <c r="D90" s="119">
        <v>44126</v>
      </c>
      <c r="E90" s="55" t="s">
        <v>721</v>
      </c>
      <c r="F90" s="25" t="s">
        <v>150</v>
      </c>
      <c r="G90" s="25" t="s">
        <v>111</v>
      </c>
      <c r="H90" s="124">
        <v>8000000</v>
      </c>
      <c r="I90" s="212">
        <v>8000000</v>
      </c>
      <c r="J90" s="124"/>
      <c r="K90" s="31"/>
      <c r="L90" s="27"/>
      <c r="M90" s="178" t="s">
        <v>397</v>
      </c>
      <c r="N90" s="25" t="s">
        <v>106</v>
      </c>
      <c r="O90" s="25" t="s">
        <v>145</v>
      </c>
      <c r="P90" s="27"/>
      <c r="Q90" s="27"/>
      <c r="R90" s="27"/>
      <c r="S90" s="28">
        <f t="shared" ref="S90:S94" si="63">SUM(P90:R90)</f>
        <v>0</v>
      </c>
      <c r="T90" s="27"/>
      <c r="U90" s="27"/>
      <c r="V90" s="144"/>
      <c r="W90" s="28">
        <f t="shared" si="56"/>
        <v>0</v>
      </c>
      <c r="X90" s="124">
        <v>0</v>
      </c>
      <c r="Y90" s="126">
        <v>0</v>
      </c>
      <c r="Z90" s="126">
        <v>0</v>
      </c>
      <c r="AA90" s="28">
        <f t="shared" si="60"/>
        <v>0</v>
      </c>
      <c r="AB90" s="124">
        <v>8000000</v>
      </c>
      <c r="AC90" s="27">
        <v>0</v>
      </c>
      <c r="AD90" s="27">
        <v>0</v>
      </c>
      <c r="AE90" s="28">
        <f t="shared" ref="AE90:AE94" si="64">SUM(AB90:AD90)</f>
        <v>8000000</v>
      </c>
      <c r="AF90" s="28">
        <f t="shared" si="62"/>
        <v>8000000</v>
      </c>
      <c r="AG90" s="29">
        <f t="shared" si="45"/>
        <v>2.1558007321379542E-2</v>
      </c>
      <c r="AH90" s="30">
        <f t="shared" si="46"/>
        <v>2.3276302594061175E-3</v>
      </c>
    </row>
    <row r="91" spans="1:42" ht="12.75" hidden="1" customHeight="1" outlineLevel="1" x14ac:dyDescent="0.25">
      <c r="A91" s="21">
        <v>35</v>
      </c>
      <c r="B91" s="183" t="s">
        <v>77</v>
      </c>
      <c r="C91" s="150">
        <v>489</v>
      </c>
      <c r="D91" s="119">
        <v>44125</v>
      </c>
      <c r="E91" s="55" t="s">
        <v>722</v>
      </c>
      <c r="F91" s="25" t="s">
        <v>150</v>
      </c>
      <c r="G91" s="25" t="s">
        <v>111</v>
      </c>
      <c r="H91" s="124">
        <v>8000000</v>
      </c>
      <c r="I91" s="212">
        <v>8000000</v>
      </c>
      <c r="J91" s="124"/>
      <c r="K91" s="31"/>
      <c r="L91" s="27"/>
      <c r="M91" s="186" t="s">
        <v>397</v>
      </c>
      <c r="N91" s="187" t="s">
        <v>106</v>
      </c>
      <c r="O91" s="187" t="s">
        <v>145</v>
      </c>
      <c r="P91" s="27"/>
      <c r="Q91" s="27"/>
      <c r="R91" s="27"/>
      <c r="S91" s="28">
        <f t="shared" si="63"/>
        <v>0</v>
      </c>
      <c r="T91" s="27"/>
      <c r="U91" s="27"/>
      <c r="V91" s="144"/>
      <c r="W91" s="28">
        <f t="shared" si="56"/>
        <v>0</v>
      </c>
      <c r="X91" s="124">
        <v>0</v>
      </c>
      <c r="Y91" s="126">
        <v>0</v>
      </c>
      <c r="Z91" s="124">
        <v>0</v>
      </c>
      <c r="AA91" s="28">
        <f t="shared" si="60"/>
        <v>0</v>
      </c>
      <c r="AB91" s="124">
        <v>8000000</v>
      </c>
      <c r="AC91" s="27">
        <v>0</v>
      </c>
      <c r="AD91" s="27">
        <v>0</v>
      </c>
      <c r="AE91" s="28">
        <f t="shared" si="64"/>
        <v>8000000</v>
      </c>
      <c r="AF91" s="28">
        <f t="shared" si="62"/>
        <v>8000000</v>
      </c>
      <c r="AG91" s="29">
        <f t="shared" si="45"/>
        <v>2.1558007321379542E-2</v>
      </c>
      <c r="AH91" s="30">
        <f t="shared" si="46"/>
        <v>2.3276302594061175E-3</v>
      </c>
    </row>
    <row r="92" spans="1:42" ht="12.75" hidden="1" customHeight="1" outlineLevel="1" x14ac:dyDescent="0.25">
      <c r="A92" s="21">
        <v>36</v>
      </c>
      <c r="B92" s="183" t="s">
        <v>77</v>
      </c>
      <c r="C92" s="150">
        <v>453</v>
      </c>
      <c r="D92" s="119">
        <v>44124</v>
      </c>
      <c r="E92" s="55" t="s">
        <v>723</v>
      </c>
      <c r="F92" s="25" t="s">
        <v>150</v>
      </c>
      <c r="G92" s="25" t="s">
        <v>111</v>
      </c>
      <c r="H92" s="124">
        <v>8000000</v>
      </c>
      <c r="I92" s="212">
        <v>8000000</v>
      </c>
      <c r="J92" s="124"/>
      <c r="K92" s="31"/>
      <c r="L92" s="27"/>
      <c r="M92" s="186" t="s">
        <v>397</v>
      </c>
      <c r="N92" s="187" t="s">
        <v>106</v>
      </c>
      <c r="O92" s="187" t="s">
        <v>145</v>
      </c>
      <c r="P92" s="27"/>
      <c r="Q92" s="27"/>
      <c r="R92" s="27"/>
      <c r="S92" s="28">
        <f t="shared" si="63"/>
        <v>0</v>
      </c>
      <c r="T92" s="27"/>
      <c r="U92" s="27"/>
      <c r="V92" s="144"/>
      <c r="W92" s="28">
        <f t="shared" si="56"/>
        <v>0</v>
      </c>
      <c r="X92" s="124">
        <v>0</v>
      </c>
      <c r="Y92" s="126">
        <v>0</v>
      </c>
      <c r="Z92" s="124">
        <v>8000000</v>
      </c>
      <c r="AA92" s="28">
        <f t="shared" si="60"/>
        <v>8000000</v>
      </c>
      <c r="AB92" s="124"/>
      <c r="AC92" s="27">
        <v>0</v>
      </c>
      <c r="AD92" s="27">
        <v>0</v>
      </c>
      <c r="AE92" s="28">
        <f>SUM(AB92:AD92)</f>
        <v>0</v>
      </c>
      <c r="AF92" s="28">
        <f t="shared" si="62"/>
        <v>8000000</v>
      </c>
      <c r="AG92" s="29">
        <f t="shared" si="45"/>
        <v>2.1558007321379542E-2</v>
      </c>
      <c r="AH92" s="30">
        <f t="shared" si="46"/>
        <v>2.3276302594061175E-3</v>
      </c>
      <c r="AI92" s="10"/>
      <c r="AJ92" s="10"/>
      <c r="AK92" s="10"/>
      <c r="AL92" s="10"/>
      <c r="AM92" s="10"/>
      <c r="AN92" s="10"/>
      <c r="AO92" s="10"/>
      <c r="AP92" s="85"/>
    </row>
    <row r="93" spans="1:42" ht="12.75" hidden="1" customHeight="1" outlineLevel="1" x14ac:dyDescent="0.25">
      <c r="A93" s="21">
        <v>37</v>
      </c>
      <c r="B93" s="183" t="s">
        <v>77</v>
      </c>
      <c r="C93" s="150">
        <v>464</v>
      </c>
      <c r="D93" s="119">
        <v>44035</v>
      </c>
      <c r="E93" s="55" t="s">
        <v>797</v>
      </c>
      <c r="F93" s="25" t="s">
        <v>150</v>
      </c>
      <c r="G93" s="25" t="s">
        <v>111</v>
      </c>
      <c r="H93" s="124">
        <v>8208001</v>
      </c>
      <c r="I93" s="212">
        <v>8208001</v>
      </c>
      <c r="J93" s="124"/>
      <c r="K93" s="31"/>
      <c r="L93" s="27"/>
      <c r="M93" s="186" t="s">
        <v>397</v>
      </c>
      <c r="N93" s="187" t="s">
        <v>106</v>
      </c>
      <c r="O93" s="187" t="s">
        <v>145</v>
      </c>
      <c r="P93" s="27"/>
      <c r="Q93" s="27"/>
      <c r="R93" s="27"/>
      <c r="S93" s="28">
        <f t="shared" ref="S93" si="65">SUM(P93:R93)</f>
        <v>0</v>
      </c>
      <c r="T93" s="27"/>
      <c r="U93" s="27"/>
      <c r="V93" s="144"/>
      <c r="W93" s="28">
        <f t="shared" ref="W93" si="66">SUM(T93:V93)</f>
        <v>0</v>
      </c>
      <c r="X93" s="124">
        <v>0</v>
      </c>
      <c r="Y93" s="126">
        <v>0</v>
      </c>
      <c r="Z93" s="124">
        <v>8208001</v>
      </c>
      <c r="AA93" s="28">
        <f t="shared" si="60"/>
        <v>8208001</v>
      </c>
      <c r="AB93" s="124"/>
      <c r="AC93" s="124">
        <v>0</v>
      </c>
      <c r="AD93" s="27">
        <v>0</v>
      </c>
      <c r="AE93" s="28">
        <f t="shared" ref="AE93" si="67">SUM(AB93:AD93)</f>
        <v>0</v>
      </c>
      <c r="AF93" s="28">
        <f t="shared" ref="AF93" si="68">SUM(S93,W93,AA93,AE93)</f>
        <v>8208001</v>
      </c>
      <c r="AG93" s="29">
        <f t="shared" si="45"/>
        <v>2.2118518206486325E-2</v>
      </c>
      <c r="AH93" s="30">
        <f t="shared" si="46"/>
        <v>2.3881489371044592E-3</v>
      </c>
      <c r="AI93" s="10"/>
      <c r="AJ93" s="10"/>
      <c r="AK93" s="10"/>
      <c r="AL93" s="10"/>
      <c r="AM93" s="10"/>
      <c r="AN93" s="10"/>
      <c r="AO93" s="10"/>
      <c r="AP93" s="85"/>
    </row>
    <row r="94" spans="1:42" ht="12.75" hidden="1" customHeight="1" outlineLevel="1" x14ac:dyDescent="0.25">
      <c r="A94" s="21">
        <v>38</v>
      </c>
      <c r="B94" s="183" t="s">
        <v>77</v>
      </c>
      <c r="C94" s="150">
        <v>497</v>
      </c>
      <c r="D94" s="119">
        <v>44047</v>
      </c>
      <c r="E94" s="55" t="s">
        <v>724</v>
      </c>
      <c r="F94" s="25" t="s">
        <v>150</v>
      </c>
      <c r="G94" s="25" t="s">
        <v>111</v>
      </c>
      <c r="H94" s="124">
        <v>8208001</v>
      </c>
      <c r="I94" s="212">
        <v>8208001</v>
      </c>
      <c r="J94" s="124"/>
      <c r="K94" s="31"/>
      <c r="L94" s="27"/>
      <c r="M94" s="186" t="s">
        <v>397</v>
      </c>
      <c r="N94" s="187" t="s">
        <v>106</v>
      </c>
      <c r="O94" s="187" t="s">
        <v>145</v>
      </c>
      <c r="P94" s="27"/>
      <c r="Q94" s="27"/>
      <c r="R94" s="27"/>
      <c r="S94" s="28">
        <f t="shared" si="63"/>
        <v>0</v>
      </c>
      <c r="T94" s="27"/>
      <c r="U94" s="27"/>
      <c r="V94" s="144"/>
      <c r="W94" s="28">
        <f t="shared" si="56"/>
        <v>0</v>
      </c>
      <c r="X94" s="124">
        <v>0</v>
      </c>
      <c r="Y94" s="126">
        <v>0</v>
      </c>
      <c r="Z94" s="124">
        <v>0</v>
      </c>
      <c r="AA94" s="28">
        <f t="shared" si="60"/>
        <v>0</v>
      </c>
      <c r="AB94" s="124"/>
      <c r="AC94" s="124">
        <v>8208001</v>
      </c>
      <c r="AD94" s="27">
        <v>0</v>
      </c>
      <c r="AE94" s="28">
        <f t="shared" si="64"/>
        <v>8208001</v>
      </c>
      <c r="AF94" s="28">
        <f t="shared" si="62"/>
        <v>8208001</v>
      </c>
      <c r="AG94" s="29">
        <f t="shared" si="45"/>
        <v>2.2118518206486325E-2</v>
      </c>
      <c r="AH94" s="30">
        <f t="shared" si="46"/>
        <v>2.3881489371044592E-3</v>
      </c>
      <c r="AI94" s="10"/>
      <c r="AJ94" s="10"/>
      <c r="AK94" s="10"/>
      <c r="AL94" s="10"/>
      <c r="AM94" s="10"/>
      <c r="AN94" s="10"/>
      <c r="AO94" s="10"/>
      <c r="AP94" s="85"/>
    </row>
    <row r="95" spans="1:42" ht="12.75" customHeight="1" collapsed="1" x14ac:dyDescent="0.25">
      <c r="A95" s="228" t="s">
        <v>45</v>
      </c>
      <c r="B95" s="229"/>
      <c r="C95" s="230"/>
      <c r="D95" s="230"/>
      <c r="E95" s="230"/>
      <c r="F95" s="230"/>
      <c r="G95" s="230"/>
      <c r="H95" s="92">
        <f>SUM(H57:H94)</f>
        <v>371091812</v>
      </c>
      <c r="I95" s="284">
        <f t="shared" ref="I95:AF95" si="69">SUM(I57:I94)</f>
        <v>371091812</v>
      </c>
      <c r="J95" s="92"/>
      <c r="K95" s="210">
        <f t="shared" si="69"/>
        <v>0</v>
      </c>
      <c r="L95" s="92">
        <f t="shared" si="69"/>
        <v>0</v>
      </c>
      <c r="M95" s="92">
        <f t="shared" si="69"/>
        <v>0</v>
      </c>
      <c r="N95" s="92">
        <f t="shared" si="69"/>
        <v>0</v>
      </c>
      <c r="O95" s="92">
        <f t="shared" si="69"/>
        <v>0</v>
      </c>
      <c r="P95" s="92">
        <f t="shared" si="69"/>
        <v>0</v>
      </c>
      <c r="Q95" s="92">
        <f t="shared" si="69"/>
        <v>0</v>
      </c>
      <c r="R95" s="92">
        <f t="shared" si="69"/>
        <v>0</v>
      </c>
      <c r="S95" s="92">
        <f t="shared" si="69"/>
        <v>0</v>
      </c>
      <c r="T95" s="92">
        <f t="shared" si="69"/>
        <v>0</v>
      </c>
      <c r="U95" s="92">
        <f t="shared" si="69"/>
        <v>0</v>
      </c>
      <c r="V95" s="92">
        <f t="shared" si="69"/>
        <v>0</v>
      </c>
      <c r="W95" s="92">
        <f t="shared" si="69"/>
        <v>0</v>
      </c>
      <c r="X95" s="92">
        <f t="shared" si="69"/>
        <v>39584230</v>
      </c>
      <c r="Y95" s="92">
        <f t="shared" si="69"/>
        <v>174726178</v>
      </c>
      <c r="Z95" s="92">
        <f t="shared" si="69"/>
        <v>132573403</v>
      </c>
      <c r="AA95" s="92">
        <f t="shared" si="69"/>
        <v>346883811</v>
      </c>
      <c r="AB95" s="92">
        <f t="shared" si="69"/>
        <v>16000000</v>
      </c>
      <c r="AC95" s="92">
        <f t="shared" si="69"/>
        <v>8208001</v>
      </c>
      <c r="AD95" s="92">
        <f t="shared" si="69"/>
        <v>0</v>
      </c>
      <c r="AE95" s="92">
        <f t="shared" si="69"/>
        <v>24208001</v>
      </c>
      <c r="AF95" s="92">
        <f t="shared" si="69"/>
        <v>371091812</v>
      </c>
      <c r="AG95" s="95">
        <f>IF(ISERROR(AF95/H95),0,AF95/H95)</f>
        <v>1</v>
      </c>
      <c r="AH95" s="95">
        <f>IF(ISERROR(AF95/$AF$394),0,AF95/$AF$394)</f>
        <v>0.10797056632863078</v>
      </c>
      <c r="AI95" s="10"/>
      <c r="AJ95" s="10"/>
      <c r="AK95" s="10"/>
      <c r="AL95" s="10"/>
      <c r="AM95" s="10"/>
      <c r="AN95" s="10"/>
      <c r="AO95" s="10"/>
      <c r="AP95" s="85"/>
    </row>
    <row r="96" spans="1:42" ht="12.75" customHeight="1" x14ac:dyDescent="0.25">
      <c r="A96" s="233" t="s">
        <v>46</v>
      </c>
      <c r="B96" s="234"/>
      <c r="C96" s="234"/>
      <c r="D96" s="234"/>
      <c r="E96" s="235"/>
      <c r="F96" s="15"/>
      <c r="G96" s="16"/>
      <c r="H96" s="124"/>
      <c r="I96" s="149"/>
      <c r="J96" s="17"/>
      <c r="K96" s="296"/>
      <c r="L96" s="18"/>
      <c r="M96" s="18"/>
      <c r="N96" s="16"/>
      <c r="O96" s="19"/>
      <c r="P96" s="17"/>
      <c r="Q96" s="17"/>
      <c r="R96" s="17"/>
      <c r="S96" s="17"/>
      <c r="T96" s="17"/>
      <c r="U96" s="17"/>
      <c r="V96" s="17"/>
      <c r="W96" s="17"/>
      <c r="X96" s="17"/>
      <c r="Y96" s="17"/>
      <c r="Z96" s="17"/>
      <c r="AA96" s="17"/>
      <c r="AB96" s="17"/>
      <c r="AC96" s="17"/>
      <c r="AD96" s="17"/>
      <c r="AE96" s="17"/>
      <c r="AF96" s="17"/>
      <c r="AG96" s="20"/>
      <c r="AH96" s="20"/>
    </row>
    <row r="97" spans="1:42" ht="12.75" customHeight="1" outlineLevel="1" x14ac:dyDescent="0.25">
      <c r="A97" s="109">
        <v>1</v>
      </c>
      <c r="B97" s="183" t="s">
        <v>77</v>
      </c>
      <c r="C97" s="150">
        <v>480</v>
      </c>
      <c r="D97" s="119">
        <v>44039</v>
      </c>
      <c r="E97" s="24" t="s">
        <v>213</v>
      </c>
      <c r="F97" s="25" t="s">
        <v>150</v>
      </c>
      <c r="G97" s="25" t="s">
        <v>111</v>
      </c>
      <c r="H97" s="124">
        <v>7351320</v>
      </c>
      <c r="I97" s="212">
        <v>7351320</v>
      </c>
      <c r="J97" s="144" t="s">
        <v>842</v>
      </c>
      <c r="K97" s="23" t="s">
        <v>843</v>
      </c>
      <c r="L97" s="27" t="s">
        <v>706</v>
      </c>
      <c r="M97" s="178" t="s">
        <v>397</v>
      </c>
      <c r="N97" s="25" t="s">
        <v>106</v>
      </c>
      <c r="O97" s="25" t="s">
        <v>145</v>
      </c>
      <c r="P97" s="27"/>
      <c r="Q97" s="27"/>
      <c r="R97" s="27"/>
      <c r="S97" s="28">
        <f>SUM(P97:R97)</f>
        <v>0</v>
      </c>
      <c r="T97" s="27"/>
      <c r="U97" s="27"/>
      <c r="V97" s="142"/>
      <c r="W97" s="28">
        <f>SUM(T97:V97)</f>
        <v>0</v>
      </c>
      <c r="X97" s="27">
        <v>0</v>
      </c>
      <c r="Y97" s="27">
        <v>7351320</v>
      </c>
      <c r="Z97" s="27">
        <v>0</v>
      </c>
      <c r="AA97" s="28">
        <f>SUM(X97:Z97)</f>
        <v>7351320</v>
      </c>
      <c r="AB97" s="27"/>
      <c r="AC97" s="27"/>
      <c r="AD97" s="27"/>
      <c r="AE97" s="28">
        <f>SUM(AB97:AD97)</f>
        <v>0</v>
      </c>
      <c r="AF97" s="28">
        <f t="shared" ref="AF97:AF118" si="70">SUM(S97,W97,AA97,AE97)</f>
        <v>7351320</v>
      </c>
      <c r="AG97" s="29">
        <f t="shared" ref="AG97:AG118" si="71">IF(ISERROR(AF97/$H$130),0,AF97/$H$130)</f>
        <v>2.563574677890541E-2</v>
      </c>
      <c r="AH97" s="30">
        <f t="shared" ref="AH97:AH129" si="72">IF(ISERROR(AF97/$AF$394),"-",AF97/$AF$394)</f>
        <v>2.1388943598221726E-3</v>
      </c>
      <c r="AI97" s="10"/>
      <c r="AJ97" s="10"/>
      <c r="AK97" s="10"/>
      <c r="AL97" s="10"/>
      <c r="AM97" s="10"/>
      <c r="AN97" s="10"/>
      <c r="AO97" s="10"/>
      <c r="AP97" s="85"/>
    </row>
    <row r="98" spans="1:42" ht="12.75" customHeight="1" outlineLevel="1" x14ac:dyDescent="0.25">
      <c r="A98" s="21">
        <v>2</v>
      </c>
      <c r="B98" s="183" t="s">
        <v>77</v>
      </c>
      <c r="C98" s="150">
        <v>479</v>
      </c>
      <c r="D98" s="119">
        <v>44035</v>
      </c>
      <c r="E98" s="24" t="s">
        <v>214</v>
      </c>
      <c r="F98" s="25" t="s">
        <v>150</v>
      </c>
      <c r="G98" s="25" t="s">
        <v>111</v>
      </c>
      <c r="H98" s="124">
        <v>7600000</v>
      </c>
      <c r="I98" s="212">
        <v>7600000</v>
      </c>
      <c r="J98" s="144" t="s">
        <v>842</v>
      </c>
      <c r="K98" s="23" t="s">
        <v>843</v>
      </c>
      <c r="L98" s="27" t="s">
        <v>706</v>
      </c>
      <c r="M98" s="186" t="s">
        <v>397</v>
      </c>
      <c r="N98" s="187" t="s">
        <v>106</v>
      </c>
      <c r="O98" s="187" t="s">
        <v>145</v>
      </c>
      <c r="P98" s="27"/>
      <c r="Q98" s="27"/>
      <c r="R98" s="27"/>
      <c r="S98" s="28">
        <f t="shared" ref="S98:S103" si="73">SUM(P98:R98)</f>
        <v>0</v>
      </c>
      <c r="T98" s="27"/>
      <c r="U98" s="27"/>
      <c r="V98" s="144"/>
      <c r="W98" s="28">
        <f t="shared" ref="W98:W103" si="74">SUM(T98:V98)</f>
        <v>0</v>
      </c>
      <c r="X98" s="27">
        <v>0</v>
      </c>
      <c r="Y98" s="27">
        <v>0</v>
      </c>
      <c r="Z98" s="27">
        <v>7600000</v>
      </c>
      <c r="AA98" s="28">
        <f t="shared" ref="AA98:AA108" si="75">SUM(X98:Z98)</f>
        <v>7600000</v>
      </c>
      <c r="AB98" s="27"/>
      <c r="AC98" s="27"/>
      <c r="AD98" s="27"/>
      <c r="AE98" s="28">
        <f t="shared" ref="AE98:AE108" si="76">SUM(AB98:AD98)</f>
        <v>0</v>
      </c>
      <c r="AF98" s="28">
        <f t="shared" si="70"/>
        <v>7600000</v>
      </c>
      <c r="AG98" s="29">
        <f t="shared" si="71"/>
        <v>2.6502951241366327E-2</v>
      </c>
      <c r="AH98" s="30">
        <f t="shared" si="72"/>
        <v>2.2112487464358119E-3</v>
      </c>
      <c r="AI98" s="10"/>
      <c r="AJ98" s="10"/>
      <c r="AK98" s="10"/>
      <c r="AL98" s="10"/>
      <c r="AM98" s="10"/>
      <c r="AN98" s="10"/>
      <c r="AO98" s="10"/>
      <c r="AP98" s="85"/>
    </row>
    <row r="99" spans="1:42" ht="12.75" customHeight="1" outlineLevel="1" x14ac:dyDescent="0.25">
      <c r="A99" s="21">
        <v>3</v>
      </c>
      <c r="B99" s="183" t="s">
        <v>77</v>
      </c>
      <c r="C99" s="150">
        <v>460</v>
      </c>
      <c r="D99" s="119">
        <v>44033</v>
      </c>
      <c r="E99" s="24" t="s">
        <v>215</v>
      </c>
      <c r="F99" s="25" t="s">
        <v>150</v>
      </c>
      <c r="G99" s="25" t="s">
        <v>111</v>
      </c>
      <c r="H99" s="124">
        <v>7630680</v>
      </c>
      <c r="I99" s="212">
        <v>7630680</v>
      </c>
      <c r="J99" s="144" t="s">
        <v>842</v>
      </c>
      <c r="K99" s="23" t="s">
        <v>843</v>
      </c>
      <c r="L99" s="27" t="s">
        <v>706</v>
      </c>
      <c r="M99" s="186" t="s">
        <v>397</v>
      </c>
      <c r="N99" s="187" t="s">
        <v>106</v>
      </c>
      <c r="O99" s="187" t="s">
        <v>145</v>
      </c>
      <c r="P99" s="27"/>
      <c r="Q99" s="27"/>
      <c r="R99" s="27"/>
      <c r="S99" s="28">
        <f t="shared" si="73"/>
        <v>0</v>
      </c>
      <c r="T99" s="27"/>
      <c r="U99" s="27"/>
      <c r="V99" s="144"/>
      <c r="W99" s="28">
        <f t="shared" si="74"/>
        <v>0</v>
      </c>
      <c r="X99" s="27">
        <v>0</v>
      </c>
      <c r="Y99" s="27">
        <v>7630680</v>
      </c>
      <c r="Z99" s="27">
        <v>0</v>
      </c>
      <c r="AA99" s="28">
        <f t="shared" si="75"/>
        <v>7630680</v>
      </c>
      <c r="AB99" s="27"/>
      <c r="AC99" s="27"/>
      <c r="AD99" s="27"/>
      <c r="AE99" s="28">
        <f t="shared" si="76"/>
        <v>0</v>
      </c>
      <c r="AF99" s="28">
        <f t="shared" si="70"/>
        <v>7630680</v>
      </c>
      <c r="AG99" s="29">
        <f t="shared" si="71"/>
        <v>2.6609939470851211E-2</v>
      </c>
      <c r="AH99" s="30">
        <f t="shared" si="72"/>
        <v>2.2201752084806342E-3</v>
      </c>
      <c r="AI99" s="10"/>
      <c r="AJ99" s="10"/>
      <c r="AK99" s="10"/>
      <c r="AL99" s="10"/>
      <c r="AM99" s="10"/>
      <c r="AN99" s="10"/>
      <c r="AO99" s="10"/>
      <c r="AP99" s="85"/>
    </row>
    <row r="100" spans="1:42" ht="12.75" customHeight="1" outlineLevel="1" x14ac:dyDescent="0.25">
      <c r="A100" s="21">
        <v>4</v>
      </c>
      <c r="B100" s="183" t="s">
        <v>77</v>
      </c>
      <c r="C100" s="150">
        <v>454</v>
      </c>
      <c r="D100" s="119">
        <v>44026</v>
      </c>
      <c r="E100" s="24" t="s">
        <v>216</v>
      </c>
      <c r="F100" s="25" t="s">
        <v>150</v>
      </c>
      <c r="G100" s="25" t="s">
        <v>111</v>
      </c>
      <c r="H100" s="124">
        <v>7089443</v>
      </c>
      <c r="I100" s="212">
        <v>7089443</v>
      </c>
      <c r="J100" s="144" t="s">
        <v>842</v>
      </c>
      <c r="K100" s="23" t="s">
        <v>843</v>
      </c>
      <c r="L100" s="27" t="s">
        <v>706</v>
      </c>
      <c r="M100" s="178" t="s">
        <v>397</v>
      </c>
      <c r="N100" s="25" t="s">
        <v>106</v>
      </c>
      <c r="O100" s="25" t="s">
        <v>145</v>
      </c>
      <c r="P100" s="27"/>
      <c r="Q100" s="27"/>
      <c r="R100" s="27"/>
      <c r="S100" s="28">
        <f t="shared" si="73"/>
        <v>0</v>
      </c>
      <c r="T100" s="27"/>
      <c r="U100" s="27"/>
      <c r="V100" s="144"/>
      <c r="W100" s="28">
        <f t="shared" si="74"/>
        <v>0</v>
      </c>
      <c r="X100" s="27">
        <v>0</v>
      </c>
      <c r="Y100" s="27">
        <v>0</v>
      </c>
      <c r="Z100" s="27">
        <v>7089443</v>
      </c>
      <c r="AA100" s="28">
        <f t="shared" si="75"/>
        <v>7089443</v>
      </c>
      <c r="AB100" s="27"/>
      <c r="AC100" s="27"/>
      <c r="AD100" s="27"/>
      <c r="AE100" s="28">
        <f t="shared" si="76"/>
        <v>0</v>
      </c>
      <c r="AF100" s="28">
        <f t="shared" si="70"/>
        <v>7089443</v>
      </c>
      <c r="AG100" s="29">
        <f t="shared" si="71"/>
        <v>2.4722521336506029E-2</v>
      </c>
      <c r="AH100" s="30">
        <f t="shared" si="72"/>
        <v>2.0627002561418605E-3</v>
      </c>
      <c r="AI100" s="10"/>
      <c r="AJ100" s="10"/>
      <c r="AK100" s="10"/>
      <c r="AL100" s="10"/>
      <c r="AM100" s="10"/>
      <c r="AN100" s="10"/>
      <c r="AO100" s="10"/>
      <c r="AP100" s="85"/>
    </row>
    <row r="101" spans="1:42" ht="12.75" customHeight="1" outlineLevel="1" x14ac:dyDescent="0.25">
      <c r="A101" s="21">
        <v>5</v>
      </c>
      <c r="B101" s="183" t="s">
        <v>77</v>
      </c>
      <c r="C101" s="150">
        <v>470</v>
      </c>
      <c r="D101" s="119">
        <v>44034</v>
      </c>
      <c r="E101" s="24" t="s">
        <v>217</v>
      </c>
      <c r="F101" s="25" t="s">
        <v>150</v>
      </c>
      <c r="G101" s="25" t="s">
        <v>111</v>
      </c>
      <c r="H101" s="124">
        <v>7200000</v>
      </c>
      <c r="I101" s="212">
        <v>7200000</v>
      </c>
      <c r="J101" s="144" t="s">
        <v>842</v>
      </c>
      <c r="K101" s="23" t="s">
        <v>843</v>
      </c>
      <c r="L101" s="27" t="s">
        <v>706</v>
      </c>
      <c r="M101" s="186" t="s">
        <v>397</v>
      </c>
      <c r="N101" s="187" t="s">
        <v>106</v>
      </c>
      <c r="O101" s="187" t="s">
        <v>145</v>
      </c>
      <c r="P101" s="27"/>
      <c r="Q101" s="27"/>
      <c r="R101" s="27"/>
      <c r="S101" s="28">
        <f t="shared" si="73"/>
        <v>0</v>
      </c>
      <c r="T101" s="27"/>
      <c r="U101" s="27"/>
      <c r="V101" s="144"/>
      <c r="W101" s="28">
        <f t="shared" si="74"/>
        <v>0</v>
      </c>
      <c r="X101" s="27">
        <v>0</v>
      </c>
      <c r="Y101" s="27">
        <v>7200000</v>
      </c>
      <c r="Z101" s="27">
        <v>0</v>
      </c>
      <c r="AA101" s="28">
        <f t="shared" si="75"/>
        <v>7200000</v>
      </c>
      <c r="AB101" s="27"/>
      <c r="AC101" s="27"/>
      <c r="AD101" s="27"/>
      <c r="AE101" s="28">
        <f t="shared" si="76"/>
        <v>0</v>
      </c>
      <c r="AF101" s="28">
        <f t="shared" si="70"/>
        <v>7200000</v>
      </c>
      <c r="AG101" s="29">
        <f t="shared" si="71"/>
        <v>2.5108059070768102E-2</v>
      </c>
      <c r="AH101" s="30">
        <f t="shared" si="72"/>
        <v>2.0948672334655059E-3</v>
      </c>
      <c r="AI101" s="10"/>
      <c r="AJ101" s="10"/>
      <c r="AK101" s="10"/>
      <c r="AL101" s="10"/>
      <c r="AM101" s="10"/>
      <c r="AN101" s="10"/>
      <c r="AO101" s="10"/>
      <c r="AP101" s="85"/>
    </row>
    <row r="102" spans="1:42" ht="12.75" customHeight="1" outlineLevel="1" x14ac:dyDescent="0.25">
      <c r="A102" s="21">
        <v>6</v>
      </c>
      <c r="B102" s="183" t="s">
        <v>77</v>
      </c>
      <c r="C102" s="150">
        <v>465</v>
      </c>
      <c r="D102" s="119">
        <v>44026</v>
      </c>
      <c r="E102" s="24" t="s">
        <v>218</v>
      </c>
      <c r="F102" s="25" t="s">
        <v>150</v>
      </c>
      <c r="G102" s="25" t="s">
        <v>111</v>
      </c>
      <c r="H102" s="124">
        <v>7200000</v>
      </c>
      <c r="I102" s="212">
        <v>7200000</v>
      </c>
      <c r="J102" s="144" t="s">
        <v>842</v>
      </c>
      <c r="K102" s="23" t="s">
        <v>843</v>
      </c>
      <c r="L102" s="27" t="s">
        <v>706</v>
      </c>
      <c r="M102" s="186" t="s">
        <v>397</v>
      </c>
      <c r="N102" s="187" t="s">
        <v>106</v>
      </c>
      <c r="O102" s="187" t="s">
        <v>145</v>
      </c>
      <c r="P102" s="27"/>
      <c r="Q102" s="27"/>
      <c r="R102" s="27"/>
      <c r="S102" s="28">
        <f t="shared" si="73"/>
        <v>0</v>
      </c>
      <c r="T102" s="27"/>
      <c r="U102" s="27"/>
      <c r="V102" s="144"/>
      <c r="W102" s="28">
        <f t="shared" si="74"/>
        <v>0</v>
      </c>
      <c r="X102" s="27">
        <v>0</v>
      </c>
      <c r="Y102" s="27">
        <v>0</v>
      </c>
      <c r="Z102" s="27">
        <v>7200000</v>
      </c>
      <c r="AA102" s="28">
        <f t="shared" si="75"/>
        <v>7200000</v>
      </c>
      <c r="AB102" s="27"/>
      <c r="AC102" s="27"/>
      <c r="AD102" s="27"/>
      <c r="AE102" s="28">
        <f t="shared" si="76"/>
        <v>0</v>
      </c>
      <c r="AF102" s="28">
        <f t="shared" si="70"/>
        <v>7200000</v>
      </c>
      <c r="AG102" s="29">
        <f t="shared" si="71"/>
        <v>2.5108059070768102E-2</v>
      </c>
      <c r="AH102" s="30">
        <f t="shared" si="72"/>
        <v>2.0948672334655059E-3</v>
      </c>
      <c r="AI102" s="10"/>
      <c r="AJ102" s="10"/>
      <c r="AK102" s="10"/>
      <c r="AL102" s="10"/>
      <c r="AM102" s="10"/>
      <c r="AN102" s="10"/>
      <c r="AO102" s="10"/>
      <c r="AP102" s="85"/>
    </row>
    <row r="103" spans="1:42" ht="12.75" customHeight="1" outlineLevel="1" x14ac:dyDescent="0.25">
      <c r="A103" s="21">
        <v>7</v>
      </c>
      <c r="B103" s="183" t="s">
        <v>77</v>
      </c>
      <c r="C103" s="150">
        <v>464</v>
      </c>
      <c r="D103" s="119">
        <v>44026</v>
      </c>
      <c r="E103" s="24" t="s">
        <v>219</v>
      </c>
      <c r="F103" s="25" t="s">
        <v>150</v>
      </c>
      <c r="G103" s="25" t="s">
        <v>111</v>
      </c>
      <c r="H103" s="124">
        <v>7900000</v>
      </c>
      <c r="I103" s="212">
        <v>7900000</v>
      </c>
      <c r="J103" s="144" t="s">
        <v>842</v>
      </c>
      <c r="K103" s="23" t="s">
        <v>843</v>
      </c>
      <c r="L103" s="27" t="s">
        <v>706</v>
      </c>
      <c r="M103" s="178" t="s">
        <v>397</v>
      </c>
      <c r="N103" s="25" t="s">
        <v>106</v>
      </c>
      <c r="O103" s="25" t="s">
        <v>145</v>
      </c>
      <c r="P103" s="27"/>
      <c r="Q103" s="27"/>
      <c r="R103" s="27"/>
      <c r="S103" s="28">
        <f t="shared" si="73"/>
        <v>0</v>
      </c>
      <c r="T103" s="27"/>
      <c r="U103" s="27"/>
      <c r="V103" s="144"/>
      <c r="W103" s="28">
        <f t="shared" si="74"/>
        <v>0</v>
      </c>
      <c r="X103" s="27">
        <v>0</v>
      </c>
      <c r="Y103" s="27">
        <v>0</v>
      </c>
      <c r="Z103" s="27">
        <v>7900000</v>
      </c>
      <c r="AA103" s="28">
        <f t="shared" si="75"/>
        <v>7900000</v>
      </c>
      <c r="AB103" s="27"/>
      <c r="AC103" s="27"/>
      <c r="AD103" s="27"/>
      <c r="AE103" s="28">
        <f t="shared" si="76"/>
        <v>0</v>
      </c>
      <c r="AF103" s="28">
        <f t="shared" si="70"/>
        <v>7900000</v>
      </c>
      <c r="AG103" s="29">
        <f t="shared" si="71"/>
        <v>2.7549120369314999E-2</v>
      </c>
      <c r="AH103" s="30">
        <f t="shared" si="72"/>
        <v>2.2985348811635411E-3</v>
      </c>
      <c r="AI103" s="10"/>
      <c r="AJ103" s="10"/>
      <c r="AK103" s="10"/>
      <c r="AL103" s="10"/>
      <c r="AM103" s="10"/>
      <c r="AN103" s="10"/>
      <c r="AO103" s="10"/>
      <c r="AP103" s="85"/>
    </row>
    <row r="104" spans="1:42" ht="12.75" customHeight="1" outlineLevel="1" x14ac:dyDescent="0.25">
      <c r="A104" s="21">
        <v>8</v>
      </c>
      <c r="B104" s="183" t="s">
        <v>77</v>
      </c>
      <c r="C104" s="150">
        <v>505</v>
      </c>
      <c r="D104" s="119">
        <v>44048</v>
      </c>
      <c r="E104" s="24" t="s">
        <v>220</v>
      </c>
      <c r="F104" s="25" t="s">
        <v>150</v>
      </c>
      <c r="G104" s="25" t="s">
        <v>111</v>
      </c>
      <c r="H104" s="124">
        <v>7089443</v>
      </c>
      <c r="I104" s="212">
        <v>7089443</v>
      </c>
      <c r="J104" s="144" t="s">
        <v>842</v>
      </c>
      <c r="K104" s="23" t="s">
        <v>843</v>
      </c>
      <c r="L104" s="27" t="s">
        <v>706</v>
      </c>
      <c r="M104" s="186" t="s">
        <v>397</v>
      </c>
      <c r="N104" s="187" t="s">
        <v>106</v>
      </c>
      <c r="O104" s="187" t="s">
        <v>145</v>
      </c>
      <c r="P104" s="27"/>
      <c r="Q104" s="27"/>
      <c r="R104" s="27"/>
      <c r="S104" s="28">
        <f t="shared" ref="S104:S126" si="77">SUM(P104:R104)</f>
        <v>0</v>
      </c>
      <c r="T104" s="27"/>
      <c r="U104" s="27"/>
      <c r="V104" s="144"/>
      <c r="W104" s="28">
        <f t="shared" ref="W104:W128" si="78">SUM(T104:V104)</f>
        <v>0</v>
      </c>
      <c r="X104" s="27">
        <v>0</v>
      </c>
      <c r="Y104" s="27">
        <v>0</v>
      </c>
      <c r="Z104" s="27">
        <v>7089443</v>
      </c>
      <c r="AA104" s="28">
        <f t="shared" si="75"/>
        <v>7089443</v>
      </c>
      <c r="AB104" s="27"/>
      <c r="AC104" s="27"/>
      <c r="AD104" s="27"/>
      <c r="AE104" s="28">
        <f t="shared" si="76"/>
        <v>0</v>
      </c>
      <c r="AF104" s="28">
        <f t="shared" si="70"/>
        <v>7089443</v>
      </c>
      <c r="AG104" s="29">
        <f t="shared" si="71"/>
        <v>2.4722521336506029E-2</v>
      </c>
      <c r="AH104" s="30">
        <f t="shared" si="72"/>
        <v>2.0627002561418605E-3</v>
      </c>
      <c r="AI104" s="10"/>
      <c r="AJ104" s="10"/>
      <c r="AK104" s="10"/>
      <c r="AL104" s="10"/>
      <c r="AM104" s="10"/>
      <c r="AN104" s="10"/>
      <c r="AO104" s="10"/>
      <c r="AP104" s="85"/>
    </row>
    <row r="105" spans="1:42" ht="12.75" customHeight="1" outlineLevel="1" x14ac:dyDescent="0.25">
      <c r="A105" s="21">
        <v>9</v>
      </c>
      <c r="B105" s="183" t="s">
        <v>77</v>
      </c>
      <c r="C105" s="150">
        <v>461</v>
      </c>
      <c r="D105" s="119">
        <v>44026</v>
      </c>
      <c r="E105" s="24" t="s">
        <v>221</v>
      </c>
      <c r="F105" s="25" t="s">
        <v>150</v>
      </c>
      <c r="G105" s="25" t="s">
        <v>111</v>
      </c>
      <c r="H105" s="124">
        <v>7089443</v>
      </c>
      <c r="I105" s="212">
        <v>7089443</v>
      </c>
      <c r="J105" s="144" t="s">
        <v>842</v>
      </c>
      <c r="K105" s="23" t="s">
        <v>843</v>
      </c>
      <c r="L105" s="27" t="s">
        <v>706</v>
      </c>
      <c r="M105" s="186" t="s">
        <v>397</v>
      </c>
      <c r="N105" s="187" t="s">
        <v>106</v>
      </c>
      <c r="O105" s="187" t="s">
        <v>145</v>
      </c>
      <c r="P105" s="27"/>
      <c r="Q105" s="27"/>
      <c r="R105" s="27"/>
      <c r="S105" s="28">
        <f t="shared" si="77"/>
        <v>0</v>
      </c>
      <c r="T105" s="27"/>
      <c r="U105" s="27"/>
      <c r="V105" s="144"/>
      <c r="W105" s="28">
        <f t="shared" si="78"/>
        <v>0</v>
      </c>
      <c r="X105" s="27">
        <v>0</v>
      </c>
      <c r="Y105" s="27">
        <v>0</v>
      </c>
      <c r="Z105" s="27">
        <v>7089443</v>
      </c>
      <c r="AA105" s="28">
        <f t="shared" si="75"/>
        <v>7089443</v>
      </c>
      <c r="AB105" s="27"/>
      <c r="AC105" s="27"/>
      <c r="AD105" s="27"/>
      <c r="AE105" s="28">
        <f t="shared" si="76"/>
        <v>0</v>
      </c>
      <c r="AF105" s="28">
        <f t="shared" si="70"/>
        <v>7089443</v>
      </c>
      <c r="AG105" s="29">
        <f t="shared" si="71"/>
        <v>2.4722521336506029E-2</v>
      </c>
      <c r="AH105" s="30">
        <f t="shared" si="72"/>
        <v>2.0627002561418605E-3</v>
      </c>
      <c r="AI105" s="10"/>
      <c r="AJ105" s="10"/>
      <c r="AK105" s="10"/>
      <c r="AL105" s="10"/>
      <c r="AM105" s="10"/>
      <c r="AN105" s="10"/>
      <c r="AO105" s="10"/>
      <c r="AP105" s="85"/>
    </row>
    <row r="106" spans="1:42" ht="12.75" customHeight="1" outlineLevel="1" x14ac:dyDescent="0.25">
      <c r="A106" s="21">
        <v>10</v>
      </c>
      <c r="B106" s="183" t="s">
        <v>77</v>
      </c>
      <c r="C106" s="150">
        <v>462</v>
      </c>
      <c r="D106" s="119">
        <v>44026</v>
      </c>
      <c r="E106" s="24" t="s">
        <v>222</v>
      </c>
      <c r="F106" s="25" t="s">
        <v>150</v>
      </c>
      <c r="G106" s="25" t="s">
        <v>111</v>
      </c>
      <c r="H106" s="124">
        <v>7089443</v>
      </c>
      <c r="I106" s="212">
        <v>7089443</v>
      </c>
      <c r="J106" s="144" t="s">
        <v>842</v>
      </c>
      <c r="K106" s="23" t="s">
        <v>843</v>
      </c>
      <c r="L106" s="27" t="s">
        <v>706</v>
      </c>
      <c r="M106" s="178" t="s">
        <v>397</v>
      </c>
      <c r="N106" s="25" t="s">
        <v>106</v>
      </c>
      <c r="O106" s="25" t="s">
        <v>145</v>
      </c>
      <c r="P106" s="27"/>
      <c r="Q106" s="27"/>
      <c r="R106" s="27"/>
      <c r="S106" s="28">
        <f t="shared" si="77"/>
        <v>0</v>
      </c>
      <c r="T106" s="27"/>
      <c r="U106" s="27"/>
      <c r="V106" s="144"/>
      <c r="W106" s="28">
        <f t="shared" si="78"/>
        <v>0</v>
      </c>
      <c r="X106" s="27">
        <v>0</v>
      </c>
      <c r="Y106" s="27">
        <v>0</v>
      </c>
      <c r="Z106" s="27">
        <v>7089443</v>
      </c>
      <c r="AA106" s="28">
        <f t="shared" si="75"/>
        <v>7089443</v>
      </c>
      <c r="AB106" s="27"/>
      <c r="AC106" s="27"/>
      <c r="AD106" s="27"/>
      <c r="AE106" s="28">
        <f t="shared" si="76"/>
        <v>0</v>
      </c>
      <c r="AF106" s="28">
        <f t="shared" si="70"/>
        <v>7089443</v>
      </c>
      <c r="AG106" s="29">
        <f t="shared" si="71"/>
        <v>2.4722521336506029E-2</v>
      </c>
      <c r="AH106" s="30">
        <f t="shared" si="72"/>
        <v>2.0627002561418605E-3</v>
      </c>
      <c r="AI106" s="10"/>
      <c r="AJ106" s="10"/>
      <c r="AK106" s="10"/>
      <c r="AL106" s="10"/>
      <c r="AM106" s="10"/>
      <c r="AN106" s="10"/>
      <c r="AO106" s="10"/>
      <c r="AP106" s="85"/>
    </row>
    <row r="107" spans="1:42" ht="12.75" customHeight="1" outlineLevel="1" x14ac:dyDescent="0.25">
      <c r="A107" s="21">
        <v>11</v>
      </c>
      <c r="B107" s="183" t="s">
        <v>77</v>
      </c>
      <c r="C107" s="150">
        <v>466</v>
      </c>
      <c r="D107" s="119">
        <v>44026</v>
      </c>
      <c r="E107" s="24" t="s">
        <v>223</v>
      </c>
      <c r="F107" s="25" t="s">
        <v>150</v>
      </c>
      <c r="G107" s="25" t="s">
        <v>111</v>
      </c>
      <c r="H107" s="124">
        <v>7700000</v>
      </c>
      <c r="I107" s="212">
        <v>7700000</v>
      </c>
      <c r="J107" s="144" t="s">
        <v>842</v>
      </c>
      <c r="K107" s="23" t="s">
        <v>843</v>
      </c>
      <c r="L107" s="27" t="s">
        <v>706</v>
      </c>
      <c r="M107" s="186" t="s">
        <v>397</v>
      </c>
      <c r="N107" s="187" t="s">
        <v>106</v>
      </c>
      <c r="O107" s="187" t="s">
        <v>145</v>
      </c>
      <c r="P107" s="27"/>
      <c r="Q107" s="27"/>
      <c r="R107" s="27"/>
      <c r="S107" s="28">
        <f t="shared" si="77"/>
        <v>0</v>
      </c>
      <c r="T107" s="27"/>
      <c r="U107" s="27"/>
      <c r="V107" s="144"/>
      <c r="W107" s="28">
        <f t="shared" si="78"/>
        <v>0</v>
      </c>
      <c r="X107" s="27">
        <v>0</v>
      </c>
      <c r="Y107" s="27">
        <v>0</v>
      </c>
      <c r="Z107" s="27">
        <v>7700000</v>
      </c>
      <c r="AA107" s="28">
        <f t="shared" si="75"/>
        <v>7700000</v>
      </c>
      <c r="AB107" s="27"/>
      <c r="AC107" s="27"/>
      <c r="AD107" s="27"/>
      <c r="AE107" s="28">
        <f t="shared" si="76"/>
        <v>0</v>
      </c>
      <c r="AF107" s="28">
        <f t="shared" si="70"/>
        <v>7700000</v>
      </c>
      <c r="AG107" s="29">
        <f t="shared" si="71"/>
        <v>2.6851674284015886E-2</v>
      </c>
      <c r="AH107" s="30">
        <f t="shared" si="72"/>
        <v>2.2403441246783883E-3</v>
      </c>
      <c r="AI107" s="10"/>
      <c r="AJ107" s="10"/>
      <c r="AK107" s="10"/>
      <c r="AL107" s="10"/>
      <c r="AM107" s="10"/>
      <c r="AN107" s="10"/>
      <c r="AO107" s="10"/>
      <c r="AP107" s="85"/>
    </row>
    <row r="108" spans="1:42" ht="12.75" customHeight="1" outlineLevel="1" x14ac:dyDescent="0.25">
      <c r="A108" s="21">
        <v>12</v>
      </c>
      <c r="B108" s="183" t="s">
        <v>77</v>
      </c>
      <c r="C108" s="150">
        <v>458</v>
      </c>
      <c r="D108" s="119">
        <v>44033</v>
      </c>
      <c r="E108" s="24" t="s">
        <v>224</v>
      </c>
      <c r="F108" s="25" t="s">
        <v>150</v>
      </c>
      <c r="G108" s="25" t="s">
        <v>111</v>
      </c>
      <c r="H108" s="124">
        <v>7200000</v>
      </c>
      <c r="I108" s="212">
        <v>7200000</v>
      </c>
      <c r="J108" s="144" t="s">
        <v>842</v>
      </c>
      <c r="K108" s="23" t="s">
        <v>843</v>
      </c>
      <c r="L108" s="27" t="s">
        <v>706</v>
      </c>
      <c r="M108" s="186" t="s">
        <v>397</v>
      </c>
      <c r="N108" s="187" t="s">
        <v>106</v>
      </c>
      <c r="O108" s="187" t="s">
        <v>145</v>
      </c>
      <c r="P108" s="27"/>
      <c r="Q108" s="27"/>
      <c r="R108" s="27"/>
      <c r="S108" s="28">
        <f t="shared" si="77"/>
        <v>0</v>
      </c>
      <c r="T108" s="27"/>
      <c r="U108" s="27"/>
      <c r="V108" s="144"/>
      <c r="W108" s="28">
        <f t="shared" si="78"/>
        <v>0</v>
      </c>
      <c r="X108" s="27">
        <v>0</v>
      </c>
      <c r="Y108" s="27">
        <v>7200000</v>
      </c>
      <c r="Z108" s="27"/>
      <c r="AA108" s="28">
        <f t="shared" si="75"/>
        <v>7200000</v>
      </c>
      <c r="AB108" s="27"/>
      <c r="AC108" s="27"/>
      <c r="AD108" s="27"/>
      <c r="AE108" s="28">
        <f t="shared" si="76"/>
        <v>0</v>
      </c>
      <c r="AF108" s="28">
        <f t="shared" si="70"/>
        <v>7200000</v>
      </c>
      <c r="AG108" s="29">
        <f t="shared" si="71"/>
        <v>2.5108059070768102E-2</v>
      </c>
      <c r="AH108" s="30">
        <f t="shared" si="72"/>
        <v>2.0948672334655059E-3</v>
      </c>
      <c r="AI108" s="10"/>
      <c r="AJ108" s="10"/>
      <c r="AK108" s="10"/>
      <c r="AL108" s="10"/>
      <c r="AM108" s="10"/>
      <c r="AN108" s="10"/>
      <c r="AO108" s="10"/>
      <c r="AP108" s="85"/>
    </row>
    <row r="109" spans="1:42" ht="12.75" customHeight="1" outlineLevel="1" x14ac:dyDescent="0.25">
      <c r="A109" s="21">
        <v>13</v>
      </c>
      <c r="B109" s="183" t="s">
        <v>77</v>
      </c>
      <c r="C109" s="150">
        <v>471</v>
      </c>
      <c r="D109" s="119">
        <v>44026</v>
      </c>
      <c r="E109" s="24" t="s">
        <v>225</v>
      </c>
      <c r="F109" s="25" t="s">
        <v>150</v>
      </c>
      <c r="G109" s="25" t="s">
        <v>111</v>
      </c>
      <c r="H109" s="124">
        <v>7300000</v>
      </c>
      <c r="I109" s="212">
        <v>7300000</v>
      </c>
      <c r="J109" s="144" t="s">
        <v>842</v>
      </c>
      <c r="K109" s="23" t="s">
        <v>843</v>
      </c>
      <c r="L109" s="27" t="s">
        <v>706</v>
      </c>
      <c r="M109" s="186" t="s">
        <v>397</v>
      </c>
      <c r="N109" s="187" t="s">
        <v>106</v>
      </c>
      <c r="O109" s="187" t="s">
        <v>145</v>
      </c>
      <c r="P109" s="27"/>
      <c r="Q109" s="27"/>
      <c r="R109" s="27"/>
      <c r="S109" s="28">
        <f t="shared" si="77"/>
        <v>0</v>
      </c>
      <c r="T109" s="27"/>
      <c r="U109" s="27"/>
      <c r="V109" s="144"/>
      <c r="W109" s="28">
        <f t="shared" si="78"/>
        <v>0</v>
      </c>
      <c r="X109" s="27">
        <v>0</v>
      </c>
      <c r="Y109" s="27">
        <v>0</v>
      </c>
      <c r="Z109" s="27">
        <v>7300000</v>
      </c>
      <c r="AA109" s="28">
        <f t="shared" ref="AA109:AA118" si="79">SUM(X109:Z109)</f>
        <v>7300000</v>
      </c>
      <c r="AB109" s="27"/>
      <c r="AC109" s="27"/>
      <c r="AD109" s="27"/>
      <c r="AE109" s="28">
        <f t="shared" ref="AE109:AE118" si="80">SUM(AB109:AD109)</f>
        <v>0</v>
      </c>
      <c r="AF109" s="28">
        <f t="shared" si="70"/>
        <v>7300000</v>
      </c>
      <c r="AG109" s="29">
        <f t="shared" si="71"/>
        <v>2.5456782113417658E-2</v>
      </c>
      <c r="AH109" s="30">
        <f t="shared" si="72"/>
        <v>2.1239626117080823E-3</v>
      </c>
      <c r="AI109" s="10"/>
      <c r="AJ109" s="10"/>
      <c r="AK109" s="10"/>
      <c r="AL109" s="10"/>
      <c r="AM109" s="10"/>
      <c r="AN109" s="10"/>
      <c r="AO109" s="10"/>
      <c r="AP109" s="85"/>
    </row>
    <row r="110" spans="1:42" ht="12.75" customHeight="1" outlineLevel="1" x14ac:dyDescent="0.25">
      <c r="A110" s="21">
        <v>14</v>
      </c>
      <c r="B110" s="183" t="s">
        <v>77</v>
      </c>
      <c r="C110" s="150">
        <v>456</v>
      </c>
      <c r="D110" s="119">
        <v>44026</v>
      </c>
      <c r="E110" s="24" t="s">
        <v>226</v>
      </c>
      <c r="F110" s="25" t="s">
        <v>150</v>
      </c>
      <c r="G110" s="25" t="s">
        <v>111</v>
      </c>
      <c r="H110" s="124">
        <v>7593000</v>
      </c>
      <c r="I110" s="212">
        <v>7593000</v>
      </c>
      <c r="J110" s="144" t="s">
        <v>842</v>
      </c>
      <c r="K110" s="23" t="s">
        <v>843</v>
      </c>
      <c r="L110" s="27" t="s">
        <v>706</v>
      </c>
      <c r="M110" s="178" t="s">
        <v>397</v>
      </c>
      <c r="N110" s="25" t="s">
        <v>106</v>
      </c>
      <c r="O110" s="25" t="s">
        <v>145</v>
      </c>
      <c r="P110" s="27"/>
      <c r="Q110" s="27"/>
      <c r="R110" s="27"/>
      <c r="S110" s="28">
        <f t="shared" si="77"/>
        <v>0</v>
      </c>
      <c r="T110" s="27"/>
      <c r="U110" s="27"/>
      <c r="V110" s="144"/>
      <c r="W110" s="28">
        <f t="shared" si="78"/>
        <v>0</v>
      </c>
      <c r="X110" s="27">
        <v>0</v>
      </c>
      <c r="Y110" s="27">
        <v>7593000</v>
      </c>
      <c r="Z110" s="27">
        <v>0</v>
      </c>
      <c r="AA110" s="28">
        <f t="shared" si="79"/>
        <v>7593000</v>
      </c>
      <c r="AB110" s="27"/>
      <c r="AC110" s="27"/>
      <c r="AD110" s="27"/>
      <c r="AE110" s="28">
        <f t="shared" si="80"/>
        <v>0</v>
      </c>
      <c r="AF110" s="28">
        <f t="shared" si="70"/>
        <v>7593000</v>
      </c>
      <c r="AG110" s="29">
        <f t="shared" si="71"/>
        <v>2.647854062838086E-2</v>
      </c>
      <c r="AH110" s="30">
        <f t="shared" si="72"/>
        <v>2.2092120699588316E-3</v>
      </c>
    </row>
    <row r="111" spans="1:42" ht="12.75" customHeight="1" outlineLevel="1" x14ac:dyDescent="0.25">
      <c r="A111" s="21">
        <v>15</v>
      </c>
      <c r="B111" s="183" t="s">
        <v>77</v>
      </c>
      <c r="C111" s="150">
        <v>451</v>
      </c>
      <c r="D111" s="119">
        <v>44033</v>
      </c>
      <c r="E111" s="24" t="s">
        <v>227</v>
      </c>
      <c r="F111" s="25" t="s">
        <v>150</v>
      </c>
      <c r="G111" s="25" t="s">
        <v>111</v>
      </c>
      <c r="H111" s="124">
        <v>6809690</v>
      </c>
      <c r="I111" s="212">
        <v>6809690</v>
      </c>
      <c r="J111" s="144" t="s">
        <v>842</v>
      </c>
      <c r="K111" s="23" t="s">
        <v>843</v>
      </c>
      <c r="L111" s="27" t="s">
        <v>706</v>
      </c>
      <c r="M111" s="186" t="s">
        <v>397</v>
      </c>
      <c r="N111" s="187" t="s">
        <v>106</v>
      </c>
      <c r="O111" s="187" t="s">
        <v>145</v>
      </c>
      <c r="P111" s="27"/>
      <c r="Q111" s="27"/>
      <c r="R111" s="27"/>
      <c r="S111" s="28">
        <f t="shared" si="77"/>
        <v>0</v>
      </c>
      <c r="T111" s="27"/>
      <c r="U111" s="27"/>
      <c r="V111" s="144"/>
      <c r="W111" s="28">
        <f t="shared" si="78"/>
        <v>0</v>
      </c>
      <c r="X111" s="27">
        <v>0</v>
      </c>
      <c r="Y111" s="27">
        <v>6809690</v>
      </c>
      <c r="Z111" s="27">
        <v>0</v>
      </c>
      <c r="AA111" s="28">
        <f t="shared" si="79"/>
        <v>6809690</v>
      </c>
      <c r="AB111" s="27"/>
      <c r="AC111" s="27"/>
      <c r="AD111" s="27"/>
      <c r="AE111" s="28">
        <f t="shared" si="80"/>
        <v>0</v>
      </c>
      <c r="AF111" s="28">
        <f t="shared" si="70"/>
        <v>6809690</v>
      </c>
      <c r="AG111" s="29">
        <f t="shared" si="71"/>
        <v>2.3746958163002613E-2</v>
      </c>
      <c r="AH111" s="30">
        <f t="shared" si="72"/>
        <v>1.9813050626469055E-3</v>
      </c>
      <c r="AI111" s="10"/>
      <c r="AJ111" s="10"/>
      <c r="AK111" s="10"/>
      <c r="AL111" s="10"/>
      <c r="AM111" s="10"/>
      <c r="AN111" s="10"/>
      <c r="AO111" s="10"/>
      <c r="AP111" s="85"/>
    </row>
    <row r="112" spans="1:42" ht="12.75" customHeight="1" outlineLevel="1" x14ac:dyDescent="0.25">
      <c r="A112" s="21">
        <v>16</v>
      </c>
      <c r="B112" s="183" t="s">
        <v>77</v>
      </c>
      <c r="C112" s="150">
        <v>453</v>
      </c>
      <c r="D112" s="119">
        <v>44033</v>
      </c>
      <c r="E112" s="24" t="s">
        <v>228</v>
      </c>
      <c r="F112" s="25" t="s">
        <v>150</v>
      </c>
      <c r="G112" s="25" t="s">
        <v>111</v>
      </c>
      <c r="H112" s="124">
        <v>7200000</v>
      </c>
      <c r="I112" s="212">
        <v>7200000</v>
      </c>
      <c r="J112" s="144" t="s">
        <v>842</v>
      </c>
      <c r="K112" s="23" t="s">
        <v>843</v>
      </c>
      <c r="L112" s="27" t="s">
        <v>706</v>
      </c>
      <c r="M112" s="186" t="s">
        <v>397</v>
      </c>
      <c r="N112" s="187" t="s">
        <v>106</v>
      </c>
      <c r="O112" s="187" t="s">
        <v>145</v>
      </c>
      <c r="P112" s="27"/>
      <c r="Q112" s="27"/>
      <c r="R112" s="27"/>
      <c r="S112" s="28">
        <f t="shared" si="77"/>
        <v>0</v>
      </c>
      <c r="T112" s="27"/>
      <c r="U112" s="27"/>
      <c r="V112" s="144"/>
      <c r="W112" s="28">
        <f t="shared" si="78"/>
        <v>0</v>
      </c>
      <c r="X112" s="27">
        <v>0</v>
      </c>
      <c r="Y112" s="27">
        <v>7200000</v>
      </c>
      <c r="Z112" s="27">
        <v>0</v>
      </c>
      <c r="AA112" s="28">
        <f t="shared" si="79"/>
        <v>7200000</v>
      </c>
      <c r="AB112" s="27"/>
      <c r="AC112" s="27"/>
      <c r="AD112" s="27"/>
      <c r="AE112" s="28">
        <f t="shared" si="80"/>
        <v>0</v>
      </c>
      <c r="AF112" s="28">
        <f t="shared" si="70"/>
        <v>7200000</v>
      </c>
      <c r="AG112" s="29">
        <f t="shared" si="71"/>
        <v>2.5108059070768102E-2</v>
      </c>
      <c r="AH112" s="30">
        <f t="shared" si="72"/>
        <v>2.0948672334655059E-3</v>
      </c>
      <c r="AI112" s="10"/>
      <c r="AJ112" s="10"/>
      <c r="AK112" s="10"/>
      <c r="AL112" s="10"/>
      <c r="AM112" s="10"/>
      <c r="AN112" s="10"/>
      <c r="AO112" s="10"/>
      <c r="AP112" s="85"/>
    </row>
    <row r="113" spans="1:42" ht="12.75" customHeight="1" outlineLevel="1" x14ac:dyDescent="0.25">
      <c r="A113" s="21">
        <v>17</v>
      </c>
      <c r="B113" s="183" t="s">
        <v>77</v>
      </c>
      <c r="C113" s="150">
        <v>468</v>
      </c>
      <c r="D113" s="119">
        <v>44026</v>
      </c>
      <c r="E113" s="24" t="s">
        <v>229</v>
      </c>
      <c r="F113" s="25" t="s">
        <v>150</v>
      </c>
      <c r="G113" s="25" t="s">
        <v>111</v>
      </c>
      <c r="H113" s="124">
        <v>7200000</v>
      </c>
      <c r="I113" s="212">
        <v>7200000</v>
      </c>
      <c r="J113" s="144" t="s">
        <v>842</v>
      </c>
      <c r="K113" s="23" t="s">
        <v>843</v>
      </c>
      <c r="L113" s="27" t="s">
        <v>706</v>
      </c>
      <c r="M113" s="178" t="s">
        <v>397</v>
      </c>
      <c r="N113" s="25" t="s">
        <v>106</v>
      </c>
      <c r="O113" s="25" t="s">
        <v>145</v>
      </c>
      <c r="P113" s="27"/>
      <c r="Q113" s="27"/>
      <c r="R113" s="27"/>
      <c r="S113" s="28">
        <f t="shared" si="77"/>
        <v>0</v>
      </c>
      <c r="T113" s="27"/>
      <c r="U113" s="27"/>
      <c r="V113" s="144"/>
      <c r="W113" s="28">
        <f t="shared" si="78"/>
        <v>0</v>
      </c>
      <c r="X113" s="27">
        <v>0</v>
      </c>
      <c r="Y113" s="27">
        <v>0</v>
      </c>
      <c r="Z113" s="27">
        <v>7200000</v>
      </c>
      <c r="AA113" s="28">
        <f t="shared" si="79"/>
        <v>7200000</v>
      </c>
      <c r="AB113" s="27"/>
      <c r="AC113" s="27"/>
      <c r="AD113" s="27"/>
      <c r="AE113" s="28">
        <f t="shared" si="80"/>
        <v>0</v>
      </c>
      <c r="AF113" s="28">
        <f t="shared" si="70"/>
        <v>7200000</v>
      </c>
      <c r="AG113" s="29">
        <f t="shared" si="71"/>
        <v>2.5108059070768102E-2</v>
      </c>
      <c r="AH113" s="30">
        <f t="shared" si="72"/>
        <v>2.0948672334655059E-3</v>
      </c>
    </row>
    <row r="114" spans="1:42" ht="12.75" customHeight="1" outlineLevel="1" x14ac:dyDescent="0.25">
      <c r="A114" s="21">
        <v>18</v>
      </c>
      <c r="B114" s="183" t="s">
        <v>77</v>
      </c>
      <c r="C114" s="150">
        <v>515</v>
      </c>
      <c r="D114" s="158">
        <v>44053</v>
      </c>
      <c r="E114" s="24" t="s">
        <v>230</v>
      </c>
      <c r="F114" s="25" t="s">
        <v>150</v>
      </c>
      <c r="G114" s="25" t="s">
        <v>111</v>
      </c>
      <c r="H114" s="124">
        <v>9600000</v>
      </c>
      <c r="I114" s="212">
        <v>9600000</v>
      </c>
      <c r="J114" s="144" t="s">
        <v>842</v>
      </c>
      <c r="K114" s="23" t="s">
        <v>843</v>
      </c>
      <c r="L114" s="27" t="s">
        <v>706</v>
      </c>
      <c r="M114" s="186" t="s">
        <v>397</v>
      </c>
      <c r="N114" s="187" t="s">
        <v>106</v>
      </c>
      <c r="O114" s="187" t="s">
        <v>145</v>
      </c>
      <c r="P114" s="27"/>
      <c r="Q114" s="27"/>
      <c r="R114" s="27"/>
      <c r="S114" s="28">
        <f t="shared" si="77"/>
        <v>0</v>
      </c>
      <c r="T114" s="27"/>
      <c r="U114" s="27"/>
      <c r="V114" s="144"/>
      <c r="W114" s="28">
        <f t="shared" si="78"/>
        <v>0</v>
      </c>
      <c r="X114" s="27">
        <v>0</v>
      </c>
      <c r="Y114" s="27">
        <v>0</v>
      </c>
      <c r="Z114" s="27">
        <v>9600000</v>
      </c>
      <c r="AA114" s="28">
        <f t="shared" si="79"/>
        <v>9600000</v>
      </c>
      <c r="AB114" s="27"/>
      <c r="AC114" s="27"/>
      <c r="AD114" s="27"/>
      <c r="AE114" s="28">
        <f t="shared" si="80"/>
        <v>0</v>
      </c>
      <c r="AF114" s="28">
        <f t="shared" si="70"/>
        <v>9600000</v>
      </c>
      <c r="AG114" s="29">
        <f t="shared" si="71"/>
        <v>3.3477412094357464E-2</v>
      </c>
      <c r="AH114" s="30">
        <f t="shared" si="72"/>
        <v>2.7931563112873412E-3</v>
      </c>
      <c r="AI114" s="10"/>
      <c r="AJ114" s="10"/>
      <c r="AK114" s="10"/>
      <c r="AL114" s="10"/>
      <c r="AM114" s="10"/>
      <c r="AN114" s="10"/>
      <c r="AO114" s="10"/>
      <c r="AP114" s="85"/>
    </row>
    <row r="115" spans="1:42" ht="12.75" customHeight="1" outlineLevel="1" x14ac:dyDescent="0.25">
      <c r="A115" s="21">
        <v>19</v>
      </c>
      <c r="B115" s="183" t="s">
        <v>77</v>
      </c>
      <c r="C115" s="150">
        <v>457</v>
      </c>
      <c r="D115" s="120">
        <v>44026</v>
      </c>
      <c r="E115" s="24" t="s">
        <v>231</v>
      </c>
      <c r="F115" s="25" t="s">
        <v>150</v>
      </c>
      <c r="G115" s="25" t="s">
        <v>111</v>
      </c>
      <c r="H115" s="124">
        <v>7200000</v>
      </c>
      <c r="I115" s="212">
        <v>7200000</v>
      </c>
      <c r="J115" s="144" t="s">
        <v>842</v>
      </c>
      <c r="K115" s="23" t="s">
        <v>843</v>
      </c>
      <c r="L115" s="27" t="s">
        <v>706</v>
      </c>
      <c r="M115" s="186" t="s">
        <v>397</v>
      </c>
      <c r="N115" s="187" t="s">
        <v>106</v>
      </c>
      <c r="O115" s="187" t="s">
        <v>145</v>
      </c>
      <c r="P115" s="27"/>
      <c r="Q115" s="27"/>
      <c r="R115" s="27"/>
      <c r="S115" s="28">
        <f t="shared" si="77"/>
        <v>0</v>
      </c>
      <c r="T115" s="27"/>
      <c r="U115" s="27"/>
      <c r="V115" s="144"/>
      <c r="W115" s="28">
        <f t="shared" si="78"/>
        <v>0</v>
      </c>
      <c r="X115" s="27">
        <v>0</v>
      </c>
      <c r="Y115" s="27">
        <v>0</v>
      </c>
      <c r="Z115" s="27">
        <v>7200000</v>
      </c>
      <c r="AA115" s="28">
        <f t="shared" si="79"/>
        <v>7200000</v>
      </c>
      <c r="AB115" s="27"/>
      <c r="AC115" s="27"/>
      <c r="AD115" s="27"/>
      <c r="AE115" s="28">
        <f t="shared" si="80"/>
        <v>0</v>
      </c>
      <c r="AF115" s="28">
        <f t="shared" si="70"/>
        <v>7200000</v>
      </c>
      <c r="AG115" s="29">
        <f t="shared" si="71"/>
        <v>2.5108059070768102E-2</v>
      </c>
      <c r="AH115" s="30">
        <f t="shared" si="72"/>
        <v>2.0948672334655059E-3</v>
      </c>
      <c r="AI115" s="10"/>
      <c r="AJ115" s="10"/>
      <c r="AK115" s="10"/>
      <c r="AL115" s="10"/>
      <c r="AM115" s="10"/>
      <c r="AN115" s="10"/>
      <c r="AO115" s="10"/>
      <c r="AP115" s="85"/>
    </row>
    <row r="116" spans="1:42" ht="12.75" customHeight="1" outlineLevel="1" x14ac:dyDescent="0.25">
      <c r="A116" s="21">
        <v>20</v>
      </c>
      <c r="B116" s="183" t="s">
        <v>77</v>
      </c>
      <c r="C116" s="150">
        <v>463</v>
      </c>
      <c r="D116" s="120">
        <v>44026</v>
      </c>
      <c r="E116" s="24" t="s">
        <v>232</v>
      </c>
      <c r="F116" s="25" t="s">
        <v>150</v>
      </c>
      <c r="G116" s="25" t="s">
        <v>111</v>
      </c>
      <c r="H116" s="124">
        <v>7200000</v>
      </c>
      <c r="I116" s="212">
        <v>7200000</v>
      </c>
      <c r="J116" s="144" t="s">
        <v>842</v>
      </c>
      <c r="K116" s="23" t="s">
        <v>843</v>
      </c>
      <c r="L116" s="27" t="s">
        <v>706</v>
      </c>
      <c r="M116" s="178" t="s">
        <v>397</v>
      </c>
      <c r="N116" s="25" t="s">
        <v>106</v>
      </c>
      <c r="O116" s="25" t="s">
        <v>145</v>
      </c>
      <c r="P116" s="27"/>
      <c r="Q116" s="27"/>
      <c r="R116" s="27"/>
      <c r="S116" s="28">
        <f t="shared" si="77"/>
        <v>0</v>
      </c>
      <c r="T116" s="27"/>
      <c r="U116" s="27"/>
      <c r="V116" s="144"/>
      <c r="W116" s="28">
        <f t="shared" si="78"/>
        <v>0</v>
      </c>
      <c r="X116" s="27">
        <v>0</v>
      </c>
      <c r="Y116" s="27">
        <v>0</v>
      </c>
      <c r="Z116" s="27">
        <v>7200000</v>
      </c>
      <c r="AA116" s="28">
        <f t="shared" si="79"/>
        <v>7200000</v>
      </c>
      <c r="AB116" s="27"/>
      <c r="AC116" s="27"/>
      <c r="AD116" s="27"/>
      <c r="AE116" s="28">
        <f t="shared" si="80"/>
        <v>0</v>
      </c>
      <c r="AF116" s="28">
        <f t="shared" si="70"/>
        <v>7200000</v>
      </c>
      <c r="AG116" s="29">
        <f t="shared" si="71"/>
        <v>2.5108059070768102E-2</v>
      </c>
      <c r="AH116" s="30">
        <f t="shared" si="72"/>
        <v>2.0948672334655059E-3</v>
      </c>
      <c r="AI116" s="10"/>
      <c r="AJ116" s="10"/>
      <c r="AK116" s="10"/>
      <c r="AL116" s="10"/>
      <c r="AM116" s="10"/>
      <c r="AN116" s="10"/>
      <c r="AO116" s="10"/>
      <c r="AP116" s="85"/>
    </row>
    <row r="117" spans="1:42" ht="12.75" customHeight="1" outlineLevel="1" x14ac:dyDescent="0.25">
      <c r="A117" s="21">
        <v>21</v>
      </c>
      <c r="B117" s="183" t="s">
        <v>77</v>
      </c>
      <c r="C117" s="150">
        <v>459</v>
      </c>
      <c r="D117" s="120">
        <v>44026</v>
      </c>
      <c r="E117" s="24" t="s">
        <v>233</v>
      </c>
      <c r="F117" s="25" t="s">
        <v>150</v>
      </c>
      <c r="G117" s="25" t="s">
        <v>111</v>
      </c>
      <c r="H117" s="124">
        <v>7200000</v>
      </c>
      <c r="I117" s="212">
        <v>7200000</v>
      </c>
      <c r="J117" s="144" t="s">
        <v>842</v>
      </c>
      <c r="K117" s="23" t="s">
        <v>843</v>
      </c>
      <c r="L117" s="27" t="s">
        <v>706</v>
      </c>
      <c r="M117" s="186" t="s">
        <v>397</v>
      </c>
      <c r="N117" s="187" t="s">
        <v>106</v>
      </c>
      <c r="O117" s="187" t="s">
        <v>145</v>
      </c>
      <c r="P117" s="27"/>
      <c r="Q117" s="27"/>
      <c r="R117" s="27"/>
      <c r="S117" s="28">
        <f t="shared" si="77"/>
        <v>0</v>
      </c>
      <c r="T117" s="27"/>
      <c r="U117" s="27"/>
      <c r="V117" s="144"/>
      <c r="W117" s="28">
        <f t="shared" si="78"/>
        <v>0</v>
      </c>
      <c r="X117" s="27">
        <v>0</v>
      </c>
      <c r="Y117" s="27">
        <v>0</v>
      </c>
      <c r="Z117" s="27">
        <v>7200000</v>
      </c>
      <c r="AA117" s="28">
        <f t="shared" si="79"/>
        <v>7200000</v>
      </c>
      <c r="AB117" s="27"/>
      <c r="AC117" s="27"/>
      <c r="AD117" s="27"/>
      <c r="AE117" s="28">
        <f t="shared" si="80"/>
        <v>0</v>
      </c>
      <c r="AF117" s="28">
        <f t="shared" si="70"/>
        <v>7200000</v>
      </c>
      <c r="AG117" s="29">
        <f t="shared" si="71"/>
        <v>2.5108059070768102E-2</v>
      </c>
      <c r="AH117" s="30">
        <f t="shared" si="72"/>
        <v>2.0948672334655059E-3</v>
      </c>
    </row>
    <row r="118" spans="1:42" ht="12.75" customHeight="1" outlineLevel="1" x14ac:dyDescent="0.25">
      <c r="A118" s="131">
        <v>22</v>
      </c>
      <c r="B118" s="183" t="s">
        <v>77</v>
      </c>
      <c r="C118" s="150">
        <v>504</v>
      </c>
      <c r="D118" s="120">
        <v>44048</v>
      </c>
      <c r="E118" s="159" t="s">
        <v>234</v>
      </c>
      <c r="F118" s="25" t="s">
        <v>150</v>
      </c>
      <c r="G118" s="25" t="s">
        <v>111</v>
      </c>
      <c r="H118" s="88">
        <v>7200000</v>
      </c>
      <c r="I118" s="287">
        <v>7200000</v>
      </c>
      <c r="J118" s="144" t="s">
        <v>842</v>
      </c>
      <c r="K118" s="23" t="s">
        <v>843</v>
      </c>
      <c r="L118" s="27" t="s">
        <v>706</v>
      </c>
      <c r="M118" s="186" t="s">
        <v>397</v>
      </c>
      <c r="N118" s="187" t="s">
        <v>106</v>
      </c>
      <c r="O118" s="187" t="s">
        <v>145</v>
      </c>
      <c r="P118" s="129"/>
      <c r="Q118" s="129"/>
      <c r="R118" s="129"/>
      <c r="S118" s="28">
        <f t="shared" si="77"/>
        <v>0</v>
      </c>
      <c r="T118" s="27"/>
      <c r="U118" s="27"/>
      <c r="V118" s="144"/>
      <c r="W118" s="28">
        <f t="shared" si="78"/>
        <v>0</v>
      </c>
      <c r="X118" s="27">
        <v>0</v>
      </c>
      <c r="Y118" s="27">
        <v>0</v>
      </c>
      <c r="Z118" s="27">
        <v>7200000</v>
      </c>
      <c r="AA118" s="28">
        <f t="shared" si="79"/>
        <v>7200000</v>
      </c>
      <c r="AB118" s="27"/>
      <c r="AC118" s="27"/>
      <c r="AD118" s="27"/>
      <c r="AE118" s="28">
        <f t="shared" si="80"/>
        <v>0</v>
      </c>
      <c r="AF118" s="28">
        <f t="shared" si="70"/>
        <v>7200000</v>
      </c>
      <c r="AG118" s="29">
        <f t="shared" si="71"/>
        <v>2.5108059070768102E-2</v>
      </c>
      <c r="AH118" s="30">
        <f t="shared" si="72"/>
        <v>2.0948672334655059E-3</v>
      </c>
      <c r="AI118" s="10"/>
      <c r="AJ118" s="10"/>
      <c r="AK118" s="10"/>
      <c r="AL118" s="10"/>
      <c r="AM118" s="10"/>
      <c r="AN118" s="10"/>
      <c r="AO118" s="10"/>
      <c r="AP118" s="85"/>
    </row>
    <row r="119" spans="1:42" ht="12.75" customHeight="1" outlineLevel="1" x14ac:dyDescent="0.25">
      <c r="A119" s="131">
        <v>23</v>
      </c>
      <c r="B119" s="183" t="s">
        <v>77</v>
      </c>
      <c r="C119" s="150">
        <v>455</v>
      </c>
      <c r="D119" s="120">
        <v>44026</v>
      </c>
      <c r="E119" s="32" t="s">
        <v>235</v>
      </c>
      <c r="F119" s="25" t="s">
        <v>150</v>
      </c>
      <c r="G119" s="25" t="s">
        <v>111</v>
      </c>
      <c r="H119" s="124">
        <v>7200000</v>
      </c>
      <c r="I119" s="212">
        <v>7200000</v>
      </c>
      <c r="J119" s="144" t="s">
        <v>842</v>
      </c>
      <c r="K119" s="23" t="s">
        <v>843</v>
      </c>
      <c r="L119" s="27" t="s">
        <v>706</v>
      </c>
      <c r="M119" s="178" t="s">
        <v>397</v>
      </c>
      <c r="N119" s="25" t="s">
        <v>106</v>
      </c>
      <c r="O119" s="25" t="s">
        <v>145</v>
      </c>
      <c r="P119" s="126"/>
      <c r="Q119" s="126"/>
      <c r="R119" s="126"/>
      <c r="S119" s="28">
        <f t="shared" si="77"/>
        <v>0</v>
      </c>
      <c r="T119" s="27"/>
      <c r="U119" s="27"/>
      <c r="V119" s="144"/>
      <c r="W119" s="28">
        <f t="shared" si="78"/>
        <v>0</v>
      </c>
      <c r="X119" s="27">
        <v>0</v>
      </c>
      <c r="Y119" s="27">
        <v>0</v>
      </c>
      <c r="Z119" s="27">
        <v>7200000</v>
      </c>
      <c r="AA119" s="28">
        <f t="shared" ref="AA119:AA126" si="81">SUM(X119:Z119)</f>
        <v>7200000</v>
      </c>
      <c r="AB119" s="27"/>
      <c r="AC119" s="27"/>
      <c r="AD119" s="27"/>
      <c r="AE119" s="28">
        <f t="shared" ref="AE119:AE129" si="82">SUM(AB119:AD119)</f>
        <v>0</v>
      </c>
      <c r="AF119" s="28">
        <f t="shared" ref="AF119:AF129" si="83">SUM(S119,W119,AA119,AE119)</f>
        <v>7200000</v>
      </c>
      <c r="AG119" s="29">
        <f t="shared" ref="AG119:AG129" si="84">IF(ISERROR(AF119/$H$130),0,AF119/$H$130)</f>
        <v>2.5108059070768102E-2</v>
      </c>
      <c r="AH119" s="30">
        <f t="shared" si="72"/>
        <v>2.0948672334655059E-3</v>
      </c>
      <c r="AI119" s="10"/>
      <c r="AJ119" s="10"/>
      <c r="AK119" s="10"/>
      <c r="AL119" s="10"/>
      <c r="AM119" s="10"/>
      <c r="AN119" s="10"/>
      <c r="AO119" s="10"/>
      <c r="AP119" s="85"/>
    </row>
    <row r="120" spans="1:42" ht="12.75" customHeight="1" outlineLevel="1" x14ac:dyDescent="0.25">
      <c r="A120" s="131">
        <v>24</v>
      </c>
      <c r="B120" s="183" t="s">
        <v>77</v>
      </c>
      <c r="C120" s="150">
        <v>452</v>
      </c>
      <c r="D120" s="120">
        <v>44033</v>
      </c>
      <c r="E120" s="32" t="s">
        <v>236</v>
      </c>
      <c r="F120" s="25" t="s">
        <v>150</v>
      </c>
      <c r="G120" s="25" t="s">
        <v>111</v>
      </c>
      <c r="H120" s="124">
        <v>8400000</v>
      </c>
      <c r="I120" s="212">
        <v>8400000</v>
      </c>
      <c r="J120" s="144" t="s">
        <v>842</v>
      </c>
      <c r="K120" s="23" t="s">
        <v>843</v>
      </c>
      <c r="L120" s="27" t="s">
        <v>706</v>
      </c>
      <c r="M120" s="186" t="s">
        <v>397</v>
      </c>
      <c r="N120" s="187" t="s">
        <v>106</v>
      </c>
      <c r="O120" s="187" t="s">
        <v>145</v>
      </c>
      <c r="P120" s="126"/>
      <c r="Q120" s="126"/>
      <c r="R120" s="126"/>
      <c r="S120" s="28">
        <f t="shared" si="77"/>
        <v>0</v>
      </c>
      <c r="T120" s="27"/>
      <c r="U120" s="27"/>
      <c r="V120" s="144"/>
      <c r="W120" s="28">
        <f t="shared" si="78"/>
        <v>0</v>
      </c>
      <c r="X120" s="27">
        <v>0</v>
      </c>
      <c r="Y120" s="27">
        <v>8400000</v>
      </c>
      <c r="Z120" s="27">
        <v>0</v>
      </c>
      <c r="AA120" s="28">
        <f t="shared" si="81"/>
        <v>8400000</v>
      </c>
      <c r="AB120" s="27"/>
      <c r="AC120" s="27"/>
      <c r="AD120" s="27"/>
      <c r="AE120" s="28">
        <f t="shared" si="82"/>
        <v>0</v>
      </c>
      <c r="AF120" s="28">
        <f t="shared" si="83"/>
        <v>8400000</v>
      </c>
      <c r="AG120" s="29">
        <f t="shared" si="84"/>
        <v>2.9292735582562783E-2</v>
      </c>
      <c r="AH120" s="30">
        <f t="shared" si="72"/>
        <v>2.4440117723764235E-3</v>
      </c>
      <c r="AI120" s="10"/>
      <c r="AJ120" s="10"/>
      <c r="AK120" s="10"/>
      <c r="AL120" s="10"/>
      <c r="AM120" s="10"/>
      <c r="AN120" s="10"/>
      <c r="AO120" s="10"/>
      <c r="AP120" s="85"/>
    </row>
    <row r="121" spans="1:42" ht="12.75" customHeight="1" outlineLevel="1" x14ac:dyDescent="0.25">
      <c r="A121" s="131">
        <v>25</v>
      </c>
      <c r="B121" s="183" t="s">
        <v>77</v>
      </c>
      <c r="C121" s="150">
        <v>467</v>
      </c>
      <c r="D121" s="120">
        <v>44033</v>
      </c>
      <c r="E121" s="32" t="s">
        <v>237</v>
      </c>
      <c r="F121" s="25" t="s">
        <v>150</v>
      </c>
      <c r="G121" s="25" t="s">
        <v>111</v>
      </c>
      <c r="H121" s="124">
        <v>7200000</v>
      </c>
      <c r="I121" s="212">
        <v>7200000</v>
      </c>
      <c r="J121" s="144" t="s">
        <v>842</v>
      </c>
      <c r="K121" s="23" t="s">
        <v>843</v>
      </c>
      <c r="L121" s="27" t="s">
        <v>706</v>
      </c>
      <c r="M121" s="186" t="s">
        <v>397</v>
      </c>
      <c r="N121" s="187" t="s">
        <v>106</v>
      </c>
      <c r="O121" s="187" t="s">
        <v>145</v>
      </c>
      <c r="P121" s="126"/>
      <c r="Q121" s="126"/>
      <c r="R121" s="126"/>
      <c r="S121" s="28">
        <f t="shared" si="77"/>
        <v>0</v>
      </c>
      <c r="T121" s="27"/>
      <c r="U121" s="27"/>
      <c r="V121" s="144"/>
      <c r="W121" s="28">
        <f t="shared" si="78"/>
        <v>0</v>
      </c>
      <c r="X121" s="27">
        <v>0</v>
      </c>
      <c r="Y121" s="27">
        <v>7200000</v>
      </c>
      <c r="Z121" s="27">
        <v>0</v>
      </c>
      <c r="AA121" s="28">
        <f t="shared" si="81"/>
        <v>7200000</v>
      </c>
      <c r="AB121" s="27"/>
      <c r="AC121" s="27"/>
      <c r="AD121" s="27"/>
      <c r="AE121" s="28">
        <f t="shared" si="82"/>
        <v>0</v>
      </c>
      <c r="AF121" s="28">
        <f t="shared" si="83"/>
        <v>7200000</v>
      </c>
      <c r="AG121" s="29">
        <f t="shared" si="84"/>
        <v>2.5108059070768102E-2</v>
      </c>
      <c r="AH121" s="30">
        <f t="shared" si="72"/>
        <v>2.0948672334655059E-3</v>
      </c>
      <c r="AI121" s="10"/>
      <c r="AJ121" s="10"/>
      <c r="AK121" s="10"/>
      <c r="AL121" s="10"/>
      <c r="AM121" s="10"/>
      <c r="AN121" s="10"/>
      <c r="AO121" s="10"/>
      <c r="AP121" s="85"/>
    </row>
    <row r="122" spans="1:42" ht="12.75" customHeight="1" outlineLevel="1" x14ac:dyDescent="0.25">
      <c r="A122" s="131">
        <v>26</v>
      </c>
      <c r="B122" s="183" t="s">
        <v>77</v>
      </c>
      <c r="C122" s="150">
        <v>486</v>
      </c>
      <c r="D122" s="120">
        <v>44040</v>
      </c>
      <c r="E122" s="32" t="s">
        <v>238</v>
      </c>
      <c r="F122" s="25" t="s">
        <v>150</v>
      </c>
      <c r="G122" s="25" t="s">
        <v>111</v>
      </c>
      <c r="H122" s="124">
        <v>32075517</v>
      </c>
      <c r="I122" s="212">
        <v>32075517</v>
      </c>
      <c r="J122" s="144" t="s">
        <v>842</v>
      </c>
      <c r="K122" s="23" t="s">
        <v>843</v>
      </c>
      <c r="L122" s="27" t="s">
        <v>706</v>
      </c>
      <c r="M122" s="178" t="s">
        <v>397</v>
      </c>
      <c r="N122" s="25" t="s">
        <v>106</v>
      </c>
      <c r="O122" s="25" t="s">
        <v>145</v>
      </c>
      <c r="P122" s="126"/>
      <c r="Q122" s="126"/>
      <c r="R122" s="126"/>
      <c r="S122" s="28">
        <f t="shared" si="77"/>
        <v>0</v>
      </c>
      <c r="T122" s="27"/>
      <c r="U122" s="27"/>
      <c r="V122" s="144"/>
      <c r="W122" s="28">
        <f t="shared" si="78"/>
        <v>0</v>
      </c>
      <c r="X122" s="27">
        <v>0</v>
      </c>
      <c r="Y122" s="27">
        <v>32075517</v>
      </c>
      <c r="Z122" s="27">
        <v>0</v>
      </c>
      <c r="AA122" s="28">
        <f t="shared" si="81"/>
        <v>32075517</v>
      </c>
      <c r="AB122" s="27"/>
      <c r="AC122" s="27"/>
      <c r="AD122" s="27"/>
      <c r="AE122" s="28">
        <f t="shared" si="82"/>
        <v>0</v>
      </c>
      <c r="AF122" s="28">
        <f t="shared" si="83"/>
        <v>32075517</v>
      </c>
      <c r="AG122" s="29">
        <f t="shared" si="84"/>
        <v>0.11185471882797589</v>
      </c>
      <c r="AH122" s="30">
        <f t="shared" si="72"/>
        <v>9.3324929944119169E-3</v>
      </c>
      <c r="AI122" s="10"/>
      <c r="AJ122" s="10"/>
      <c r="AK122" s="10"/>
      <c r="AL122" s="10"/>
      <c r="AM122" s="10"/>
      <c r="AN122" s="10"/>
      <c r="AO122" s="10"/>
      <c r="AP122" s="85"/>
    </row>
    <row r="123" spans="1:42" ht="12.75" customHeight="1" outlineLevel="1" x14ac:dyDescent="0.25">
      <c r="A123" s="131">
        <v>27</v>
      </c>
      <c r="B123" s="183" t="s">
        <v>77</v>
      </c>
      <c r="C123" s="150">
        <v>488</v>
      </c>
      <c r="D123" s="120">
        <v>44040</v>
      </c>
      <c r="E123" s="32" t="s">
        <v>239</v>
      </c>
      <c r="F123" s="25" t="s">
        <v>150</v>
      </c>
      <c r="G123" s="25" t="s">
        <v>111</v>
      </c>
      <c r="H123" s="124">
        <v>10200000</v>
      </c>
      <c r="I123" s="212">
        <v>10200000</v>
      </c>
      <c r="J123" s="144" t="s">
        <v>842</v>
      </c>
      <c r="K123" s="23" t="s">
        <v>843</v>
      </c>
      <c r="L123" s="27" t="s">
        <v>706</v>
      </c>
      <c r="M123" s="178" t="s">
        <v>397</v>
      </c>
      <c r="N123" s="25" t="s">
        <v>106</v>
      </c>
      <c r="O123" s="25" t="s">
        <v>145</v>
      </c>
      <c r="P123" s="126"/>
      <c r="Q123" s="126"/>
      <c r="R123" s="126"/>
      <c r="S123" s="28">
        <f t="shared" si="77"/>
        <v>0</v>
      </c>
      <c r="T123" s="27"/>
      <c r="U123" s="27"/>
      <c r="V123" s="144"/>
      <c r="W123" s="28">
        <f t="shared" si="78"/>
        <v>0</v>
      </c>
      <c r="X123" s="27">
        <v>0</v>
      </c>
      <c r="Y123" s="27">
        <v>10200000</v>
      </c>
      <c r="Z123" s="27">
        <v>0</v>
      </c>
      <c r="AA123" s="28">
        <f t="shared" si="81"/>
        <v>10200000</v>
      </c>
      <c r="AB123" s="27"/>
      <c r="AC123" s="27"/>
      <c r="AD123" s="27"/>
      <c r="AE123" s="28">
        <f t="shared" si="82"/>
        <v>0</v>
      </c>
      <c r="AF123" s="28">
        <f t="shared" si="83"/>
        <v>10200000</v>
      </c>
      <c r="AG123" s="29">
        <f t="shared" si="84"/>
        <v>3.5569750350254808E-2</v>
      </c>
      <c r="AH123" s="30">
        <f t="shared" si="72"/>
        <v>2.9677285807428E-3</v>
      </c>
      <c r="AI123" s="10"/>
      <c r="AJ123" s="10"/>
      <c r="AK123" s="10"/>
      <c r="AL123" s="10"/>
      <c r="AM123" s="10"/>
      <c r="AN123" s="10"/>
      <c r="AO123" s="10"/>
      <c r="AP123" s="85"/>
    </row>
    <row r="124" spans="1:42" ht="12.75" customHeight="1" outlineLevel="1" x14ac:dyDescent="0.25">
      <c r="A124" s="131">
        <v>28</v>
      </c>
      <c r="B124" s="183" t="s">
        <v>77</v>
      </c>
      <c r="C124" s="150">
        <v>472</v>
      </c>
      <c r="D124" s="120">
        <v>44034</v>
      </c>
      <c r="E124" s="32" t="s">
        <v>240</v>
      </c>
      <c r="F124" s="25" t="s">
        <v>150</v>
      </c>
      <c r="G124" s="25" t="s">
        <v>111</v>
      </c>
      <c r="H124" s="124">
        <v>9600000</v>
      </c>
      <c r="I124" s="212">
        <v>9600000</v>
      </c>
      <c r="J124" s="144" t="s">
        <v>842</v>
      </c>
      <c r="K124" s="23" t="s">
        <v>843</v>
      </c>
      <c r="L124" s="27" t="s">
        <v>706</v>
      </c>
      <c r="M124" s="178" t="s">
        <v>397</v>
      </c>
      <c r="N124" s="25" t="s">
        <v>106</v>
      </c>
      <c r="O124" s="25" t="s">
        <v>145</v>
      </c>
      <c r="P124" s="126"/>
      <c r="Q124" s="126"/>
      <c r="R124" s="126"/>
      <c r="S124" s="28">
        <f t="shared" si="77"/>
        <v>0</v>
      </c>
      <c r="T124" s="27"/>
      <c r="U124" s="27"/>
      <c r="V124" s="144"/>
      <c r="W124" s="28">
        <f t="shared" si="78"/>
        <v>0</v>
      </c>
      <c r="X124" s="27">
        <v>0</v>
      </c>
      <c r="Y124" s="27">
        <v>9600000</v>
      </c>
      <c r="Z124" s="27">
        <v>0</v>
      </c>
      <c r="AA124" s="28">
        <f t="shared" si="81"/>
        <v>9600000</v>
      </c>
      <c r="AB124" s="27"/>
      <c r="AC124" s="27"/>
      <c r="AD124" s="27"/>
      <c r="AE124" s="28">
        <f t="shared" si="82"/>
        <v>0</v>
      </c>
      <c r="AF124" s="28">
        <f t="shared" si="83"/>
        <v>9600000</v>
      </c>
      <c r="AG124" s="29">
        <f t="shared" si="84"/>
        <v>3.3477412094357464E-2</v>
      </c>
      <c r="AH124" s="30">
        <f t="shared" si="72"/>
        <v>2.7931563112873412E-3</v>
      </c>
      <c r="AI124" s="10"/>
      <c r="AJ124" s="10"/>
      <c r="AK124" s="10"/>
      <c r="AL124" s="10"/>
      <c r="AM124" s="10"/>
      <c r="AN124" s="10"/>
      <c r="AO124" s="10"/>
      <c r="AP124" s="85"/>
    </row>
    <row r="125" spans="1:42" ht="12.75" customHeight="1" outlineLevel="1" x14ac:dyDescent="0.25">
      <c r="A125" s="131">
        <v>29</v>
      </c>
      <c r="B125" s="183" t="s">
        <v>77</v>
      </c>
      <c r="C125" s="150">
        <v>469</v>
      </c>
      <c r="D125" s="120">
        <v>44026</v>
      </c>
      <c r="E125" s="32" t="s">
        <v>241</v>
      </c>
      <c r="F125" s="25" t="s">
        <v>150</v>
      </c>
      <c r="G125" s="25" t="s">
        <v>111</v>
      </c>
      <c r="H125" s="124">
        <v>9500000</v>
      </c>
      <c r="I125" s="212">
        <v>9500000</v>
      </c>
      <c r="J125" s="144" t="s">
        <v>842</v>
      </c>
      <c r="K125" s="23" t="s">
        <v>843</v>
      </c>
      <c r="L125" s="27" t="s">
        <v>706</v>
      </c>
      <c r="M125" s="186" t="s">
        <v>397</v>
      </c>
      <c r="N125" s="187" t="s">
        <v>106</v>
      </c>
      <c r="O125" s="187" t="s">
        <v>145</v>
      </c>
      <c r="P125" s="126"/>
      <c r="Q125" s="126"/>
      <c r="R125" s="126"/>
      <c r="S125" s="28">
        <f t="shared" si="77"/>
        <v>0</v>
      </c>
      <c r="T125" s="27"/>
      <c r="U125" s="27"/>
      <c r="V125" s="144"/>
      <c r="W125" s="28">
        <f t="shared" si="78"/>
        <v>0</v>
      </c>
      <c r="X125" s="27">
        <v>0</v>
      </c>
      <c r="Y125" s="27">
        <v>0</v>
      </c>
      <c r="Z125" s="27">
        <v>9500000</v>
      </c>
      <c r="AA125" s="28">
        <f t="shared" si="81"/>
        <v>9500000</v>
      </c>
      <c r="AB125" s="27"/>
      <c r="AC125" s="27"/>
      <c r="AD125" s="27"/>
      <c r="AE125" s="28">
        <f t="shared" si="82"/>
        <v>0</v>
      </c>
      <c r="AF125" s="28">
        <f t="shared" si="83"/>
        <v>9500000</v>
      </c>
      <c r="AG125" s="29">
        <f t="shared" si="84"/>
        <v>3.3128689051707912E-2</v>
      </c>
      <c r="AH125" s="30">
        <f t="shared" si="72"/>
        <v>2.7640609330447648E-3</v>
      </c>
      <c r="AI125" s="10"/>
      <c r="AJ125" s="10"/>
      <c r="AK125" s="10"/>
      <c r="AL125" s="10"/>
      <c r="AM125" s="10"/>
      <c r="AN125" s="10"/>
      <c r="AO125" s="10"/>
      <c r="AP125" s="85"/>
    </row>
    <row r="126" spans="1:42" ht="12.75" customHeight="1" outlineLevel="1" x14ac:dyDescent="0.25">
      <c r="A126" s="131">
        <v>30</v>
      </c>
      <c r="B126" s="183" t="s">
        <v>77</v>
      </c>
      <c r="C126" s="150">
        <v>514</v>
      </c>
      <c r="D126" s="120">
        <v>44053</v>
      </c>
      <c r="E126" s="32" t="s">
        <v>242</v>
      </c>
      <c r="F126" s="25" t="s">
        <v>150</v>
      </c>
      <c r="G126" s="25" t="s">
        <v>111</v>
      </c>
      <c r="H126" s="124">
        <v>7692538</v>
      </c>
      <c r="I126" s="212">
        <v>7692538</v>
      </c>
      <c r="J126" s="144" t="s">
        <v>842</v>
      </c>
      <c r="K126" s="23" t="s">
        <v>843</v>
      </c>
      <c r="L126" s="27" t="s">
        <v>706</v>
      </c>
      <c r="M126" s="186" t="s">
        <v>397</v>
      </c>
      <c r="N126" s="187" t="s">
        <v>106</v>
      </c>
      <c r="O126" s="187" t="s">
        <v>145</v>
      </c>
      <c r="P126" s="126"/>
      <c r="Q126" s="126"/>
      <c r="R126" s="126"/>
      <c r="S126" s="28">
        <f t="shared" si="77"/>
        <v>0</v>
      </c>
      <c r="T126" s="27"/>
      <c r="U126" s="27"/>
      <c r="V126" s="144"/>
      <c r="W126" s="28">
        <f t="shared" si="78"/>
        <v>0</v>
      </c>
      <c r="X126" s="27">
        <v>0</v>
      </c>
      <c r="Y126" s="27">
        <v>0</v>
      </c>
      <c r="Z126" s="27">
        <v>7692538</v>
      </c>
      <c r="AA126" s="28">
        <f t="shared" si="81"/>
        <v>7692538</v>
      </c>
      <c r="AB126" s="27"/>
      <c r="AC126" s="27"/>
      <c r="AD126" s="27"/>
      <c r="AE126" s="28">
        <f t="shared" si="82"/>
        <v>0</v>
      </c>
      <c r="AF126" s="28">
        <f t="shared" si="83"/>
        <v>7692538</v>
      </c>
      <c r="AG126" s="29">
        <f t="shared" si="84"/>
        <v>2.6825652570573375E-2</v>
      </c>
      <c r="AH126" s="30">
        <f t="shared" si="72"/>
        <v>2.238173027553927E-3</v>
      </c>
      <c r="AI126" s="10"/>
      <c r="AJ126" s="10"/>
      <c r="AK126" s="10"/>
      <c r="AL126" s="10"/>
      <c r="AM126" s="10"/>
      <c r="AN126" s="10"/>
      <c r="AO126" s="10"/>
      <c r="AP126" s="85"/>
    </row>
    <row r="127" spans="1:42" ht="12.75" customHeight="1" outlineLevel="1" x14ac:dyDescent="0.25">
      <c r="A127" s="131">
        <v>31</v>
      </c>
      <c r="B127" s="5" t="s">
        <v>77</v>
      </c>
      <c r="C127" s="150">
        <v>516</v>
      </c>
      <c r="D127" s="120">
        <v>44053</v>
      </c>
      <c r="E127" s="32" t="s">
        <v>725</v>
      </c>
      <c r="F127" s="25" t="s">
        <v>150</v>
      </c>
      <c r="G127" s="25" t="s">
        <v>111</v>
      </c>
      <c r="H127" s="124">
        <v>10200000</v>
      </c>
      <c r="I127" s="301">
        <v>10200000</v>
      </c>
      <c r="J127" s="144" t="s">
        <v>842</v>
      </c>
      <c r="K127" s="23" t="s">
        <v>843</v>
      </c>
      <c r="L127" s="27" t="s">
        <v>706</v>
      </c>
      <c r="M127" s="186" t="s">
        <v>397</v>
      </c>
      <c r="N127" s="187" t="s">
        <v>106</v>
      </c>
      <c r="O127" s="187" t="s">
        <v>145</v>
      </c>
      <c r="P127" s="126"/>
      <c r="Q127" s="126"/>
      <c r="R127" s="126"/>
      <c r="S127" s="28">
        <f t="shared" ref="S127:S128" si="85">SUM(P127:R127)</f>
        <v>0</v>
      </c>
      <c r="T127" s="27"/>
      <c r="U127" s="27"/>
      <c r="V127" s="160"/>
      <c r="W127" s="28">
        <f t="shared" si="78"/>
        <v>0</v>
      </c>
      <c r="X127" s="144"/>
      <c r="Y127" s="27"/>
      <c r="Z127" s="27"/>
      <c r="AA127" s="28">
        <f t="shared" ref="AA127:AA129" si="86">SUM(X127:Z127)</f>
        <v>0</v>
      </c>
      <c r="AB127" s="27">
        <v>10200000</v>
      </c>
      <c r="AC127" s="27"/>
      <c r="AD127" s="27"/>
      <c r="AE127" s="28">
        <f t="shared" si="82"/>
        <v>10200000</v>
      </c>
      <c r="AF127" s="28">
        <f t="shared" si="83"/>
        <v>10200000</v>
      </c>
      <c r="AG127" s="29">
        <f t="shared" si="84"/>
        <v>3.5569750350254808E-2</v>
      </c>
      <c r="AH127" s="30">
        <f t="shared" si="72"/>
        <v>2.9677285807428E-3</v>
      </c>
      <c r="AI127" s="10"/>
      <c r="AJ127" s="10"/>
      <c r="AK127" s="10"/>
      <c r="AL127" s="10"/>
      <c r="AM127" s="10"/>
      <c r="AN127" s="10"/>
      <c r="AO127" s="10"/>
      <c r="AP127" s="85"/>
    </row>
    <row r="128" spans="1:42" ht="12.75" customHeight="1" outlineLevel="1" x14ac:dyDescent="0.25">
      <c r="A128" s="131">
        <v>32</v>
      </c>
      <c r="B128" s="5" t="s">
        <v>77</v>
      </c>
      <c r="C128" s="150">
        <v>487</v>
      </c>
      <c r="D128" s="120">
        <v>44040</v>
      </c>
      <c r="E128" s="32" t="s">
        <v>726</v>
      </c>
      <c r="F128" s="25" t="s">
        <v>150</v>
      </c>
      <c r="G128" s="25" t="s">
        <v>111</v>
      </c>
      <c r="H128" s="144">
        <v>7300000</v>
      </c>
      <c r="I128" s="301">
        <v>7300000</v>
      </c>
      <c r="J128" s="144" t="s">
        <v>842</v>
      </c>
      <c r="K128" s="23" t="s">
        <v>843</v>
      </c>
      <c r="L128" s="27" t="s">
        <v>706</v>
      </c>
      <c r="M128" s="186" t="s">
        <v>397</v>
      </c>
      <c r="N128" s="187" t="s">
        <v>106</v>
      </c>
      <c r="O128" s="187" t="s">
        <v>145</v>
      </c>
      <c r="P128" s="126"/>
      <c r="Q128" s="126"/>
      <c r="R128" s="126"/>
      <c r="S128" s="28">
        <f t="shared" si="85"/>
        <v>0</v>
      </c>
      <c r="T128" s="27"/>
      <c r="U128" s="27"/>
      <c r="V128" s="160"/>
      <c r="W128" s="28">
        <f t="shared" si="78"/>
        <v>0</v>
      </c>
      <c r="X128" s="144"/>
      <c r="Y128" s="27"/>
      <c r="Z128" s="27"/>
      <c r="AA128" s="28">
        <f t="shared" si="86"/>
        <v>0</v>
      </c>
      <c r="AB128" s="27">
        <v>7300000</v>
      </c>
      <c r="AC128" s="27"/>
      <c r="AD128" s="27"/>
      <c r="AE128" s="28">
        <f t="shared" si="82"/>
        <v>7300000</v>
      </c>
      <c r="AF128" s="28">
        <f t="shared" si="83"/>
        <v>7300000</v>
      </c>
      <c r="AG128" s="29">
        <f t="shared" si="84"/>
        <v>2.5456782113417658E-2</v>
      </c>
      <c r="AH128" s="30">
        <f t="shared" si="72"/>
        <v>2.1239626117080823E-3</v>
      </c>
      <c r="AI128" s="10"/>
      <c r="AJ128" s="10"/>
      <c r="AK128" s="10"/>
      <c r="AL128" s="10"/>
      <c r="AM128" s="10"/>
      <c r="AN128" s="10"/>
      <c r="AO128" s="10"/>
      <c r="AP128" s="85"/>
    </row>
    <row r="129" spans="1:42" ht="12.75" customHeight="1" outlineLevel="1" x14ac:dyDescent="0.25">
      <c r="A129" s="131">
        <v>33</v>
      </c>
      <c r="B129" s="5" t="s">
        <v>77</v>
      </c>
      <c r="C129" s="150">
        <v>571</v>
      </c>
      <c r="D129" s="120">
        <v>44062</v>
      </c>
      <c r="E129" s="32" t="s">
        <v>727</v>
      </c>
      <c r="F129" s="25" t="s">
        <v>150</v>
      </c>
      <c r="G129" s="25" t="s">
        <v>111</v>
      </c>
      <c r="H129" s="124">
        <v>14750000</v>
      </c>
      <c r="I129" s="212">
        <v>14750000</v>
      </c>
      <c r="J129" s="144" t="s">
        <v>842</v>
      </c>
      <c r="K129" s="23" t="s">
        <v>843</v>
      </c>
      <c r="L129" s="27" t="s">
        <v>706</v>
      </c>
      <c r="M129" s="186" t="s">
        <v>397</v>
      </c>
      <c r="N129" s="187" t="s">
        <v>106</v>
      </c>
      <c r="O129" s="187" t="s">
        <v>145</v>
      </c>
      <c r="P129" s="126"/>
      <c r="Q129" s="126"/>
      <c r="R129" s="126"/>
      <c r="S129" s="28"/>
      <c r="T129" s="27"/>
      <c r="U129" s="27"/>
      <c r="V129" s="144"/>
      <c r="W129" s="28"/>
      <c r="X129" s="144"/>
      <c r="Y129" s="27"/>
      <c r="Z129" s="144"/>
      <c r="AA129" s="28">
        <f t="shared" si="86"/>
        <v>0</v>
      </c>
      <c r="AB129" s="27">
        <v>14750000</v>
      </c>
      <c r="AC129" s="27"/>
      <c r="AD129" s="27"/>
      <c r="AE129" s="28">
        <f t="shared" si="82"/>
        <v>14750000</v>
      </c>
      <c r="AF129" s="28">
        <f t="shared" si="83"/>
        <v>14750000</v>
      </c>
      <c r="AG129" s="29">
        <f t="shared" si="84"/>
        <v>5.1436648790809648E-2</v>
      </c>
      <c r="AH129" s="30">
        <f t="shared" si="72"/>
        <v>4.2915682907800293E-3</v>
      </c>
      <c r="AI129" s="10"/>
      <c r="AJ129" s="10"/>
      <c r="AK129" s="10"/>
      <c r="AL129" s="10"/>
      <c r="AM129" s="10"/>
      <c r="AN129" s="10"/>
      <c r="AO129" s="10"/>
      <c r="AP129" s="85"/>
    </row>
    <row r="130" spans="1:42" ht="12.75" customHeight="1" x14ac:dyDescent="0.25">
      <c r="A130" s="258" t="s">
        <v>47</v>
      </c>
      <c r="B130" s="229"/>
      <c r="C130" s="229"/>
      <c r="D130" s="229"/>
      <c r="E130" s="229"/>
      <c r="F130" s="229"/>
      <c r="G130" s="229"/>
      <c r="H130" s="111">
        <f>SUM(H97:H129)</f>
        <v>286760517</v>
      </c>
      <c r="I130" s="307">
        <f>SUM(I97:I129)</f>
        <v>286760517</v>
      </c>
      <c r="J130" s="92"/>
      <c r="K130" s="138"/>
      <c r="L130" s="226"/>
      <c r="M130" s="111">
        <f>SUM(M97:M118)</f>
        <v>0</v>
      </c>
      <c r="N130" s="162"/>
      <c r="O130" s="163"/>
      <c r="P130" s="111">
        <f t="shared" ref="P130:U130" si="87">SUM(P97:P118)</f>
        <v>0</v>
      </c>
      <c r="Q130" s="111">
        <f t="shared" si="87"/>
        <v>0</v>
      </c>
      <c r="R130" s="111">
        <f t="shared" si="87"/>
        <v>0</v>
      </c>
      <c r="S130" s="111">
        <f t="shared" si="87"/>
        <v>0</v>
      </c>
      <c r="T130" s="111">
        <f t="shared" si="87"/>
        <v>0</v>
      </c>
      <c r="U130" s="111">
        <f t="shared" si="87"/>
        <v>0</v>
      </c>
      <c r="V130" s="111">
        <f t="shared" ref="V130:Z130" si="88">SUM(V97:V129)</f>
        <v>0</v>
      </c>
      <c r="W130" s="92">
        <f t="shared" si="88"/>
        <v>0</v>
      </c>
      <c r="X130" s="92">
        <f t="shared" si="88"/>
        <v>0</v>
      </c>
      <c r="Y130" s="92">
        <f>SUM(Y97:Y129)</f>
        <v>118460207</v>
      </c>
      <c r="Z130" s="92">
        <f t="shared" si="88"/>
        <v>136050310</v>
      </c>
      <c r="AA130" s="92">
        <f>SUM(AA97:AA129)</f>
        <v>254510517</v>
      </c>
      <c r="AB130" s="92">
        <f>SUM(AB97:AB129)</f>
        <v>32250000</v>
      </c>
      <c r="AC130" s="92">
        <f>SUM(AC97:AC118)</f>
        <v>0</v>
      </c>
      <c r="AD130" s="92">
        <f>SUM(AD97:AD118)</f>
        <v>0</v>
      </c>
      <c r="AE130" s="92">
        <f>SUM(AE97:AE129)</f>
        <v>32250000</v>
      </c>
      <c r="AF130" s="92">
        <f>SUM(AF97:AF129)</f>
        <v>286760517</v>
      </c>
      <c r="AG130" s="95">
        <f>IF(ISERROR(AF130/H130),0,AF130/H130)</f>
        <v>1</v>
      </c>
      <c r="AH130" s="95">
        <f>IF(ISERROR(AF130/$AF$394),0,AF130/$AF$394)</f>
        <v>8.3434057071517798E-2</v>
      </c>
      <c r="AI130" s="10"/>
      <c r="AJ130" s="10"/>
      <c r="AK130" s="10"/>
      <c r="AL130" s="10"/>
      <c r="AM130" s="10"/>
      <c r="AN130" s="10"/>
      <c r="AO130" s="10"/>
      <c r="AP130" s="85"/>
    </row>
    <row r="131" spans="1:42" ht="12.75" customHeight="1" x14ac:dyDescent="0.25">
      <c r="A131" s="233" t="s">
        <v>48</v>
      </c>
      <c r="B131" s="234"/>
      <c r="C131" s="234"/>
      <c r="D131" s="234"/>
      <c r="E131" s="235"/>
      <c r="F131" s="15"/>
      <c r="G131" s="16"/>
      <c r="H131" s="124"/>
      <c r="I131" s="149"/>
      <c r="J131" s="17"/>
      <c r="K131" s="296"/>
      <c r="L131" s="27" t="s">
        <v>706</v>
      </c>
      <c r="M131" s="18"/>
      <c r="N131" s="16"/>
      <c r="O131" s="19"/>
      <c r="P131" s="17"/>
      <c r="Q131" s="17"/>
      <c r="R131" s="17"/>
      <c r="S131" s="17"/>
      <c r="T131" s="17"/>
      <c r="U131" s="17"/>
      <c r="V131" s="17"/>
      <c r="W131" s="17"/>
      <c r="X131" s="17"/>
      <c r="Y131" s="17"/>
      <c r="Z131" s="17"/>
      <c r="AA131" s="17"/>
      <c r="AB131" s="17"/>
      <c r="AC131" s="17"/>
      <c r="AD131" s="17"/>
      <c r="AE131" s="17"/>
      <c r="AF131" s="17"/>
      <c r="AG131" s="20"/>
      <c r="AH131" s="20"/>
    </row>
    <row r="132" spans="1:42" ht="12.75" customHeight="1" outlineLevel="1" x14ac:dyDescent="0.25">
      <c r="A132" s="109">
        <v>1</v>
      </c>
      <c r="B132" s="183" t="s">
        <v>77</v>
      </c>
      <c r="C132" s="150">
        <v>750</v>
      </c>
      <c r="D132" s="119">
        <v>44025</v>
      </c>
      <c r="E132" s="145" t="s">
        <v>243</v>
      </c>
      <c r="F132" s="25" t="s">
        <v>150</v>
      </c>
      <c r="G132" s="25" t="s">
        <v>111</v>
      </c>
      <c r="H132" s="142">
        <v>10395000</v>
      </c>
      <c r="I132" s="300">
        <v>10395000</v>
      </c>
      <c r="J132" s="144" t="s">
        <v>842</v>
      </c>
      <c r="K132" s="23" t="s">
        <v>843</v>
      </c>
      <c r="L132" s="27" t="s">
        <v>706</v>
      </c>
      <c r="M132" s="178" t="s">
        <v>397</v>
      </c>
      <c r="N132" s="25" t="s">
        <v>106</v>
      </c>
      <c r="O132" s="25" t="s">
        <v>145</v>
      </c>
      <c r="P132" s="27"/>
      <c r="Q132" s="27"/>
      <c r="R132" s="27"/>
      <c r="S132" s="28">
        <f>SUM(P132:R132)</f>
        <v>0</v>
      </c>
      <c r="T132" s="27"/>
      <c r="U132" s="27"/>
      <c r="V132" s="142"/>
      <c r="W132" s="28">
        <f>SUM(T132:V132)</f>
        <v>0</v>
      </c>
      <c r="X132" s="27">
        <v>0</v>
      </c>
      <c r="Y132" s="27">
        <v>10395000</v>
      </c>
      <c r="Z132" s="27">
        <v>0</v>
      </c>
      <c r="AA132" s="28">
        <f>SUM(X132:Z132)</f>
        <v>10395000</v>
      </c>
      <c r="AB132" s="27"/>
      <c r="AC132" s="27"/>
      <c r="AD132" s="27"/>
      <c r="AE132" s="28">
        <f>SUM(AB132:AD132)</f>
        <v>0</v>
      </c>
      <c r="AF132" s="28">
        <f t="shared" ref="AF132:AF137" si="89">SUM(S132,W132,AA132,AE132)</f>
        <v>10395000</v>
      </c>
      <c r="AG132" s="29">
        <f t="shared" ref="AG132:AG145" si="90">IF(ISERROR(AF132/$H$162),0,AF132/$H$162)</f>
        <v>3.5246351824574279E-2</v>
      </c>
      <c r="AH132" s="30">
        <f t="shared" ref="AH132:AH161" si="91">IF(ISERROR(AF132/$AF$394),"-",AF132/$AF$394)</f>
        <v>3.0244645683158242E-3</v>
      </c>
      <c r="AI132" s="10"/>
      <c r="AJ132" s="10"/>
      <c r="AK132" s="10"/>
      <c r="AL132" s="10"/>
      <c r="AM132" s="10"/>
      <c r="AN132" s="10"/>
      <c r="AO132" s="10"/>
      <c r="AP132" s="85"/>
    </row>
    <row r="133" spans="1:42" ht="12.75" customHeight="1" outlineLevel="1" x14ac:dyDescent="0.25">
      <c r="A133" s="109">
        <f>A132+1</f>
        <v>2</v>
      </c>
      <c r="B133" s="183" t="s">
        <v>77</v>
      </c>
      <c r="C133" s="150">
        <v>771</v>
      </c>
      <c r="D133" s="119">
        <v>44029</v>
      </c>
      <c r="E133" s="145" t="s">
        <v>244</v>
      </c>
      <c r="F133" s="25" t="s">
        <v>150</v>
      </c>
      <c r="G133" s="25" t="s">
        <v>111</v>
      </c>
      <c r="H133" s="144">
        <v>8820000</v>
      </c>
      <c r="I133" s="301">
        <v>8820000</v>
      </c>
      <c r="J133" s="144" t="s">
        <v>842</v>
      </c>
      <c r="K133" s="23" t="s">
        <v>843</v>
      </c>
      <c r="L133" s="27" t="s">
        <v>706</v>
      </c>
      <c r="M133" s="186" t="s">
        <v>397</v>
      </c>
      <c r="N133" s="187" t="s">
        <v>106</v>
      </c>
      <c r="O133" s="187" t="s">
        <v>145</v>
      </c>
      <c r="P133" s="27"/>
      <c r="Q133" s="27"/>
      <c r="R133" s="27"/>
      <c r="S133" s="28">
        <f t="shared" ref="S133:S138" si="92">SUM(P133:R133)</f>
        <v>0</v>
      </c>
      <c r="T133" s="27"/>
      <c r="U133" s="27"/>
      <c r="V133" s="144"/>
      <c r="W133" s="28">
        <f t="shared" ref="W133:W138" si="93">SUM(T133:V133)</f>
        <v>0</v>
      </c>
      <c r="X133" s="27">
        <v>0</v>
      </c>
      <c r="Y133" s="27">
        <v>8820000</v>
      </c>
      <c r="Z133" s="27">
        <v>0</v>
      </c>
      <c r="AA133" s="28">
        <f t="shared" ref="AA133:AA137" si="94">SUM(X133:Z133)</f>
        <v>8820000</v>
      </c>
      <c r="AB133" s="27"/>
      <c r="AC133" s="27"/>
      <c r="AD133" s="27"/>
      <c r="AE133" s="28">
        <f t="shared" ref="AE133:AE137" si="95">SUM(AB133:AD133)</f>
        <v>0</v>
      </c>
      <c r="AF133" s="28">
        <f t="shared" si="89"/>
        <v>8820000</v>
      </c>
      <c r="AG133" s="29">
        <f t="shared" si="90"/>
        <v>2.9905995487517569E-2</v>
      </c>
      <c r="AH133" s="30">
        <f t="shared" si="91"/>
        <v>2.5662123609952446E-3</v>
      </c>
      <c r="AI133" s="10"/>
      <c r="AJ133" s="10"/>
      <c r="AK133" s="10"/>
      <c r="AL133" s="10"/>
      <c r="AM133" s="10"/>
      <c r="AN133" s="10"/>
      <c r="AO133" s="10"/>
      <c r="AP133" s="85"/>
    </row>
    <row r="134" spans="1:42" ht="12.75" customHeight="1" outlineLevel="1" x14ac:dyDescent="0.25">
      <c r="A134" s="109">
        <f t="shared" ref="A134:A161" si="96">A133+1</f>
        <v>3</v>
      </c>
      <c r="B134" s="183" t="s">
        <v>77</v>
      </c>
      <c r="C134" s="150">
        <v>811</v>
      </c>
      <c r="D134" s="119">
        <v>44042</v>
      </c>
      <c r="E134" s="145" t="s">
        <v>245</v>
      </c>
      <c r="F134" s="25" t="s">
        <v>150</v>
      </c>
      <c r="G134" s="25" t="s">
        <v>111</v>
      </c>
      <c r="H134" s="144">
        <v>8945899</v>
      </c>
      <c r="I134" s="301">
        <v>8945899</v>
      </c>
      <c r="J134" s="144" t="s">
        <v>842</v>
      </c>
      <c r="K134" s="23" t="s">
        <v>843</v>
      </c>
      <c r="L134" s="27" t="s">
        <v>706</v>
      </c>
      <c r="M134" s="186" t="s">
        <v>397</v>
      </c>
      <c r="N134" s="187" t="s">
        <v>106</v>
      </c>
      <c r="O134" s="187" t="s">
        <v>145</v>
      </c>
      <c r="P134" s="27"/>
      <c r="Q134" s="27"/>
      <c r="R134" s="27"/>
      <c r="S134" s="28">
        <f t="shared" si="92"/>
        <v>0</v>
      </c>
      <c r="T134" s="27"/>
      <c r="U134" s="27"/>
      <c r="V134" s="144"/>
      <c r="W134" s="28">
        <f t="shared" si="93"/>
        <v>0</v>
      </c>
      <c r="X134" s="27">
        <v>0</v>
      </c>
      <c r="Y134" s="27">
        <v>8945899</v>
      </c>
      <c r="Z134" s="27">
        <v>0</v>
      </c>
      <c r="AA134" s="28">
        <f t="shared" si="94"/>
        <v>8945899</v>
      </c>
      <c r="AB134" s="27"/>
      <c r="AC134" s="27"/>
      <c r="AD134" s="27"/>
      <c r="AE134" s="28">
        <f t="shared" si="95"/>
        <v>0</v>
      </c>
      <c r="AF134" s="28">
        <f t="shared" si="89"/>
        <v>8945899</v>
      </c>
      <c r="AG134" s="29">
        <f t="shared" si="90"/>
        <v>3.0332881533536048E-2</v>
      </c>
      <c r="AH134" s="30">
        <f t="shared" si="91"/>
        <v>2.6028431512488659E-3</v>
      </c>
    </row>
    <row r="135" spans="1:42" ht="12.75" customHeight="1" outlineLevel="1" x14ac:dyDescent="0.25">
      <c r="A135" s="109">
        <f t="shared" si="96"/>
        <v>4</v>
      </c>
      <c r="B135" s="183" t="s">
        <v>77</v>
      </c>
      <c r="C135" s="150">
        <v>762</v>
      </c>
      <c r="D135" s="119">
        <v>44029</v>
      </c>
      <c r="E135" s="145" t="s">
        <v>246</v>
      </c>
      <c r="F135" s="25" t="s">
        <v>150</v>
      </c>
      <c r="G135" s="25" t="s">
        <v>111</v>
      </c>
      <c r="H135" s="144">
        <v>10485718</v>
      </c>
      <c r="I135" s="301">
        <v>10485718</v>
      </c>
      <c r="J135" s="144" t="s">
        <v>842</v>
      </c>
      <c r="K135" s="23" t="s">
        <v>843</v>
      </c>
      <c r="L135" s="27" t="s">
        <v>706</v>
      </c>
      <c r="M135" s="178" t="s">
        <v>397</v>
      </c>
      <c r="N135" s="25" t="s">
        <v>106</v>
      </c>
      <c r="O135" s="25" t="s">
        <v>145</v>
      </c>
      <c r="P135" s="27"/>
      <c r="Q135" s="27"/>
      <c r="R135" s="27"/>
      <c r="S135" s="28">
        <f t="shared" si="92"/>
        <v>0</v>
      </c>
      <c r="T135" s="27"/>
      <c r="U135" s="27"/>
      <c r="V135" s="144"/>
      <c r="W135" s="28">
        <f t="shared" si="93"/>
        <v>0</v>
      </c>
      <c r="X135" s="27">
        <v>0</v>
      </c>
      <c r="Y135" s="27">
        <v>0</v>
      </c>
      <c r="Z135" s="27">
        <v>10485718</v>
      </c>
      <c r="AA135" s="28">
        <f t="shared" si="94"/>
        <v>10485718</v>
      </c>
      <c r="AB135" s="27"/>
      <c r="AC135" s="27"/>
      <c r="AD135" s="27"/>
      <c r="AE135" s="28">
        <f t="shared" si="95"/>
        <v>0</v>
      </c>
      <c r="AF135" s="28">
        <f t="shared" si="89"/>
        <v>10485718</v>
      </c>
      <c r="AG135" s="29">
        <f t="shared" si="90"/>
        <v>3.5553949568183869E-2</v>
      </c>
      <c r="AH135" s="30">
        <f t="shared" si="91"/>
        <v>3.0508593135499247E-3</v>
      </c>
    </row>
    <row r="136" spans="1:42" ht="12.75" customHeight="1" outlineLevel="1" x14ac:dyDescent="0.25">
      <c r="A136" s="109">
        <f t="shared" si="96"/>
        <v>5</v>
      </c>
      <c r="B136" s="183" t="s">
        <v>77</v>
      </c>
      <c r="C136" s="150">
        <v>742</v>
      </c>
      <c r="D136" s="119">
        <v>44025</v>
      </c>
      <c r="E136" s="145" t="s">
        <v>247</v>
      </c>
      <c r="F136" s="25" t="s">
        <v>150</v>
      </c>
      <c r="G136" s="25" t="s">
        <v>111</v>
      </c>
      <c r="H136" s="144">
        <v>9307872</v>
      </c>
      <c r="I136" s="301">
        <v>9307872</v>
      </c>
      <c r="J136" s="144" t="s">
        <v>842</v>
      </c>
      <c r="K136" s="23" t="s">
        <v>843</v>
      </c>
      <c r="L136" s="27" t="s">
        <v>706</v>
      </c>
      <c r="M136" s="186" t="s">
        <v>397</v>
      </c>
      <c r="N136" s="187" t="s">
        <v>106</v>
      </c>
      <c r="O136" s="187" t="s">
        <v>145</v>
      </c>
      <c r="P136" s="27"/>
      <c r="Q136" s="27"/>
      <c r="R136" s="27"/>
      <c r="S136" s="28">
        <f t="shared" si="92"/>
        <v>0</v>
      </c>
      <c r="T136" s="27"/>
      <c r="U136" s="27"/>
      <c r="V136" s="144"/>
      <c r="W136" s="28">
        <f t="shared" si="93"/>
        <v>0</v>
      </c>
      <c r="X136" s="27">
        <v>9307872</v>
      </c>
      <c r="Y136" s="27">
        <v>0</v>
      </c>
      <c r="Z136" s="27">
        <v>0</v>
      </c>
      <c r="AA136" s="28">
        <f t="shared" si="94"/>
        <v>9307872</v>
      </c>
      <c r="AB136" s="27"/>
      <c r="AC136" s="27"/>
      <c r="AD136" s="27"/>
      <c r="AE136" s="28">
        <f t="shared" si="95"/>
        <v>0</v>
      </c>
      <c r="AF136" s="28">
        <f t="shared" si="89"/>
        <v>9307872</v>
      </c>
      <c r="AG136" s="29">
        <f t="shared" si="90"/>
        <v>3.1560224266484256E-2</v>
      </c>
      <c r="AH136" s="30">
        <f t="shared" si="91"/>
        <v>2.7081605647348676E-3</v>
      </c>
    </row>
    <row r="137" spans="1:42" ht="12.75" customHeight="1" outlineLevel="1" x14ac:dyDescent="0.25">
      <c r="A137" s="109">
        <f t="shared" si="96"/>
        <v>6</v>
      </c>
      <c r="B137" s="183" t="s">
        <v>77</v>
      </c>
      <c r="C137" s="150">
        <v>770</v>
      </c>
      <c r="D137" s="119">
        <v>44029</v>
      </c>
      <c r="E137" s="145" t="s">
        <v>248</v>
      </c>
      <c r="F137" s="25" t="s">
        <v>150</v>
      </c>
      <c r="G137" s="25" t="s">
        <v>111</v>
      </c>
      <c r="H137" s="144">
        <v>21956391</v>
      </c>
      <c r="I137" s="301">
        <v>21956391</v>
      </c>
      <c r="J137" s="144" t="s">
        <v>842</v>
      </c>
      <c r="K137" s="23" t="s">
        <v>843</v>
      </c>
      <c r="L137" s="27" t="s">
        <v>706</v>
      </c>
      <c r="M137" s="186" t="s">
        <v>397</v>
      </c>
      <c r="N137" s="187" t="s">
        <v>106</v>
      </c>
      <c r="O137" s="187" t="s">
        <v>145</v>
      </c>
      <c r="P137" s="27"/>
      <c r="Q137" s="27"/>
      <c r="R137" s="27"/>
      <c r="S137" s="28">
        <f t="shared" si="92"/>
        <v>0</v>
      </c>
      <c r="T137" s="27"/>
      <c r="U137" s="27"/>
      <c r="V137" s="144"/>
      <c r="W137" s="28">
        <f t="shared" si="93"/>
        <v>0</v>
      </c>
      <c r="X137" s="27">
        <v>0</v>
      </c>
      <c r="Y137" s="27">
        <v>21956391</v>
      </c>
      <c r="Z137" s="27">
        <v>0</v>
      </c>
      <c r="AA137" s="28">
        <f t="shared" si="94"/>
        <v>21956391</v>
      </c>
      <c r="AB137" s="27"/>
      <c r="AC137" s="27"/>
      <c r="AD137" s="27"/>
      <c r="AE137" s="28">
        <f t="shared" si="95"/>
        <v>0</v>
      </c>
      <c r="AF137" s="28">
        <f t="shared" si="89"/>
        <v>21956391</v>
      </c>
      <c r="AG137" s="29">
        <f t="shared" si="90"/>
        <v>7.4447588454441202E-2</v>
      </c>
      <c r="AH137" s="30">
        <f t="shared" si="91"/>
        <v>6.3882950098690184E-3</v>
      </c>
    </row>
    <row r="138" spans="1:42" ht="12.75" customHeight="1" outlineLevel="1" x14ac:dyDescent="0.25">
      <c r="A138" s="109">
        <f t="shared" si="96"/>
        <v>7</v>
      </c>
      <c r="B138" s="183" t="s">
        <v>77</v>
      </c>
      <c r="C138" s="150">
        <v>766</v>
      </c>
      <c r="D138" s="119">
        <v>44032</v>
      </c>
      <c r="E138" s="145" t="s">
        <v>249</v>
      </c>
      <c r="F138" s="25" t="s">
        <v>150</v>
      </c>
      <c r="G138" s="25" t="s">
        <v>111</v>
      </c>
      <c r="H138" s="144">
        <v>8402940</v>
      </c>
      <c r="I138" s="301">
        <v>8402940</v>
      </c>
      <c r="J138" s="144" t="s">
        <v>842</v>
      </c>
      <c r="K138" s="23" t="s">
        <v>843</v>
      </c>
      <c r="L138" s="27" t="s">
        <v>706</v>
      </c>
      <c r="M138" s="178" t="s">
        <v>397</v>
      </c>
      <c r="N138" s="25" t="s">
        <v>106</v>
      </c>
      <c r="O138" s="25" t="s">
        <v>145</v>
      </c>
      <c r="P138" s="27"/>
      <c r="Q138" s="27"/>
      <c r="R138" s="27"/>
      <c r="S138" s="28">
        <f t="shared" si="92"/>
        <v>0</v>
      </c>
      <c r="T138" s="27"/>
      <c r="U138" s="27"/>
      <c r="V138" s="144"/>
      <c r="W138" s="28">
        <f t="shared" si="93"/>
        <v>0</v>
      </c>
      <c r="X138" s="27">
        <v>0</v>
      </c>
      <c r="Y138" s="27">
        <v>8402940</v>
      </c>
      <c r="Z138" s="27">
        <v>0</v>
      </c>
      <c r="AA138" s="28">
        <f t="shared" ref="AA138:AA145" si="97">SUM(X138:Z138)</f>
        <v>8402940</v>
      </c>
      <c r="AB138" s="27"/>
      <c r="AC138" s="27"/>
      <c r="AD138" s="27"/>
      <c r="AE138" s="28">
        <f t="shared" ref="AE138:AE145" si="98">SUM(AB138:AD138)</f>
        <v>0</v>
      </c>
      <c r="AF138" s="28">
        <f t="shared" ref="AF138:AF161" si="99">SUM(S138,W138,AA138,AE138)</f>
        <v>8402940</v>
      </c>
      <c r="AG138" s="29">
        <f t="shared" si="90"/>
        <v>2.8491869129464952E-2</v>
      </c>
      <c r="AH138" s="30">
        <f t="shared" si="91"/>
        <v>2.4448671764967555E-3</v>
      </c>
    </row>
    <row r="139" spans="1:42" ht="12.75" customHeight="1" outlineLevel="1" x14ac:dyDescent="0.25">
      <c r="A139" s="109">
        <f t="shared" si="96"/>
        <v>8</v>
      </c>
      <c r="B139" s="183" t="s">
        <v>77</v>
      </c>
      <c r="C139" s="150">
        <v>763</v>
      </c>
      <c r="D139" s="119">
        <v>44029</v>
      </c>
      <c r="E139" s="145" t="s">
        <v>250</v>
      </c>
      <c r="F139" s="25" t="s">
        <v>150</v>
      </c>
      <c r="G139" s="25" t="s">
        <v>111</v>
      </c>
      <c r="H139" s="144">
        <v>8480505</v>
      </c>
      <c r="I139" s="301">
        <v>8480505</v>
      </c>
      <c r="J139" s="144" t="s">
        <v>842</v>
      </c>
      <c r="K139" s="23" t="s">
        <v>843</v>
      </c>
      <c r="L139" s="27" t="s">
        <v>706</v>
      </c>
      <c r="M139" s="186" t="s">
        <v>397</v>
      </c>
      <c r="N139" s="187" t="s">
        <v>106</v>
      </c>
      <c r="O139" s="187" t="s">
        <v>145</v>
      </c>
      <c r="P139" s="27"/>
      <c r="Q139" s="27"/>
      <c r="R139" s="27"/>
      <c r="S139" s="28">
        <f t="shared" ref="S139:S161" si="100">SUM(P139:R139)</f>
        <v>0</v>
      </c>
      <c r="T139" s="27"/>
      <c r="U139" s="27"/>
      <c r="V139" s="144"/>
      <c r="W139" s="28">
        <f t="shared" ref="W139:W161" si="101">SUM(T139:V139)</f>
        <v>0</v>
      </c>
      <c r="X139" s="27">
        <v>0</v>
      </c>
      <c r="Y139" s="27">
        <v>8480505</v>
      </c>
      <c r="Z139" s="27">
        <v>0</v>
      </c>
      <c r="AA139" s="28">
        <f t="shared" si="97"/>
        <v>8480505</v>
      </c>
      <c r="AB139" s="27"/>
      <c r="AC139" s="27"/>
      <c r="AD139" s="27"/>
      <c r="AE139" s="28">
        <f t="shared" si="98"/>
        <v>0</v>
      </c>
      <c r="AF139" s="28">
        <f t="shared" si="99"/>
        <v>8480505</v>
      </c>
      <c r="AG139" s="29">
        <f t="shared" si="90"/>
        <v>2.8754868963930862E-2</v>
      </c>
      <c r="AH139" s="30">
        <f t="shared" si="91"/>
        <v>2.4674350066306097E-3</v>
      </c>
    </row>
    <row r="140" spans="1:42" ht="12.75" customHeight="1" outlineLevel="1" x14ac:dyDescent="0.25">
      <c r="A140" s="109">
        <f t="shared" si="96"/>
        <v>9</v>
      </c>
      <c r="B140" s="183" t="s">
        <v>77</v>
      </c>
      <c r="C140" s="150">
        <v>769</v>
      </c>
      <c r="D140" s="119">
        <v>44029</v>
      </c>
      <c r="E140" s="145" t="s">
        <v>251</v>
      </c>
      <c r="F140" s="25" t="s">
        <v>150</v>
      </c>
      <c r="G140" s="25" t="s">
        <v>111</v>
      </c>
      <c r="H140" s="144">
        <v>9049320</v>
      </c>
      <c r="I140" s="301">
        <v>9049320</v>
      </c>
      <c r="J140" s="144" t="s">
        <v>842</v>
      </c>
      <c r="K140" s="23" t="s">
        <v>843</v>
      </c>
      <c r="L140" s="27" t="s">
        <v>706</v>
      </c>
      <c r="M140" s="186" t="s">
        <v>397</v>
      </c>
      <c r="N140" s="187" t="s">
        <v>106</v>
      </c>
      <c r="O140" s="187" t="s">
        <v>145</v>
      </c>
      <c r="P140" s="27"/>
      <c r="Q140" s="27"/>
      <c r="R140" s="27"/>
      <c r="S140" s="28">
        <f t="shared" si="100"/>
        <v>0</v>
      </c>
      <c r="T140" s="27"/>
      <c r="U140" s="27"/>
      <c r="V140" s="144"/>
      <c r="W140" s="28">
        <f t="shared" si="101"/>
        <v>0</v>
      </c>
      <c r="X140" s="27">
        <v>0</v>
      </c>
      <c r="Y140" s="27">
        <v>9049320</v>
      </c>
      <c r="Z140" s="27">
        <v>0</v>
      </c>
      <c r="AA140" s="28">
        <f t="shared" si="97"/>
        <v>9049320</v>
      </c>
      <c r="AB140" s="27"/>
      <c r="AC140" s="27"/>
      <c r="AD140" s="27"/>
      <c r="AE140" s="28">
        <f t="shared" si="98"/>
        <v>0</v>
      </c>
      <c r="AF140" s="28">
        <f t="shared" si="99"/>
        <v>9049320</v>
      </c>
      <c r="AG140" s="29">
        <f t="shared" si="90"/>
        <v>3.0683551370193025E-2</v>
      </c>
      <c r="AH140" s="30">
        <f t="shared" si="91"/>
        <v>2.6329338823811209E-3</v>
      </c>
    </row>
    <row r="141" spans="1:42" ht="12.75" customHeight="1" outlineLevel="1" x14ac:dyDescent="0.25">
      <c r="A141" s="109">
        <f t="shared" si="96"/>
        <v>10</v>
      </c>
      <c r="B141" s="183" t="s">
        <v>77</v>
      </c>
      <c r="C141" s="150">
        <v>765</v>
      </c>
      <c r="D141" s="119">
        <v>44029</v>
      </c>
      <c r="E141" s="145" t="s">
        <v>252</v>
      </c>
      <c r="F141" s="25" t="s">
        <v>150</v>
      </c>
      <c r="G141" s="25" t="s">
        <v>111</v>
      </c>
      <c r="H141" s="144">
        <v>7002441</v>
      </c>
      <c r="I141" s="301">
        <v>7002441</v>
      </c>
      <c r="J141" s="144" t="s">
        <v>842</v>
      </c>
      <c r="K141" s="23" t="s">
        <v>843</v>
      </c>
      <c r="L141" s="27" t="s">
        <v>706</v>
      </c>
      <c r="M141" s="178" t="s">
        <v>397</v>
      </c>
      <c r="N141" s="25" t="s">
        <v>106</v>
      </c>
      <c r="O141" s="25" t="s">
        <v>145</v>
      </c>
      <c r="P141" s="27"/>
      <c r="Q141" s="27"/>
      <c r="R141" s="27"/>
      <c r="S141" s="28">
        <f t="shared" si="100"/>
        <v>0</v>
      </c>
      <c r="T141" s="27"/>
      <c r="U141" s="27"/>
      <c r="V141" s="144"/>
      <c r="W141" s="28">
        <f t="shared" si="101"/>
        <v>0</v>
      </c>
      <c r="X141" s="27">
        <v>0</v>
      </c>
      <c r="Y141" s="27">
        <v>0</v>
      </c>
      <c r="Z141" s="27">
        <v>7002441</v>
      </c>
      <c r="AA141" s="28">
        <f t="shared" si="97"/>
        <v>7002441</v>
      </c>
      <c r="AB141" s="27"/>
      <c r="AC141" s="27"/>
      <c r="AD141" s="27"/>
      <c r="AE141" s="28">
        <f t="shared" si="98"/>
        <v>0</v>
      </c>
      <c r="AF141" s="28">
        <f t="shared" si="99"/>
        <v>7002441</v>
      </c>
      <c r="AG141" s="29">
        <f t="shared" si="90"/>
        <v>2.3743193758232202E-2</v>
      </c>
      <c r="AH141" s="30">
        <f t="shared" si="91"/>
        <v>2.0373866951632542E-3</v>
      </c>
    </row>
    <row r="142" spans="1:42" ht="12.75" customHeight="1" outlineLevel="1" x14ac:dyDescent="0.25">
      <c r="A142" s="109">
        <f t="shared" si="96"/>
        <v>11</v>
      </c>
      <c r="B142" s="183" t="s">
        <v>77</v>
      </c>
      <c r="C142" s="150">
        <v>746</v>
      </c>
      <c r="D142" s="119">
        <v>44025</v>
      </c>
      <c r="E142" s="145" t="s">
        <v>253</v>
      </c>
      <c r="F142" s="25" t="s">
        <v>150</v>
      </c>
      <c r="G142" s="25" t="s">
        <v>111</v>
      </c>
      <c r="H142" s="144">
        <v>18120321</v>
      </c>
      <c r="I142" s="301">
        <v>18120321</v>
      </c>
      <c r="J142" s="144" t="s">
        <v>842</v>
      </c>
      <c r="K142" s="23" t="s">
        <v>843</v>
      </c>
      <c r="L142" s="27" t="s">
        <v>706</v>
      </c>
      <c r="M142" s="186" t="s">
        <v>397</v>
      </c>
      <c r="N142" s="187" t="s">
        <v>106</v>
      </c>
      <c r="O142" s="187" t="s">
        <v>145</v>
      </c>
      <c r="P142" s="27"/>
      <c r="Q142" s="27"/>
      <c r="R142" s="27"/>
      <c r="S142" s="28">
        <f t="shared" si="100"/>
        <v>0</v>
      </c>
      <c r="T142" s="27"/>
      <c r="U142" s="27"/>
      <c r="V142" s="144"/>
      <c r="W142" s="28">
        <f t="shared" si="101"/>
        <v>0</v>
      </c>
      <c r="X142" s="27">
        <v>18120321</v>
      </c>
      <c r="Y142" s="27">
        <v>0</v>
      </c>
      <c r="Z142" s="27">
        <v>0</v>
      </c>
      <c r="AA142" s="28">
        <f t="shared" si="97"/>
        <v>18120321</v>
      </c>
      <c r="AB142" s="27"/>
      <c r="AC142" s="27"/>
      <c r="AD142" s="27"/>
      <c r="AE142" s="28">
        <f t="shared" si="98"/>
        <v>0</v>
      </c>
      <c r="AF142" s="28">
        <f t="shared" si="99"/>
        <v>18120321</v>
      </c>
      <c r="AG142" s="29">
        <f t="shared" si="90"/>
        <v>6.1440616559905882E-2</v>
      </c>
      <c r="AH142" s="30">
        <f t="shared" si="91"/>
        <v>5.2721759337190149E-3</v>
      </c>
    </row>
    <row r="143" spans="1:42" ht="12.75" customHeight="1" outlineLevel="1" x14ac:dyDescent="0.25">
      <c r="A143" s="109">
        <f t="shared" si="96"/>
        <v>12</v>
      </c>
      <c r="B143" s="183" t="s">
        <v>77</v>
      </c>
      <c r="C143" s="150">
        <v>768</v>
      </c>
      <c r="D143" s="119">
        <v>44029</v>
      </c>
      <c r="E143" s="145" t="s">
        <v>254</v>
      </c>
      <c r="F143" s="25" t="s">
        <v>150</v>
      </c>
      <c r="G143" s="25" t="s">
        <v>111</v>
      </c>
      <c r="H143" s="144">
        <v>8820000</v>
      </c>
      <c r="I143" s="301">
        <v>8820000</v>
      </c>
      <c r="J143" s="144" t="s">
        <v>842</v>
      </c>
      <c r="K143" s="23" t="s">
        <v>843</v>
      </c>
      <c r="L143" s="27" t="s">
        <v>706</v>
      </c>
      <c r="M143" s="186" t="s">
        <v>397</v>
      </c>
      <c r="N143" s="187" t="s">
        <v>106</v>
      </c>
      <c r="O143" s="187" t="s">
        <v>145</v>
      </c>
      <c r="P143" s="27"/>
      <c r="Q143" s="27"/>
      <c r="R143" s="27"/>
      <c r="S143" s="28">
        <f t="shared" si="100"/>
        <v>0</v>
      </c>
      <c r="T143" s="27"/>
      <c r="U143" s="27"/>
      <c r="V143" s="144"/>
      <c r="W143" s="28">
        <f t="shared" si="101"/>
        <v>0</v>
      </c>
      <c r="X143" s="27">
        <v>0</v>
      </c>
      <c r="Y143" s="27">
        <v>8820000</v>
      </c>
      <c r="Z143" s="27">
        <v>0</v>
      </c>
      <c r="AA143" s="28">
        <f t="shared" si="97"/>
        <v>8820000</v>
      </c>
      <c r="AB143" s="27"/>
      <c r="AC143" s="27"/>
      <c r="AD143" s="27"/>
      <c r="AE143" s="28">
        <f t="shared" si="98"/>
        <v>0</v>
      </c>
      <c r="AF143" s="28">
        <f t="shared" si="99"/>
        <v>8820000</v>
      </c>
      <c r="AG143" s="29">
        <f t="shared" si="90"/>
        <v>2.9905995487517569E-2</v>
      </c>
      <c r="AH143" s="30">
        <f t="shared" si="91"/>
        <v>2.5662123609952446E-3</v>
      </c>
    </row>
    <row r="144" spans="1:42" ht="12.75" customHeight="1" outlineLevel="1" x14ac:dyDescent="0.25">
      <c r="A144" s="109">
        <f t="shared" si="96"/>
        <v>13</v>
      </c>
      <c r="B144" s="183" t="s">
        <v>77</v>
      </c>
      <c r="C144" s="150">
        <v>759</v>
      </c>
      <c r="D144" s="119">
        <v>44029</v>
      </c>
      <c r="E144" s="164" t="s">
        <v>255</v>
      </c>
      <c r="F144" s="25" t="s">
        <v>150</v>
      </c>
      <c r="G144" s="25" t="s">
        <v>111</v>
      </c>
      <c r="H144" s="160">
        <v>9049320</v>
      </c>
      <c r="I144" s="308">
        <v>9049320</v>
      </c>
      <c r="J144" s="144" t="s">
        <v>842</v>
      </c>
      <c r="K144" s="23" t="s">
        <v>843</v>
      </c>
      <c r="L144" s="27" t="s">
        <v>706</v>
      </c>
      <c r="M144" s="178" t="s">
        <v>397</v>
      </c>
      <c r="N144" s="25" t="s">
        <v>106</v>
      </c>
      <c r="O144" s="25" t="s">
        <v>145</v>
      </c>
      <c r="P144" s="129"/>
      <c r="Q144" s="129"/>
      <c r="R144" s="129"/>
      <c r="S144" s="28">
        <f t="shared" si="100"/>
        <v>0</v>
      </c>
      <c r="T144" s="27"/>
      <c r="U144" s="27"/>
      <c r="V144" s="144"/>
      <c r="W144" s="28">
        <f t="shared" si="101"/>
        <v>0</v>
      </c>
      <c r="X144" s="27">
        <v>0</v>
      </c>
      <c r="Y144" s="27">
        <v>9049320</v>
      </c>
      <c r="Z144" s="27">
        <v>0</v>
      </c>
      <c r="AA144" s="28">
        <f t="shared" si="97"/>
        <v>9049320</v>
      </c>
      <c r="AB144" s="27"/>
      <c r="AC144" s="27"/>
      <c r="AD144" s="27"/>
      <c r="AE144" s="28">
        <f t="shared" si="98"/>
        <v>0</v>
      </c>
      <c r="AF144" s="28">
        <f t="shared" si="99"/>
        <v>9049320</v>
      </c>
      <c r="AG144" s="29">
        <f t="shared" si="90"/>
        <v>3.0683551370193025E-2</v>
      </c>
      <c r="AH144" s="30">
        <f t="shared" si="91"/>
        <v>2.6329338823811209E-3</v>
      </c>
    </row>
    <row r="145" spans="1:42" ht="12.75" customHeight="1" outlineLevel="1" x14ac:dyDescent="0.25">
      <c r="A145" s="109">
        <f t="shared" si="96"/>
        <v>14</v>
      </c>
      <c r="B145" s="183" t="s">
        <v>77</v>
      </c>
      <c r="C145" s="150">
        <v>764</v>
      </c>
      <c r="D145" s="119">
        <v>44029</v>
      </c>
      <c r="E145" s="143" t="s">
        <v>102</v>
      </c>
      <c r="F145" s="25" t="s">
        <v>150</v>
      </c>
      <c r="G145" s="25" t="s">
        <v>111</v>
      </c>
      <c r="H145" s="144">
        <v>9695700</v>
      </c>
      <c r="I145" s="301">
        <v>9695700</v>
      </c>
      <c r="J145" s="144" t="s">
        <v>842</v>
      </c>
      <c r="K145" s="23" t="s">
        <v>843</v>
      </c>
      <c r="L145" s="27" t="s">
        <v>706</v>
      </c>
      <c r="M145" s="186" t="s">
        <v>397</v>
      </c>
      <c r="N145" s="187" t="s">
        <v>106</v>
      </c>
      <c r="O145" s="187" t="s">
        <v>145</v>
      </c>
      <c r="P145" s="126"/>
      <c r="Q145" s="126"/>
      <c r="R145" s="126"/>
      <c r="S145" s="28">
        <f t="shared" si="100"/>
        <v>0</v>
      </c>
      <c r="T145" s="27"/>
      <c r="U145" s="27"/>
      <c r="V145" s="144"/>
      <c r="W145" s="28">
        <f t="shared" si="101"/>
        <v>0</v>
      </c>
      <c r="X145" s="27">
        <v>0</v>
      </c>
      <c r="Y145" s="27">
        <v>9695700</v>
      </c>
      <c r="Z145" s="27">
        <v>0</v>
      </c>
      <c r="AA145" s="28">
        <f t="shared" si="97"/>
        <v>9695700</v>
      </c>
      <c r="AB145" s="27"/>
      <c r="AC145" s="27"/>
      <c r="AD145" s="27"/>
      <c r="AE145" s="28">
        <f t="shared" si="98"/>
        <v>0</v>
      </c>
      <c r="AF145" s="28">
        <f t="shared" si="99"/>
        <v>9695700</v>
      </c>
      <c r="AG145" s="29">
        <f t="shared" si="90"/>
        <v>3.2875233610921102E-2</v>
      </c>
      <c r="AH145" s="30">
        <f t="shared" si="91"/>
        <v>2.8210005882654868E-3</v>
      </c>
    </row>
    <row r="146" spans="1:42" ht="12.75" customHeight="1" outlineLevel="1" x14ac:dyDescent="0.25">
      <c r="A146" s="109">
        <f t="shared" si="96"/>
        <v>15</v>
      </c>
      <c r="B146" s="183" t="s">
        <v>77</v>
      </c>
      <c r="C146" s="150">
        <v>748</v>
      </c>
      <c r="D146" s="119">
        <v>44025</v>
      </c>
      <c r="E146" s="143" t="s">
        <v>256</v>
      </c>
      <c r="F146" s="25" t="s">
        <v>150</v>
      </c>
      <c r="G146" s="25" t="s">
        <v>111</v>
      </c>
      <c r="H146" s="144">
        <v>8532216</v>
      </c>
      <c r="I146" s="301">
        <v>8532216</v>
      </c>
      <c r="J146" s="144" t="s">
        <v>842</v>
      </c>
      <c r="K146" s="23" t="s">
        <v>843</v>
      </c>
      <c r="L146" s="27" t="s">
        <v>706</v>
      </c>
      <c r="M146" s="186" t="s">
        <v>397</v>
      </c>
      <c r="N146" s="187" t="s">
        <v>106</v>
      </c>
      <c r="O146" s="187" t="s">
        <v>145</v>
      </c>
      <c r="P146" s="126"/>
      <c r="Q146" s="126"/>
      <c r="R146" s="126"/>
      <c r="S146" s="28">
        <f t="shared" si="100"/>
        <v>0</v>
      </c>
      <c r="T146" s="27"/>
      <c r="U146" s="27"/>
      <c r="V146" s="144"/>
      <c r="W146" s="28">
        <f t="shared" si="101"/>
        <v>0</v>
      </c>
      <c r="X146" s="27">
        <v>8532216</v>
      </c>
      <c r="Y146" s="27">
        <v>0</v>
      </c>
      <c r="Z146" s="27">
        <v>0</v>
      </c>
      <c r="AA146" s="28">
        <f t="shared" ref="AA146:AA161" si="102">SUM(X146:Z146)</f>
        <v>8532216</v>
      </c>
      <c r="AB146" s="27"/>
      <c r="AC146" s="27"/>
      <c r="AD146" s="27"/>
      <c r="AE146" s="28">
        <f t="shared" ref="AE146:AE161" si="103">SUM(AB146:AD146)</f>
        <v>0</v>
      </c>
      <c r="AF146" s="28">
        <f t="shared" si="99"/>
        <v>8532216</v>
      </c>
      <c r="AG146" s="29">
        <f t="shared" ref="AG146:AG156" si="104">IF(ISERROR(AF146/$H$162),0,AF146/$H$162)</f>
        <v>2.8930205577610568E-2</v>
      </c>
      <c r="AH146" s="30">
        <f t="shared" si="91"/>
        <v>2.4824805176736284E-3</v>
      </c>
    </row>
    <row r="147" spans="1:42" ht="12.75" customHeight="1" outlineLevel="1" x14ac:dyDescent="0.25">
      <c r="A147" s="109">
        <f t="shared" si="96"/>
        <v>16</v>
      </c>
      <c r="B147" s="183" t="s">
        <v>77</v>
      </c>
      <c r="C147" s="150">
        <v>758</v>
      </c>
      <c r="D147" s="119">
        <v>44029</v>
      </c>
      <c r="E147" s="143" t="s">
        <v>257</v>
      </c>
      <c r="F147" s="25" t="s">
        <v>150</v>
      </c>
      <c r="G147" s="25" t="s">
        <v>111</v>
      </c>
      <c r="H147" s="144">
        <v>7174818</v>
      </c>
      <c r="I147" s="301">
        <v>7174818</v>
      </c>
      <c r="J147" s="144" t="s">
        <v>842</v>
      </c>
      <c r="K147" s="23" t="s">
        <v>843</v>
      </c>
      <c r="L147" s="27" t="s">
        <v>706</v>
      </c>
      <c r="M147" s="178" t="s">
        <v>397</v>
      </c>
      <c r="N147" s="25" t="s">
        <v>106</v>
      </c>
      <c r="O147" s="25" t="s">
        <v>145</v>
      </c>
      <c r="P147" s="126"/>
      <c r="Q147" s="126"/>
      <c r="R147" s="126"/>
      <c r="S147" s="28">
        <f t="shared" si="100"/>
        <v>0</v>
      </c>
      <c r="T147" s="27"/>
      <c r="U147" s="27"/>
      <c r="V147" s="144"/>
      <c r="W147" s="28">
        <f t="shared" si="101"/>
        <v>0</v>
      </c>
      <c r="X147" s="27">
        <v>0</v>
      </c>
      <c r="Y147" s="27">
        <v>7174818</v>
      </c>
      <c r="Z147" s="27">
        <v>0</v>
      </c>
      <c r="AA147" s="28">
        <f>SUM(X147:Z147)</f>
        <v>7174818</v>
      </c>
      <c r="AB147" s="27"/>
      <c r="AC147" s="27"/>
      <c r="AD147" s="27"/>
      <c r="AE147" s="28">
        <f t="shared" si="103"/>
        <v>0</v>
      </c>
      <c r="AF147" s="28">
        <f t="shared" si="99"/>
        <v>7174818</v>
      </c>
      <c r="AG147" s="29">
        <f t="shared" si="104"/>
        <v>2.4327672872081613E-2</v>
      </c>
      <c r="AH147" s="30">
        <f t="shared" si="91"/>
        <v>2.0875404353164601E-3</v>
      </c>
    </row>
    <row r="148" spans="1:42" ht="12.75" customHeight="1" outlineLevel="1" x14ac:dyDescent="0.25">
      <c r="A148" s="109">
        <f t="shared" si="96"/>
        <v>17</v>
      </c>
      <c r="B148" s="183" t="s">
        <v>77</v>
      </c>
      <c r="C148" s="150">
        <v>767</v>
      </c>
      <c r="D148" s="119">
        <v>44029</v>
      </c>
      <c r="E148" s="143" t="s">
        <v>258</v>
      </c>
      <c r="F148" s="25" t="s">
        <v>150</v>
      </c>
      <c r="G148" s="25" t="s">
        <v>111</v>
      </c>
      <c r="H148" s="144">
        <v>7110180</v>
      </c>
      <c r="I148" s="301">
        <v>7110180</v>
      </c>
      <c r="J148" s="144" t="s">
        <v>842</v>
      </c>
      <c r="K148" s="23" t="s">
        <v>843</v>
      </c>
      <c r="L148" s="27" t="s">
        <v>706</v>
      </c>
      <c r="M148" s="186" t="s">
        <v>397</v>
      </c>
      <c r="N148" s="187" t="s">
        <v>106</v>
      </c>
      <c r="O148" s="187" t="s">
        <v>145</v>
      </c>
      <c r="P148" s="126"/>
      <c r="Q148" s="126"/>
      <c r="R148" s="126"/>
      <c r="S148" s="28">
        <f t="shared" si="100"/>
        <v>0</v>
      </c>
      <c r="T148" s="27"/>
      <c r="U148" s="27"/>
      <c r="V148" s="144"/>
      <c r="W148" s="28">
        <f t="shared" si="101"/>
        <v>0</v>
      </c>
      <c r="X148" s="27">
        <v>0</v>
      </c>
      <c r="Y148" s="27">
        <v>7110180</v>
      </c>
      <c r="Z148" s="27">
        <v>0</v>
      </c>
      <c r="AA148" s="28">
        <f t="shared" si="102"/>
        <v>7110180</v>
      </c>
      <c r="AB148" s="27"/>
      <c r="AC148" s="27"/>
      <c r="AD148" s="27"/>
      <c r="AE148" s="28">
        <f t="shared" si="103"/>
        <v>0</v>
      </c>
      <c r="AF148" s="28">
        <f t="shared" si="99"/>
        <v>7110180</v>
      </c>
      <c r="AG148" s="29">
        <f t="shared" si="104"/>
        <v>2.4108504648008806E-2</v>
      </c>
      <c r="AH148" s="30">
        <f t="shared" si="91"/>
        <v>2.0687337647280236E-3</v>
      </c>
    </row>
    <row r="149" spans="1:42" ht="12.75" customHeight="1" outlineLevel="1" x14ac:dyDescent="0.25">
      <c r="A149" s="109">
        <f t="shared" si="96"/>
        <v>18</v>
      </c>
      <c r="B149" s="183" t="s">
        <v>77</v>
      </c>
      <c r="C149" s="150">
        <v>745</v>
      </c>
      <c r="D149" s="119">
        <v>44027</v>
      </c>
      <c r="E149" s="143" t="s">
        <v>259</v>
      </c>
      <c r="F149" s="25" t="s">
        <v>150</v>
      </c>
      <c r="G149" s="25" t="s">
        <v>111</v>
      </c>
      <c r="H149" s="144">
        <v>7336351</v>
      </c>
      <c r="I149" s="301">
        <v>7336351</v>
      </c>
      <c r="J149" s="144" t="s">
        <v>842</v>
      </c>
      <c r="K149" s="23" t="s">
        <v>843</v>
      </c>
      <c r="L149" s="27" t="s">
        <v>706</v>
      </c>
      <c r="M149" s="186" t="s">
        <v>397</v>
      </c>
      <c r="N149" s="187" t="s">
        <v>106</v>
      </c>
      <c r="O149" s="187" t="s">
        <v>145</v>
      </c>
      <c r="P149" s="126"/>
      <c r="Q149" s="126"/>
      <c r="R149" s="126"/>
      <c r="S149" s="28">
        <f t="shared" si="100"/>
        <v>0</v>
      </c>
      <c r="T149" s="27"/>
      <c r="U149" s="27"/>
      <c r="V149" s="144"/>
      <c r="W149" s="28">
        <f t="shared" si="101"/>
        <v>0</v>
      </c>
      <c r="X149" s="27">
        <v>0</v>
      </c>
      <c r="Y149" s="27">
        <v>7336351</v>
      </c>
      <c r="Z149" s="27">
        <v>0</v>
      </c>
      <c r="AA149" s="28">
        <f t="shared" si="102"/>
        <v>7336351</v>
      </c>
      <c r="AB149" s="27"/>
      <c r="AC149" s="27"/>
      <c r="AD149" s="27"/>
      <c r="AE149" s="28">
        <f t="shared" si="103"/>
        <v>0</v>
      </c>
      <c r="AF149" s="28">
        <f t="shared" si="99"/>
        <v>7336351</v>
      </c>
      <c r="AG149" s="29">
        <f t="shared" si="104"/>
        <v>2.4875383208712586E-2</v>
      </c>
      <c r="AH149" s="30">
        <f t="shared" si="91"/>
        <v>2.1345390726530415E-3</v>
      </c>
    </row>
    <row r="150" spans="1:42" ht="12.75" customHeight="1" outlineLevel="1" x14ac:dyDescent="0.25">
      <c r="A150" s="109">
        <f t="shared" si="96"/>
        <v>19</v>
      </c>
      <c r="B150" s="183" t="s">
        <v>77</v>
      </c>
      <c r="C150" s="150">
        <v>749</v>
      </c>
      <c r="D150" s="158">
        <v>44025</v>
      </c>
      <c r="E150" s="143" t="s">
        <v>260</v>
      </c>
      <c r="F150" s="25" t="s">
        <v>150</v>
      </c>
      <c r="G150" s="25" t="s">
        <v>111</v>
      </c>
      <c r="H150" s="144">
        <v>8813914</v>
      </c>
      <c r="I150" s="301">
        <v>8813914</v>
      </c>
      <c r="J150" s="144" t="s">
        <v>842</v>
      </c>
      <c r="K150" s="23" t="s">
        <v>843</v>
      </c>
      <c r="L150" s="27" t="s">
        <v>706</v>
      </c>
      <c r="M150" s="178" t="s">
        <v>397</v>
      </c>
      <c r="N150" s="25" t="s">
        <v>106</v>
      </c>
      <c r="O150" s="25" t="s">
        <v>145</v>
      </c>
      <c r="P150" s="126"/>
      <c r="Q150" s="126"/>
      <c r="R150" s="126"/>
      <c r="S150" s="28">
        <f t="shared" si="100"/>
        <v>0</v>
      </c>
      <c r="T150" s="27"/>
      <c r="U150" s="27"/>
      <c r="V150" s="144"/>
      <c r="W150" s="28">
        <f t="shared" si="101"/>
        <v>0</v>
      </c>
      <c r="X150" s="27">
        <v>8813914</v>
      </c>
      <c r="Y150" s="27">
        <v>0</v>
      </c>
      <c r="Z150" s="27">
        <v>0</v>
      </c>
      <c r="AA150" s="28">
        <f t="shared" si="102"/>
        <v>8813914</v>
      </c>
      <c r="AB150" s="27"/>
      <c r="AC150" s="27"/>
      <c r="AD150" s="27"/>
      <c r="AE150" s="28">
        <f t="shared" si="103"/>
        <v>0</v>
      </c>
      <c r="AF150" s="28">
        <f t="shared" si="99"/>
        <v>8813914</v>
      </c>
      <c r="AG150" s="29">
        <f t="shared" si="104"/>
        <v>2.9885359672490695E-2</v>
      </c>
      <c r="AH150" s="30">
        <f t="shared" si="91"/>
        <v>2.5644416162754016E-3</v>
      </c>
    </row>
    <row r="151" spans="1:42" ht="12.75" customHeight="1" outlineLevel="1" x14ac:dyDescent="0.25">
      <c r="A151" s="109">
        <f t="shared" si="96"/>
        <v>20</v>
      </c>
      <c r="B151" s="183" t="s">
        <v>77</v>
      </c>
      <c r="C151" s="150">
        <v>757</v>
      </c>
      <c r="D151" s="119">
        <v>44029</v>
      </c>
      <c r="E151" s="143" t="s">
        <v>261</v>
      </c>
      <c r="F151" s="25" t="s">
        <v>150</v>
      </c>
      <c r="G151" s="25" t="s">
        <v>111</v>
      </c>
      <c r="H151" s="144">
        <v>7648821</v>
      </c>
      <c r="I151" s="301">
        <v>7648821</v>
      </c>
      <c r="J151" s="144" t="s">
        <v>842</v>
      </c>
      <c r="K151" s="23" t="s">
        <v>843</v>
      </c>
      <c r="L151" s="27" t="s">
        <v>706</v>
      </c>
      <c r="M151" s="186" t="s">
        <v>397</v>
      </c>
      <c r="N151" s="187" t="s">
        <v>106</v>
      </c>
      <c r="O151" s="187" t="s">
        <v>145</v>
      </c>
      <c r="P151" s="126"/>
      <c r="Q151" s="126"/>
      <c r="R151" s="126"/>
      <c r="S151" s="28">
        <f t="shared" si="100"/>
        <v>0</v>
      </c>
      <c r="T151" s="27"/>
      <c r="U151" s="27"/>
      <c r="V151" s="144"/>
      <c r="W151" s="28">
        <f t="shared" si="101"/>
        <v>0</v>
      </c>
      <c r="X151" s="27">
        <v>7648821</v>
      </c>
      <c r="Y151" s="27">
        <v>0</v>
      </c>
      <c r="Z151" s="27">
        <v>0</v>
      </c>
      <c r="AA151" s="28">
        <f t="shared" si="102"/>
        <v>7648821</v>
      </c>
      <c r="AB151" s="27"/>
      <c r="AC151" s="27"/>
      <c r="AD151" s="27"/>
      <c r="AE151" s="28">
        <f t="shared" si="103"/>
        <v>0</v>
      </c>
      <c r="AF151" s="28">
        <f t="shared" si="99"/>
        <v>7648821</v>
      </c>
      <c r="AG151" s="29">
        <f t="shared" si="104"/>
        <v>2.5934875998960275E-2</v>
      </c>
      <c r="AH151" s="30">
        <f t="shared" si="91"/>
        <v>2.2254534010476201E-3</v>
      </c>
    </row>
    <row r="152" spans="1:42" ht="12.75" customHeight="1" outlineLevel="1" x14ac:dyDescent="0.25">
      <c r="A152" s="109">
        <f t="shared" si="96"/>
        <v>21</v>
      </c>
      <c r="B152" s="183" t="s">
        <v>77</v>
      </c>
      <c r="C152" s="150">
        <v>744</v>
      </c>
      <c r="D152" s="119">
        <v>44025</v>
      </c>
      <c r="E152" s="143" t="s">
        <v>262</v>
      </c>
      <c r="F152" s="25" t="s">
        <v>150</v>
      </c>
      <c r="G152" s="25" t="s">
        <v>111</v>
      </c>
      <c r="H152" s="144">
        <v>10157400</v>
      </c>
      <c r="I152" s="301">
        <v>10157400</v>
      </c>
      <c r="J152" s="144" t="s">
        <v>842</v>
      </c>
      <c r="K152" s="23" t="s">
        <v>843</v>
      </c>
      <c r="L152" s="27" t="s">
        <v>706</v>
      </c>
      <c r="M152" s="186" t="s">
        <v>397</v>
      </c>
      <c r="N152" s="187" t="s">
        <v>106</v>
      </c>
      <c r="O152" s="187" t="s">
        <v>145</v>
      </c>
      <c r="P152" s="126"/>
      <c r="Q152" s="126"/>
      <c r="R152" s="126"/>
      <c r="S152" s="28">
        <f t="shared" si="100"/>
        <v>0</v>
      </c>
      <c r="T152" s="27"/>
      <c r="U152" s="27"/>
      <c r="V152" s="144"/>
      <c r="W152" s="28">
        <f t="shared" si="101"/>
        <v>0</v>
      </c>
      <c r="X152" s="27">
        <v>0</v>
      </c>
      <c r="Y152" s="27">
        <v>0</v>
      </c>
      <c r="Z152" s="27">
        <v>10157400</v>
      </c>
      <c r="AA152" s="28">
        <f t="shared" si="102"/>
        <v>10157400</v>
      </c>
      <c r="AB152" s="27"/>
      <c r="AC152" s="27"/>
      <c r="AD152" s="27"/>
      <c r="AE152" s="28">
        <f t="shared" si="103"/>
        <v>0</v>
      </c>
      <c r="AF152" s="28">
        <f t="shared" si="99"/>
        <v>10157400</v>
      </c>
      <c r="AG152" s="29">
        <f t="shared" si="104"/>
        <v>3.4440720925726864E-2</v>
      </c>
      <c r="AH152" s="30">
        <f t="shared" si="91"/>
        <v>2.9553339496114625E-3</v>
      </c>
    </row>
    <row r="153" spans="1:42" ht="12.75" customHeight="1" outlineLevel="1" x14ac:dyDescent="0.25">
      <c r="A153" s="109">
        <f t="shared" si="96"/>
        <v>22</v>
      </c>
      <c r="B153" s="183" t="s">
        <v>77</v>
      </c>
      <c r="C153" s="150">
        <v>760</v>
      </c>
      <c r="D153" s="119">
        <v>44029</v>
      </c>
      <c r="E153" s="143" t="s">
        <v>263</v>
      </c>
      <c r="F153" s="25" t="s">
        <v>150</v>
      </c>
      <c r="G153" s="25" t="s">
        <v>111</v>
      </c>
      <c r="H153" s="144">
        <v>8329068</v>
      </c>
      <c r="I153" s="301">
        <v>8329068</v>
      </c>
      <c r="J153" s="144" t="s">
        <v>842</v>
      </c>
      <c r="K153" s="23" t="s">
        <v>843</v>
      </c>
      <c r="L153" s="27" t="s">
        <v>706</v>
      </c>
      <c r="M153" s="178" t="s">
        <v>397</v>
      </c>
      <c r="N153" s="25" t="s">
        <v>106</v>
      </c>
      <c r="O153" s="25" t="s">
        <v>145</v>
      </c>
      <c r="P153" s="126"/>
      <c r="Q153" s="126"/>
      <c r="R153" s="126"/>
      <c r="S153" s="28">
        <f t="shared" si="100"/>
        <v>0</v>
      </c>
      <c r="T153" s="27"/>
      <c r="U153" s="27"/>
      <c r="V153" s="144"/>
      <c r="W153" s="28">
        <f t="shared" si="101"/>
        <v>0</v>
      </c>
      <c r="X153" s="27">
        <v>0</v>
      </c>
      <c r="Y153" s="27">
        <v>8329068</v>
      </c>
      <c r="Z153" s="27">
        <v>0</v>
      </c>
      <c r="AA153" s="28">
        <f t="shared" si="102"/>
        <v>8329068</v>
      </c>
      <c r="AB153" s="27"/>
      <c r="AC153" s="27"/>
      <c r="AD153" s="27"/>
      <c r="AE153" s="28">
        <f t="shared" si="103"/>
        <v>0</v>
      </c>
      <c r="AF153" s="28">
        <f t="shared" si="99"/>
        <v>8329068</v>
      </c>
      <c r="AG153" s="29">
        <f t="shared" si="104"/>
        <v>2.8241391159096029E-2</v>
      </c>
      <c r="AH153" s="30">
        <f t="shared" si="91"/>
        <v>2.4233738386813994E-3</v>
      </c>
    </row>
    <row r="154" spans="1:42" ht="12.75" customHeight="1" outlineLevel="1" x14ac:dyDescent="0.25">
      <c r="A154" s="109">
        <f t="shared" si="96"/>
        <v>23</v>
      </c>
      <c r="B154" s="183" t="s">
        <v>77</v>
      </c>
      <c r="C154" s="150">
        <v>756</v>
      </c>
      <c r="D154" s="119">
        <v>44029</v>
      </c>
      <c r="E154" s="143" t="s">
        <v>264</v>
      </c>
      <c r="F154" s="25" t="s">
        <v>150</v>
      </c>
      <c r="G154" s="25" t="s">
        <v>111</v>
      </c>
      <c r="H154" s="144">
        <v>11340000</v>
      </c>
      <c r="I154" s="301">
        <v>11340000</v>
      </c>
      <c r="J154" s="144" t="s">
        <v>842</v>
      </c>
      <c r="K154" s="23" t="s">
        <v>843</v>
      </c>
      <c r="L154" s="27" t="s">
        <v>706</v>
      </c>
      <c r="M154" s="186" t="s">
        <v>397</v>
      </c>
      <c r="N154" s="187" t="s">
        <v>106</v>
      </c>
      <c r="O154" s="187" t="s">
        <v>145</v>
      </c>
      <c r="P154" s="126"/>
      <c r="Q154" s="126"/>
      <c r="R154" s="126"/>
      <c r="S154" s="28">
        <f t="shared" si="100"/>
        <v>0</v>
      </c>
      <c r="T154" s="27"/>
      <c r="U154" s="27"/>
      <c r="V154" s="144"/>
      <c r="W154" s="28">
        <f t="shared" si="101"/>
        <v>0</v>
      </c>
      <c r="X154" s="27">
        <v>11340000</v>
      </c>
      <c r="Y154" s="27">
        <v>0</v>
      </c>
      <c r="Z154" s="27">
        <v>0</v>
      </c>
      <c r="AA154" s="28">
        <f t="shared" si="102"/>
        <v>11340000</v>
      </c>
      <c r="AB154" s="27"/>
      <c r="AC154" s="27"/>
      <c r="AD154" s="27"/>
      <c r="AE154" s="28">
        <f t="shared" si="103"/>
        <v>0</v>
      </c>
      <c r="AF154" s="28">
        <f t="shared" si="99"/>
        <v>11340000</v>
      </c>
      <c r="AG154" s="29">
        <f t="shared" si="104"/>
        <v>3.8450565626808306E-2</v>
      </c>
      <c r="AH154" s="30">
        <f t="shared" si="91"/>
        <v>3.2994158927081717E-3</v>
      </c>
    </row>
    <row r="155" spans="1:42" ht="12.75" customHeight="1" outlineLevel="1" x14ac:dyDescent="0.25">
      <c r="A155" s="109">
        <f t="shared" si="96"/>
        <v>24</v>
      </c>
      <c r="B155" s="183" t="s">
        <v>77</v>
      </c>
      <c r="C155" s="150">
        <v>755</v>
      </c>
      <c r="D155" s="119">
        <v>44029</v>
      </c>
      <c r="E155" s="143" t="s">
        <v>265</v>
      </c>
      <c r="F155" s="25" t="s">
        <v>150</v>
      </c>
      <c r="G155" s="25" t="s">
        <v>111</v>
      </c>
      <c r="H155" s="144">
        <v>9480240</v>
      </c>
      <c r="I155" s="301">
        <v>9480240</v>
      </c>
      <c r="J155" s="144" t="s">
        <v>842</v>
      </c>
      <c r="K155" s="23" t="s">
        <v>843</v>
      </c>
      <c r="L155" s="27" t="s">
        <v>706</v>
      </c>
      <c r="M155" s="186" t="s">
        <v>397</v>
      </c>
      <c r="N155" s="187" t="s">
        <v>106</v>
      </c>
      <c r="O155" s="187" t="s">
        <v>145</v>
      </c>
      <c r="P155" s="126"/>
      <c r="Q155" s="126"/>
      <c r="R155" s="126"/>
      <c r="S155" s="28">
        <f t="shared" si="100"/>
        <v>0</v>
      </c>
      <c r="T155" s="27"/>
      <c r="U155" s="27"/>
      <c r="V155" s="144"/>
      <c r="W155" s="28">
        <f t="shared" si="101"/>
        <v>0</v>
      </c>
      <c r="X155" s="27">
        <v>0</v>
      </c>
      <c r="Y155" s="27">
        <v>0</v>
      </c>
      <c r="Z155" s="27">
        <v>9480240</v>
      </c>
      <c r="AA155" s="28">
        <f t="shared" si="102"/>
        <v>9480240</v>
      </c>
      <c r="AB155" s="27"/>
      <c r="AC155" s="27"/>
      <c r="AD155" s="27"/>
      <c r="AE155" s="28">
        <f t="shared" si="103"/>
        <v>0</v>
      </c>
      <c r="AF155" s="28">
        <f t="shared" si="99"/>
        <v>9480240</v>
      </c>
      <c r="AG155" s="29">
        <f t="shared" si="104"/>
        <v>3.2144672864011743E-2</v>
      </c>
      <c r="AH155" s="30">
        <f t="shared" si="91"/>
        <v>2.7583116863040317E-3</v>
      </c>
      <c r="AI155" s="10"/>
      <c r="AJ155" s="10"/>
      <c r="AK155" s="10"/>
      <c r="AL155" s="10"/>
      <c r="AM155" s="10"/>
      <c r="AN155" s="10"/>
      <c r="AO155" s="10"/>
      <c r="AP155" s="85"/>
    </row>
    <row r="156" spans="1:42" ht="12.75" customHeight="1" outlineLevel="1" x14ac:dyDescent="0.25">
      <c r="A156" s="109">
        <f t="shared" si="96"/>
        <v>25</v>
      </c>
      <c r="B156" s="183" t="s">
        <v>77</v>
      </c>
      <c r="C156" s="150">
        <v>747</v>
      </c>
      <c r="D156" s="158">
        <v>44025</v>
      </c>
      <c r="E156" s="143" t="s">
        <v>266</v>
      </c>
      <c r="F156" s="25" t="s">
        <v>150</v>
      </c>
      <c r="G156" s="25" t="s">
        <v>111</v>
      </c>
      <c r="H156" s="144">
        <v>10395000</v>
      </c>
      <c r="I156" s="301">
        <v>10395000</v>
      </c>
      <c r="J156" s="144" t="s">
        <v>842</v>
      </c>
      <c r="K156" s="23" t="s">
        <v>843</v>
      </c>
      <c r="L156" s="27" t="s">
        <v>706</v>
      </c>
      <c r="M156" s="178" t="s">
        <v>397</v>
      </c>
      <c r="N156" s="25" t="s">
        <v>106</v>
      </c>
      <c r="O156" s="25" t="s">
        <v>145</v>
      </c>
      <c r="P156" s="126"/>
      <c r="Q156" s="126"/>
      <c r="R156" s="126"/>
      <c r="S156" s="28">
        <f t="shared" si="100"/>
        <v>0</v>
      </c>
      <c r="T156" s="27"/>
      <c r="U156" s="27"/>
      <c r="V156" s="144"/>
      <c r="W156" s="28">
        <f t="shared" si="101"/>
        <v>0</v>
      </c>
      <c r="X156" s="27">
        <v>0</v>
      </c>
      <c r="Y156" s="27">
        <v>10395000</v>
      </c>
      <c r="Z156" s="27">
        <v>0</v>
      </c>
      <c r="AA156" s="28">
        <f t="shared" si="102"/>
        <v>10395000</v>
      </c>
      <c r="AB156" s="27"/>
      <c r="AC156" s="27"/>
      <c r="AD156" s="27"/>
      <c r="AE156" s="28">
        <f t="shared" si="103"/>
        <v>0</v>
      </c>
      <c r="AF156" s="28">
        <f t="shared" si="99"/>
        <v>10395000</v>
      </c>
      <c r="AG156" s="29">
        <f t="shared" si="104"/>
        <v>3.5246351824574279E-2</v>
      </c>
      <c r="AH156" s="30">
        <f t="shared" si="91"/>
        <v>3.0244645683158242E-3</v>
      </c>
      <c r="AI156" s="10"/>
      <c r="AJ156" s="10"/>
      <c r="AK156" s="10"/>
      <c r="AL156" s="10"/>
      <c r="AM156" s="10"/>
      <c r="AN156" s="10"/>
      <c r="AO156" s="10"/>
      <c r="AP156" s="85"/>
    </row>
    <row r="157" spans="1:42" ht="12.75" customHeight="1" outlineLevel="1" x14ac:dyDescent="0.25">
      <c r="A157" s="109">
        <f t="shared" si="96"/>
        <v>26</v>
      </c>
      <c r="B157" s="183" t="s">
        <v>77</v>
      </c>
      <c r="C157" s="150">
        <v>796</v>
      </c>
      <c r="D157" s="120">
        <v>44039</v>
      </c>
      <c r="E157" s="143" t="s">
        <v>103</v>
      </c>
      <c r="F157" s="25" t="s">
        <v>150</v>
      </c>
      <c r="G157" s="25" t="s">
        <v>111</v>
      </c>
      <c r="H157" s="144">
        <v>17616864</v>
      </c>
      <c r="I157" s="301">
        <v>17616864</v>
      </c>
      <c r="J157" s="144" t="s">
        <v>842</v>
      </c>
      <c r="K157" s="23" t="s">
        <v>843</v>
      </c>
      <c r="L157" s="27" t="s">
        <v>706</v>
      </c>
      <c r="M157" s="186" t="s">
        <v>397</v>
      </c>
      <c r="N157" s="187" t="s">
        <v>106</v>
      </c>
      <c r="O157" s="187" t="s">
        <v>145</v>
      </c>
      <c r="P157" s="126"/>
      <c r="Q157" s="126"/>
      <c r="R157" s="126"/>
      <c r="S157" s="28">
        <f t="shared" si="100"/>
        <v>0</v>
      </c>
      <c r="T157" s="27"/>
      <c r="U157" s="27"/>
      <c r="V157" s="144"/>
      <c r="W157" s="28">
        <f t="shared" si="101"/>
        <v>0</v>
      </c>
      <c r="X157" s="27">
        <v>0</v>
      </c>
      <c r="Y157" s="27">
        <v>17616864</v>
      </c>
      <c r="Z157" s="27">
        <v>0</v>
      </c>
      <c r="AA157" s="28">
        <f t="shared" si="102"/>
        <v>17616864</v>
      </c>
      <c r="AB157" s="27"/>
      <c r="AC157" s="27"/>
      <c r="AD157" s="27"/>
      <c r="AE157" s="28">
        <f t="shared" si="103"/>
        <v>0</v>
      </c>
      <c r="AF157" s="28">
        <f t="shared" si="99"/>
        <v>17616864</v>
      </c>
      <c r="AG157" s="29">
        <f>IF(ISERROR(AF157/$H$162),0,AF157/$H$162)</f>
        <v>5.9733543683470607E-2</v>
      </c>
      <c r="AH157" s="30">
        <f t="shared" si="91"/>
        <v>5.1256932152802873E-3</v>
      </c>
    </row>
    <row r="158" spans="1:42" ht="12.75" customHeight="1" outlineLevel="1" x14ac:dyDescent="0.25">
      <c r="A158" s="109">
        <f t="shared" si="96"/>
        <v>27</v>
      </c>
      <c r="B158" s="183" t="s">
        <v>77</v>
      </c>
      <c r="C158" s="150">
        <v>754</v>
      </c>
      <c r="D158" s="119">
        <v>44029</v>
      </c>
      <c r="E158" s="143" t="s">
        <v>104</v>
      </c>
      <c r="F158" s="25" t="s">
        <v>150</v>
      </c>
      <c r="G158" s="25" t="s">
        <v>111</v>
      </c>
      <c r="H158" s="144">
        <v>8788182</v>
      </c>
      <c r="I158" s="301">
        <v>8788182</v>
      </c>
      <c r="J158" s="144" t="s">
        <v>842</v>
      </c>
      <c r="K158" s="23" t="s">
        <v>843</v>
      </c>
      <c r="L158" s="27" t="s">
        <v>706</v>
      </c>
      <c r="M158" s="186" t="s">
        <v>397</v>
      </c>
      <c r="N158" s="187" t="s">
        <v>106</v>
      </c>
      <c r="O158" s="187" t="s">
        <v>145</v>
      </c>
      <c r="P158" s="126"/>
      <c r="Q158" s="126"/>
      <c r="R158" s="126"/>
      <c r="S158" s="28">
        <f t="shared" si="100"/>
        <v>0</v>
      </c>
      <c r="T158" s="27"/>
      <c r="U158" s="27"/>
      <c r="V158" s="144"/>
      <c r="W158" s="28">
        <f t="shared" si="101"/>
        <v>0</v>
      </c>
      <c r="X158" s="27">
        <v>0</v>
      </c>
      <c r="Y158" s="27">
        <v>8788182</v>
      </c>
      <c r="Z158" s="27">
        <v>0</v>
      </c>
      <c r="AA158" s="28">
        <f t="shared" si="102"/>
        <v>8788182</v>
      </c>
      <c r="AB158" s="27"/>
      <c r="AC158" s="27"/>
      <c r="AD158" s="27"/>
      <c r="AE158" s="28">
        <f t="shared" si="103"/>
        <v>0</v>
      </c>
      <c r="AF158" s="28">
        <f t="shared" si="99"/>
        <v>8788182</v>
      </c>
      <c r="AG158" s="29">
        <f>IF(ISERROR(AF158/$H$162),0,AF158/$H$162)</f>
        <v>2.9798110117401716E-2</v>
      </c>
      <c r="AH158" s="30">
        <f t="shared" si="91"/>
        <v>2.5569547935460216E-3</v>
      </c>
      <c r="AI158" s="10"/>
      <c r="AJ158" s="10"/>
      <c r="AK158" s="10"/>
      <c r="AL158" s="10"/>
      <c r="AM158" s="10"/>
      <c r="AN158" s="10"/>
      <c r="AO158" s="10"/>
      <c r="AP158" s="85"/>
    </row>
    <row r="159" spans="1:42" ht="12.75" customHeight="1" outlineLevel="1" x14ac:dyDescent="0.25">
      <c r="A159" s="109">
        <f t="shared" si="96"/>
        <v>28</v>
      </c>
      <c r="B159" s="183" t="s">
        <v>77</v>
      </c>
      <c r="C159" s="150">
        <v>812</v>
      </c>
      <c r="D159" s="119">
        <v>44042</v>
      </c>
      <c r="E159" s="143" t="s">
        <v>267</v>
      </c>
      <c r="F159" s="25" t="s">
        <v>150</v>
      </c>
      <c r="G159" s="25" t="s">
        <v>111</v>
      </c>
      <c r="H159" s="144">
        <v>7057693</v>
      </c>
      <c r="I159" s="301">
        <v>7057693</v>
      </c>
      <c r="J159" s="144" t="s">
        <v>842</v>
      </c>
      <c r="K159" s="23" t="s">
        <v>843</v>
      </c>
      <c r="L159" s="27" t="s">
        <v>706</v>
      </c>
      <c r="M159" s="178" t="s">
        <v>397</v>
      </c>
      <c r="N159" s="25" t="s">
        <v>106</v>
      </c>
      <c r="O159" s="25" t="s">
        <v>145</v>
      </c>
      <c r="P159" s="126"/>
      <c r="Q159" s="126"/>
      <c r="R159" s="126"/>
      <c r="S159" s="28">
        <f t="shared" si="100"/>
        <v>0</v>
      </c>
      <c r="T159" s="27"/>
      <c r="U159" s="27"/>
      <c r="V159" s="144"/>
      <c r="W159" s="28">
        <f t="shared" si="101"/>
        <v>0</v>
      </c>
      <c r="X159" s="27">
        <v>0</v>
      </c>
      <c r="Y159" s="27">
        <v>7057693</v>
      </c>
      <c r="Z159" s="27">
        <v>0</v>
      </c>
      <c r="AA159" s="28">
        <f t="shared" si="102"/>
        <v>7057693</v>
      </c>
      <c r="AB159" s="27"/>
      <c r="AC159" s="27"/>
      <c r="AD159" s="27"/>
      <c r="AE159" s="28">
        <f t="shared" si="103"/>
        <v>0</v>
      </c>
      <c r="AF159" s="28">
        <f t="shared" si="99"/>
        <v>7057693</v>
      </c>
      <c r="AG159" s="29">
        <f>IF(ISERROR(AF159/$H$162),0,AF159/$H$162)</f>
        <v>2.3930536849238588E-2</v>
      </c>
      <c r="AH159" s="30">
        <f t="shared" si="91"/>
        <v>2.0534624735498428E-3</v>
      </c>
      <c r="AI159" s="10"/>
      <c r="AJ159" s="10"/>
      <c r="AK159" s="10"/>
      <c r="AL159" s="10"/>
      <c r="AM159" s="10"/>
      <c r="AN159" s="10"/>
      <c r="AO159" s="10"/>
      <c r="AP159" s="85"/>
    </row>
    <row r="160" spans="1:42" ht="12.75" customHeight="1" outlineLevel="1" x14ac:dyDescent="0.25">
      <c r="A160" s="109">
        <f t="shared" si="96"/>
        <v>29</v>
      </c>
      <c r="B160" s="183" t="s">
        <v>77</v>
      </c>
      <c r="C160" s="150">
        <v>761</v>
      </c>
      <c r="D160" s="119">
        <v>44029</v>
      </c>
      <c r="E160" s="143" t="s">
        <v>268</v>
      </c>
      <c r="F160" s="25" t="s">
        <v>150</v>
      </c>
      <c r="G160" s="25" t="s">
        <v>111</v>
      </c>
      <c r="H160" s="144">
        <v>7368732</v>
      </c>
      <c r="I160" s="301">
        <v>7368732</v>
      </c>
      <c r="J160" s="144" t="s">
        <v>842</v>
      </c>
      <c r="K160" s="23" t="s">
        <v>843</v>
      </c>
      <c r="L160" s="27" t="s">
        <v>706</v>
      </c>
      <c r="M160" s="186" t="s">
        <v>397</v>
      </c>
      <c r="N160" s="187" t="s">
        <v>106</v>
      </c>
      <c r="O160" s="187" t="s">
        <v>145</v>
      </c>
      <c r="P160" s="126"/>
      <c r="Q160" s="126"/>
      <c r="R160" s="126"/>
      <c r="S160" s="28">
        <f t="shared" si="100"/>
        <v>0</v>
      </c>
      <c r="T160" s="27"/>
      <c r="U160" s="27"/>
      <c r="V160" s="144"/>
      <c r="W160" s="28">
        <f t="shared" si="101"/>
        <v>0</v>
      </c>
      <c r="X160" s="27">
        <v>0</v>
      </c>
      <c r="Y160" s="27">
        <v>7368732</v>
      </c>
      <c r="Z160" s="27">
        <v>0</v>
      </c>
      <c r="AA160" s="28">
        <f t="shared" si="102"/>
        <v>7368732</v>
      </c>
      <c r="AB160" s="27"/>
      <c r="AC160" s="27"/>
      <c r="AD160" s="27"/>
      <c r="AE160" s="28">
        <f t="shared" si="103"/>
        <v>0</v>
      </c>
      <c r="AF160" s="28">
        <f t="shared" si="99"/>
        <v>7368732</v>
      </c>
      <c r="AG160" s="29">
        <f>IF(ISERROR(AF160/$H$162),0,AF160/$H$162)</f>
        <v>2.4985177544300036E-2</v>
      </c>
      <c r="AH160" s="30">
        <f t="shared" si="91"/>
        <v>2.1439604470817699E-3</v>
      </c>
    </row>
    <row r="161" spans="1:42" ht="12.75" customHeight="1" outlineLevel="1" x14ac:dyDescent="0.25">
      <c r="A161" s="109">
        <f t="shared" si="96"/>
        <v>30</v>
      </c>
      <c r="B161" s="183" t="s">
        <v>77</v>
      </c>
      <c r="C161" s="150">
        <v>743</v>
      </c>
      <c r="D161" s="158">
        <v>44025</v>
      </c>
      <c r="E161" s="143" t="s">
        <v>269</v>
      </c>
      <c r="F161" s="25" t="s">
        <v>150</v>
      </c>
      <c r="G161" s="25" t="s">
        <v>111</v>
      </c>
      <c r="H161" s="144">
        <v>9243234</v>
      </c>
      <c r="I161" s="301">
        <v>9243234</v>
      </c>
      <c r="J161" s="144" t="s">
        <v>842</v>
      </c>
      <c r="K161" s="23" t="s">
        <v>843</v>
      </c>
      <c r="L161" s="27" t="s">
        <v>706</v>
      </c>
      <c r="M161" s="186" t="s">
        <v>397</v>
      </c>
      <c r="N161" s="187" t="s">
        <v>106</v>
      </c>
      <c r="O161" s="187" t="s">
        <v>145</v>
      </c>
      <c r="P161" s="126"/>
      <c r="Q161" s="126"/>
      <c r="R161" s="126"/>
      <c r="S161" s="28">
        <f t="shared" si="100"/>
        <v>0</v>
      </c>
      <c r="T161" s="27"/>
      <c r="U161" s="27"/>
      <c r="V161" s="144"/>
      <c r="W161" s="28">
        <f t="shared" si="101"/>
        <v>0</v>
      </c>
      <c r="X161" s="27">
        <v>0</v>
      </c>
      <c r="Y161" s="27">
        <v>9243234</v>
      </c>
      <c r="Z161" s="27">
        <v>0</v>
      </c>
      <c r="AA161" s="28">
        <f t="shared" si="102"/>
        <v>9243234</v>
      </c>
      <c r="AB161" s="27"/>
      <c r="AC161" s="27"/>
      <c r="AD161" s="27"/>
      <c r="AE161" s="28">
        <f t="shared" si="103"/>
        <v>0</v>
      </c>
      <c r="AF161" s="28">
        <f t="shared" si="99"/>
        <v>9243234</v>
      </c>
      <c r="AG161" s="29">
        <f>IF(ISERROR(AF161/$H$162),0,AF161/$H$162)</f>
        <v>3.1341056042411448E-2</v>
      </c>
      <c r="AH161" s="30">
        <f t="shared" si="91"/>
        <v>2.6893538941464307E-3</v>
      </c>
      <c r="AI161" s="10"/>
      <c r="AJ161" s="10"/>
      <c r="AK161" s="10"/>
      <c r="AL161" s="10"/>
      <c r="AM161" s="10"/>
      <c r="AN161" s="10"/>
      <c r="AO161" s="10"/>
      <c r="AP161" s="85"/>
    </row>
    <row r="162" spans="1:42" ht="12.75" customHeight="1" x14ac:dyDescent="0.25">
      <c r="A162" s="228" t="s">
        <v>49</v>
      </c>
      <c r="B162" s="229"/>
      <c r="C162" s="230"/>
      <c r="D162" s="230"/>
      <c r="E162" s="230"/>
      <c r="F162" s="230"/>
      <c r="G162" s="230"/>
      <c r="H162" s="92">
        <f>SUM(H132:H161)</f>
        <v>294924140</v>
      </c>
      <c r="I162" s="284">
        <f>SUM(I132:I161)</f>
        <v>294924140</v>
      </c>
      <c r="J162" s="92"/>
      <c r="K162" s="101"/>
      <c r="L162" s="92">
        <f>SUM(L132:L161)</f>
        <v>0</v>
      </c>
      <c r="M162" s="92">
        <f>SUM(M132:M161)</f>
        <v>0</v>
      </c>
      <c r="N162" s="93"/>
      <c r="O162" s="94"/>
      <c r="P162" s="92">
        <f t="shared" ref="P162:AF162" si="105">SUM(P132:P161)</f>
        <v>0</v>
      </c>
      <c r="Q162" s="92">
        <f t="shared" si="105"/>
        <v>0</v>
      </c>
      <c r="R162" s="92">
        <f t="shared" si="105"/>
        <v>0</v>
      </c>
      <c r="S162" s="92">
        <f>SUM(S132:S161)</f>
        <v>0</v>
      </c>
      <c r="T162" s="92">
        <f>SUM(T132:T161)</f>
        <v>0</v>
      </c>
      <c r="U162" s="92">
        <f t="shared" si="105"/>
        <v>0</v>
      </c>
      <c r="V162" s="92">
        <f>SUM(V132:V161)</f>
        <v>0</v>
      </c>
      <c r="W162" s="92">
        <f>SUM(W132:W161)</f>
        <v>0</v>
      </c>
      <c r="X162" s="92">
        <f>SUM(X132:X161)</f>
        <v>63763144</v>
      </c>
      <c r="Y162" s="92">
        <f t="shared" si="105"/>
        <v>194035197</v>
      </c>
      <c r="Z162" s="92">
        <f>SUM(Z132:Z161)</f>
        <v>37125799</v>
      </c>
      <c r="AA162" s="92">
        <f t="shared" si="105"/>
        <v>294924140</v>
      </c>
      <c r="AB162" s="92">
        <f t="shared" si="105"/>
        <v>0</v>
      </c>
      <c r="AC162" s="92">
        <f t="shared" si="105"/>
        <v>0</v>
      </c>
      <c r="AD162" s="92">
        <f t="shared" si="105"/>
        <v>0</v>
      </c>
      <c r="AE162" s="92">
        <f t="shared" si="105"/>
        <v>0</v>
      </c>
      <c r="AF162" s="92">
        <f t="shared" si="105"/>
        <v>294924140</v>
      </c>
      <c r="AG162" s="95">
        <f>IF(ISERROR(AF162/H162),0,AF162/H162)</f>
        <v>1</v>
      </c>
      <c r="AH162" s="95">
        <f>IF(ISERROR(AF162/$AF$394),0,AF162/$AF$394)</f>
        <v>8.5809294061665778E-2</v>
      </c>
      <c r="AI162" s="10"/>
      <c r="AJ162" s="10"/>
      <c r="AK162" s="10"/>
      <c r="AL162" s="10"/>
      <c r="AM162" s="10"/>
      <c r="AN162" s="10"/>
      <c r="AO162" s="10"/>
      <c r="AP162" s="85"/>
    </row>
    <row r="163" spans="1:42" ht="12.75" customHeight="1" x14ac:dyDescent="0.25">
      <c r="A163" s="233" t="s">
        <v>50</v>
      </c>
      <c r="B163" s="234"/>
      <c r="C163" s="234"/>
      <c r="D163" s="234"/>
      <c r="E163" s="235"/>
      <c r="F163" s="15"/>
      <c r="G163" s="16"/>
      <c r="H163" s="124"/>
      <c r="I163" s="149"/>
      <c r="J163" s="17"/>
      <c r="K163" s="296"/>
      <c r="L163" s="18"/>
      <c r="M163" s="18"/>
      <c r="N163" s="16"/>
      <c r="O163" s="19"/>
      <c r="P163" s="17"/>
      <c r="Q163" s="17"/>
      <c r="R163" s="17"/>
      <c r="S163" s="17"/>
      <c r="T163" s="17"/>
      <c r="U163" s="17"/>
      <c r="V163" s="17"/>
      <c r="W163" s="17"/>
      <c r="X163" s="17"/>
      <c r="Y163" s="17"/>
      <c r="Z163" s="17"/>
      <c r="AA163" s="17"/>
      <c r="AB163" s="17"/>
      <c r="AC163" s="17"/>
      <c r="AD163" s="17"/>
      <c r="AE163" s="17"/>
      <c r="AF163" s="17"/>
      <c r="AG163" s="20"/>
      <c r="AH163" s="20"/>
    </row>
    <row r="164" spans="1:42" ht="12.75" customHeight="1" outlineLevel="1" x14ac:dyDescent="0.25">
      <c r="A164" s="21">
        <v>1</v>
      </c>
      <c r="B164" s="183" t="s">
        <v>77</v>
      </c>
      <c r="C164" s="150">
        <v>607</v>
      </c>
      <c r="D164" s="119">
        <v>44020</v>
      </c>
      <c r="E164" s="25" t="s">
        <v>270</v>
      </c>
      <c r="F164" s="25" t="s">
        <v>150</v>
      </c>
      <c r="G164" s="25" t="s">
        <v>111</v>
      </c>
      <c r="H164" s="124">
        <v>7089443</v>
      </c>
      <c r="I164" s="289">
        <v>7089443</v>
      </c>
      <c r="J164" s="144" t="s">
        <v>842</v>
      </c>
      <c r="K164" s="23" t="s">
        <v>843</v>
      </c>
      <c r="L164" s="223" t="s">
        <v>706</v>
      </c>
      <c r="M164" s="178" t="s">
        <v>397</v>
      </c>
      <c r="N164" s="25" t="s">
        <v>106</v>
      </c>
      <c r="O164" s="25" t="s">
        <v>145</v>
      </c>
      <c r="P164" s="27"/>
      <c r="Q164" s="27"/>
      <c r="R164" s="27"/>
      <c r="S164" s="28">
        <f>SUM(P164:R164)</f>
        <v>0</v>
      </c>
      <c r="T164" s="27"/>
      <c r="U164" s="27"/>
      <c r="V164" s="142"/>
      <c r="W164" s="28">
        <f>SUM(T164:V164)</f>
        <v>0</v>
      </c>
      <c r="X164" s="27">
        <v>0</v>
      </c>
      <c r="Y164" s="27">
        <v>7089443</v>
      </c>
      <c r="Z164" s="27">
        <v>0</v>
      </c>
      <c r="AA164" s="28">
        <f>SUM(X164:Z164)</f>
        <v>7089443</v>
      </c>
      <c r="AB164" s="27"/>
      <c r="AC164" s="27"/>
      <c r="AD164" s="27"/>
      <c r="AE164" s="28">
        <f>SUM(AB164:AD164)</f>
        <v>0</v>
      </c>
      <c r="AF164" s="28">
        <f t="shared" ref="AF164" si="106">SUM(S164,W164,AA164,AE164)</f>
        <v>7089443</v>
      </c>
      <c r="AG164" s="29">
        <f t="shared" ref="AG164:AG195" si="107">IF(ISERROR(AF164/$H$197),0,AF164/$H$197)</f>
        <v>2.4920177633733848E-2</v>
      </c>
      <c r="AH164" s="30">
        <f t="shared" ref="AH164:AH196" si="108">IF(ISERROR(AF164/$AF$394),"-",AF164/$AF$394)</f>
        <v>2.0627002561418605E-3</v>
      </c>
      <c r="AI164" s="10"/>
      <c r="AJ164" s="10"/>
      <c r="AK164" s="10"/>
      <c r="AL164" s="10"/>
      <c r="AM164" s="10"/>
      <c r="AN164" s="10"/>
      <c r="AO164" s="10"/>
      <c r="AP164" s="85"/>
    </row>
    <row r="165" spans="1:42" ht="12.75" customHeight="1" outlineLevel="1" x14ac:dyDescent="0.25">
      <c r="A165" s="21">
        <v>2</v>
      </c>
      <c r="B165" s="183" t="s">
        <v>77</v>
      </c>
      <c r="C165" s="150">
        <v>598</v>
      </c>
      <c r="D165" s="119">
        <v>44020</v>
      </c>
      <c r="E165" s="25" t="s">
        <v>271</v>
      </c>
      <c r="F165" s="25" t="s">
        <v>150</v>
      </c>
      <c r="G165" s="25" t="s">
        <v>111</v>
      </c>
      <c r="H165" s="124">
        <v>7006109</v>
      </c>
      <c r="I165" s="289">
        <v>7006109</v>
      </c>
      <c r="J165" s="144" t="s">
        <v>842</v>
      </c>
      <c r="K165" s="23" t="s">
        <v>843</v>
      </c>
      <c r="L165" s="223" t="s">
        <v>706</v>
      </c>
      <c r="M165" s="186" t="s">
        <v>397</v>
      </c>
      <c r="N165" s="187" t="s">
        <v>106</v>
      </c>
      <c r="O165" s="187" t="s">
        <v>145</v>
      </c>
      <c r="P165" s="27"/>
      <c r="Q165" s="27"/>
      <c r="R165" s="27"/>
      <c r="S165" s="28">
        <f t="shared" ref="S165:S169" si="109">SUM(P165:R165)</f>
        <v>0</v>
      </c>
      <c r="T165" s="27"/>
      <c r="U165" s="27"/>
      <c r="V165" s="144"/>
      <c r="W165" s="28">
        <f t="shared" ref="W165:W169" si="110">SUM(T165:V165)</f>
        <v>0</v>
      </c>
      <c r="X165" s="27">
        <v>0</v>
      </c>
      <c r="Y165" s="27">
        <v>0</v>
      </c>
      <c r="Z165" s="27">
        <v>7006109</v>
      </c>
      <c r="AA165" s="28">
        <f t="shared" ref="AA165:AA194" si="111">SUM(X165:Z165)</f>
        <v>7006109</v>
      </c>
      <c r="AB165" s="27"/>
      <c r="AC165" s="27"/>
      <c r="AD165" s="27"/>
      <c r="AE165" s="28">
        <f t="shared" ref="AE165:AE194" si="112">SUM(AB165:AD165)</f>
        <v>0</v>
      </c>
      <c r="AF165" s="28">
        <f t="shared" ref="AF165:AF194" si="113">SUM(S165,W165,AA165,AE165)</f>
        <v>7006109</v>
      </c>
      <c r="AG165" s="29">
        <f t="shared" si="107"/>
        <v>2.4627249390579968E-2</v>
      </c>
      <c r="AH165" s="30">
        <f t="shared" si="108"/>
        <v>2.0384539136371919E-3</v>
      </c>
      <c r="AI165" s="10"/>
      <c r="AJ165" s="10"/>
      <c r="AK165" s="10"/>
      <c r="AL165" s="10"/>
      <c r="AM165" s="10"/>
      <c r="AN165" s="10"/>
      <c r="AO165" s="10"/>
      <c r="AP165" s="85"/>
    </row>
    <row r="166" spans="1:42" ht="12.75" customHeight="1" outlineLevel="1" x14ac:dyDescent="0.25">
      <c r="A166" s="21">
        <v>3</v>
      </c>
      <c r="B166" s="183" t="s">
        <v>77</v>
      </c>
      <c r="C166" s="150">
        <v>597</v>
      </c>
      <c r="D166" s="119">
        <v>44020</v>
      </c>
      <c r="E166" s="25" t="s">
        <v>272</v>
      </c>
      <c r="F166" s="25" t="s">
        <v>150</v>
      </c>
      <c r="G166" s="25" t="s">
        <v>111</v>
      </c>
      <c r="H166" s="124">
        <v>11070755</v>
      </c>
      <c r="I166" s="289">
        <v>11070755</v>
      </c>
      <c r="J166" s="144" t="s">
        <v>842</v>
      </c>
      <c r="K166" s="23" t="s">
        <v>843</v>
      </c>
      <c r="L166" s="223" t="s">
        <v>706</v>
      </c>
      <c r="M166" s="186" t="s">
        <v>397</v>
      </c>
      <c r="N166" s="187" t="s">
        <v>106</v>
      </c>
      <c r="O166" s="187" t="s">
        <v>145</v>
      </c>
      <c r="P166" s="27"/>
      <c r="Q166" s="27"/>
      <c r="R166" s="27"/>
      <c r="S166" s="28">
        <f t="shared" si="109"/>
        <v>0</v>
      </c>
      <c r="T166" s="27"/>
      <c r="U166" s="27"/>
      <c r="V166" s="144"/>
      <c r="W166" s="28">
        <f t="shared" si="110"/>
        <v>0</v>
      </c>
      <c r="X166" s="27">
        <v>11070755</v>
      </c>
      <c r="Y166" s="27">
        <v>0</v>
      </c>
      <c r="Z166" s="27">
        <v>0</v>
      </c>
      <c r="AA166" s="28">
        <f t="shared" si="111"/>
        <v>11070755</v>
      </c>
      <c r="AB166" s="27"/>
      <c r="AC166" s="27"/>
      <c r="AD166" s="27"/>
      <c r="AE166" s="28">
        <f t="shared" si="112"/>
        <v>0</v>
      </c>
      <c r="AF166" s="28">
        <f t="shared" si="113"/>
        <v>11070755</v>
      </c>
      <c r="AG166" s="29">
        <f t="shared" si="107"/>
        <v>3.891493043100102E-2</v>
      </c>
      <c r="AH166" s="30">
        <f t="shared" si="108"/>
        <v>3.2210780415589469E-3</v>
      </c>
      <c r="AI166" s="10"/>
      <c r="AJ166" s="10"/>
      <c r="AK166" s="10"/>
      <c r="AL166" s="10"/>
      <c r="AM166" s="10"/>
      <c r="AN166" s="10"/>
      <c r="AO166" s="10"/>
      <c r="AP166" s="85"/>
    </row>
    <row r="167" spans="1:42" ht="12.75" customHeight="1" outlineLevel="1" x14ac:dyDescent="0.25">
      <c r="A167" s="21">
        <v>4</v>
      </c>
      <c r="B167" s="183" t="s">
        <v>77</v>
      </c>
      <c r="C167" s="150">
        <v>586</v>
      </c>
      <c r="D167" s="119">
        <v>44020</v>
      </c>
      <c r="E167" s="25" t="s">
        <v>273</v>
      </c>
      <c r="F167" s="25" t="s">
        <v>150</v>
      </c>
      <c r="G167" s="25" t="s">
        <v>111</v>
      </c>
      <c r="H167" s="124">
        <v>7384836</v>
      </c>
      <c r="I167" s="289">
        <v>7384836</v>
      </c>
      <c r="J167" s="144" t="s">
        <v>842</v>
      </c>
      <c r="K167" s="23" t="s">
        <v>843</v>
      </c>
      <c r="L167" s="223" t="s">
        <v>706</v>
      </c>
      <c r="M167" s="178" t="s">
        <v>397</v>
      </c>
      <c r="N167" s="25" t="s">
        <v>106</v>
      </c>
      <c r="O167" s="25" t="s">
        <v>145</v>
      </c>
      <c r="P167" s="27"/>
      <c r="Q167" s="27"/>
      <c r="R167" s="27"/>
      <c r="S167" s="28">
        <f t="shared" si="109"/>
        <v>0</v>
      </c>
      <c r="T167" s="27"/>
      <c r="U167" s="27"/>
      <c r="V167" s="144"/>
      <c r="W167" s="28">
        <f t="shared" si="110"/>
        <v>0</v>
      </c>
      <c r="X167" s="27">
        <v>0</v>
      </c>
      <c r="Y167" s="27">
        <v>0</v>
      </c>
      <c r="Z167" s="27">
        <v>7384836</v>
      </c>
      <c r="AA167" s="28">
        <f t="shared" si="111"/>
        <v>7384836</v>
      </c>
      <c r="AB167" s="27"/>
      <c r="AC167" s="27"/>
      <c r="AD167" s="27"/>
      <c r="AE167" s="28">
        <f t="shared" si="112"/>
        <v>0</v>
      </c>
      <c r="AF167" s="28">
        <f t="shared" si="113"/>
        <v>7384836</v>
      </c>
      <c r="AG167" s="29">
        <f t="shared" si="107"/>
        <v>2.5958516757380312E-2</v>
      </c>
      <c r="AH167" s="30">
        <f t="shared" si="108"/>
        <v>2.1486459667939546E-3</v>
      </c>
      <c r="AI167" s="10"/>
      <c r="AJ167" s="10"/>
      <c r="AK167" s="10"/>
      <c r="AL167" s="10"/>
      <c r="AM167" s="10"/>
      <c r="AN167" s="10"/>
      <c r="AO167" s="10"/>
      <c r="AP167" s="85"/>
    </row>
    <row r="168" spans="1:42" ht="12.75" customHeight="1" outlineLevel="1" x14ac:dyDescent="0.25">
      <c r="A168" s="21">
        <v>5</v>
      </c>
      <c r="B168" s="183" t="s">
        <v>77</v>
      </c>
      <c r="C168" s="150">
        <v>613</v>
      </c>
      <c r="D168" s="119">
        <v>44022</v>
      </c>
      <c r="E168" s="25" t="s">
        <v>274</v>
      </c>
      <c r="F168" s="25" t="s">
        <v>150</v>
      </c>
      <c r="G168" s="25" t="s">
        <v>111</v>
      </c>
      <c r="H168" s="124">
        <v>9223955</v>
      </c>
      <c r="I168" s="289">
        <v>9223955</v>
      </c>
      <c r="J168" s="144" t="s">
        <v>842</v>
      </c>
      <c r="K168" s="23" t="s">
        <v>843</v>
      </c>
      <c r="L168" s="223" t="s">
        <v>706</v>
      </c>
      <c r="M168" s="186" t="s">
        <v>397</v>
      </c>
      <c r="N168" s="187" t="s">
        <v>106</v>
      </c>
      <c r="O168" s="187" t="s">
        <v>145</v>
      </c>
      <c r="P168" s="27"/>
      <c r="Q168" s="27"/>
      <c r="R168" s="27"/>
      <c r="S168" s="28">
        <f t="shared" si="109"/>
        <v>0</v>
      </c>
      <c r="T168" s="27"/>
      <c r="U168" s="27"/>
      <c r="V168" s="144"/>
      <c r="W168" s="28">
        <f t="shared" si="110"/>
        <v>0</v>
      </c>
      <c r="X168" s="27">
        <v>0</v>
      </c>
      <c r="Y168" s="27">
        <v>9223955</v>
      </c>
      <c r="Z168" s="27">
        <v>0</v>
      </c>
      <c r="AA168" s="28">
        <f t="shared" si="111"/>
        <v>9223955</v>
      </c>
      <c r="AB168" s="27"/>
      <c r="AC168" s="27"/>
      <c r="AD168" s="27"/>
      <c r="AE168" s="28">
        <f t="shared" si="112"/>
        <v>0</v>
      </c>
      <c r="AF168" s="28">
        <f t="shared" si="113"/>
        <v>9223955</v>
      </c>
      <c r="AG168" s="29">
        <f t="shared" si="107"/>
        <v>3.2423223811174941E-2</v>
      </c>
      <c r="AH168" s="30">
        <f t="shared" si="108"/>
        <v>2.6837445961750447E-3</v>
      </c>
      <c r="AI168" s="10"/>
      <c r="AJ168" s="10"/>
      <c r="AK168" s="10"/>
      <c r="AL168" s="10"/>
      <c r="AM168" s="10"/>
      <c r="AN168" s="10"/>
      <c r="AO168" s="10"/>
      <c r="AP168" s="85"/>
    </row>
    <row r="169" spans="1:42" ht="12.75" customHeight="1" outlineLevel="1" x14ac:dyDescent="0.25">
      <c r="A169" s="21">
        <v>6</v>
      </c>
      <c r="B169" s="183" t="s">
        <v>77</v>
      </c>
      <c r="C169" s="150">
        <v>587</v>
      </c>
      <c r="D169" s="119">
        <v>44020</v>
      </c>
      <c r="E169" s="25" t="s">
        <v>275</v>
      </c>
      <c r="F169" s="25" t="s">
        <v>150</v>
      </c>
      <c r="G169" s="25" t="s">
        <v>111</v>
      </c>
      <c r="H169" s="124">
        <v>7692538</v>
      </c>
      <c r="I169" s="289">
        <v>7692538</v>
      </c>
      <c r="J169" s="144" t="s">
        <v>842</v>
      </c>
      <c r="K169" s="23" t="s">
        <v>843</v>
      </c>
      <c r="L169" s="223" t="s">
        <v>706</v>
      </c>
      <c r="M169" s="186" t="s">
        <v>397</v>
      </c>
      <c r="N169" s="187" t="s">
        <v>106</v>
      </c>
      <c r="O169" s="187" t="s">
        <v>145</v>
      </c>
      <c r="P169" s="27"/>
      <c r="Q169" s="27"/>
      <c r="R169" s="27"/>
      <c r="S169" s="28">
        <f t="shared" si="109"/>
        <v>0</v>
      </c>
      <c r="T169" s="27"/>
      <c r="U169" s="27"/>
      <c r="V169" s="144"/>
      <c r="W169" s="28">
        <f t="shared" si="110"/>
        <v>0</v>
      </c>
      <c r="X169" s="27">
        <v>0</v>
      </c>
      <c r="Y169" s="27">
        <v>7692538</v>
      </c>
      <c r="Z169" s="27">
        <v>0</v>
      </c>
      <c r="AA169" s="28">
        <f t="shared" si="111"/>
        <v>7692538</v>
      </c>
      <c r="AB169" s="27"/>
      <c r="AC169" s="27"/>
      <c r="AD169" s="27"/>
      <c r="AE169" s="28">
        <f t="shared" si="112"/>
        <v>0</v>
      </c>
      <c r="AF169" s="28">
        <f t="shared" si="113"/>
        <v>7692538</v>
      </c>
      <c r="AG169" s="29">
        <f t="shared" si="107"/>
        <v>2.7040123379826555E-2</v>
      </c>
      <c r="AH169" s="30">
        <f t="shared" si="108"/>
        <v>2.238173027553927E-3</v>
      </c>
      <c r="AI169" s="10"/>
      <c r="AJ169" s="10"/>
      <c r="AK169" s="10"/>
      <c r="AL169" s="10"/>
      <c r="AM169" s="10"/>
      <c r="AN169" s="10"/>
      <c r="AO169" s="10"/>
      <c r="AP169" s="85"/>
    </row>
    <row r="170" spans="1:42" ht="12.75" customHeight="1" outlineLevel="1" x14ac:dyDescent="0.25">
      <c r="A170" s="21">
        <v>7</v>
      </c>
      <c r="B170" s="183" t="s">
        <v>77</v>
      </c>
      <c r="C170" s="150">
        <v>677</v>
      </c>
      <c r="D170" s="119">
        <v>44039</v>
      </c>
      <c r="E170" s="25" t="s">
        <v>276</v>
      </c>
      <c r="F170" s="25" t="s">
        <v>150</v>
      </c>
      <c r="G170" s="25" t="s">
        <v>111</v>
      </c>
      <c r="H170" s="124">
        <v>10157400</v>
      </c>
      <c r="I170" s="289">
        <v>10157400</v>
      </c>
      <c r="J170" s="144" t="s">
        <v>842</v>
      </c>
      <c r="K170" s="23" t="s">
        <v>843</v>
      </c>
      <c r="L170" s="223" t="s">
        <v>706</v>
      </c>
      <c r="M170" s="178" t="s">
        <v>397</v>
      </c>
      <c r="N170" s="25" t="s">
        <v>106</v>
      </c>
      <c r="O170" s="25" t="s">
        <v>145</v>
      </c>
      <c r="P170" s="27"/>
      <c r="Q170" s="27"/>
      <c r="R170" s="27"/>
      <c r="S170" s="28">
        <f t="shared" ref="S170:S195" si="114">SUM(P170:R170)</f>
        <v>0</v>
      </c>
      <c r="T170" s="27"/>
      <c r="U170" s="27"/>
      <c r="V170" s="144"/>
      <c r="W170" s="28">
        <f t="shared" ref="W170:W196" si="115">SUM(T170:V170)</f>
        <v>0</v>
      </c>
      <c r="X170" s="27">
        <v>0</v>
      </c>
      <c r="Y170" s="27">
        <v>0</v>
      </c>
      <c r="Z170" s="27">
        <v>10157400</v>
      </c>
      <c r="AA170" s="28">
        <f t="shared" si="111"/>
        <v>10157400</v>
      </c>
      <c r="AB170" s="27"/>
      <c r="AC170" s="27"/>
      <c r="AD170" s="27"/>
      <c r="AE170" s="28">
        <f t="shared" si="112"/>
        <v>0</v>
      </c>
      <c r="AF170" s="28">
        <f t="shared" si="113"/>
        <v>10157400</v>
      </c>
      <c r="AG170" s="29">
        <f t="shared" si="107"/>
        <v>3.570438640904345E-2</v>
      </c>
      <c r="AH170" s="30">
        <f t="shared" si="108"/>
        <v>2.9553339496114625E-3</v>
      </c>
      <c r="AI170" s="10"/>
      <c r="AJ170" s="10"/>
      <c r="AK170" s="10"/>
      <c r="AL170" s="10"/>
      <c r="AM170" s="10"/>
      <c r="AN170" s="10"/>
      <c r="AO170" s="10"/>
      <c r="AP170" s="85"/>
    </row>
    <row r="171" spans="1:42" ht="12.75" customHeight="1" outlineLevel="1" x14ac:dyDescent="0.25">
      <c r="A171" s="21">
        <v>8</v>
      </c>
      <c r="B171" s="183" t="s">
        <v>77</v>
      </c>
      <c r="C171" s="150">
        <v>600</v>
      </c>
      <c r="D171" s="119">
        <v>44020</v>
      </c>
      <c r="E171" s="25" t="s">
        <v>277</v>
      </c>
      <c r="F171" s="25" t="s">
        <v>150</v>
      </c>
      <c r="G171" s="25" t="s">
        <v>111</v>
      </c>
      <c r="H171" s="124">
        <v>7694997</v>
      </c>
      <c r="I171" s="289">
        <v>7694997</v>
      </c>
      <c r="J171" s="144" t="s">
        <v>842</v>
      </c>
      <c r="K171" s="23" t="s">
        <v>843</v>
      </c>
      <c r="L171" s="223" t="s">
        <v>706</v>
      </c>
      <c r="M171" s="186" t="s">
        <v>397</v>
      </c>
      <c r="N171" s="187" t="s">
        <v>106</v>
      </c>
      <c r="O171" s="187" t="s">
        <v>145</v>
      </c>
      <c r="P171" s="27"/>
      <c r="Q171" s="27"/>
      <c r="R171" s="27"/>
      <c r="S171" s="28">
        <f t="shared" si="114"/>
        <v>0</v>
      </c>
      <c r="T171" s="27"/>
      <c r="U171" s="27"/>
      <c r="V171" s="144"/>
      <c r="W171" s="28">
        <f t="shared" si="115"/>
        <v>0</v>
      </c>
      <c r="X171" s="27">
        <v>7694997</v>
      </c>
      <c r="Y171" s="27">
        <v>0</v>
      </c>
      <c r="Z171" s="27">
        <v>0</v>
      </c>
      <c r="AA171" s="28">
        <f t="shared" si="111"/>
        <v>7694997</v>
      </c>
      <c r="AB171" s="27"/>
      <c r="AC171" s="27"/>
      <c r="AD171" s="27"/>
      <c r="AE171" s="28">
        <f t="shared" si="112"/>
        <v>0</v>
      </c>
      <c r="AF171" s="28">
        <f t="shared" si="113"/>
        <v>7694997</v>
      </c>
      <c r="AG171" s="29">
        <f t="shared" si="107"/>
        <v>2.7048767037276281E-2</v>
      </c>
      <c r="AH171" s="30">
        <f t="shared" si="108"/>
        <v>2.2388884829049123E-3</v>
      </c>
      <c r="AI171" s="10"/>
      <c r="AJ171" s="10"/>
      <c r="AK171" s="10"/>
      <c r="AL171" s="10"/>
      <c r="AM171" s="10"/>
      <c r="AN171" s="10"/>
      <c r="AO171" s="10"/>
      <c r="AP171" s="85"/>
    </row>
    <row r="172" spans="1:42" ht="12.75" customHeight="1" outlineLevel="1" x14ac:dyDescent="0.25">
      <c r="A172" s="21">
        <v>9</v>
      </c>
      <c r="B172" s="183" t="s">
        <v>77</v>
      </c>
      <c r="C172" s="150">
        <v>585</v>
      </c>
      <c r="D172" s="119">
        <v>44020</v>
      </c>
      <c r="E172" s="25" t="s">
        <v>278</v>
      </c>
      <c r="F172" s="25" t="s">
        <v>150</v>
      </c>
      <c r="G172" s="25" t="s">
        <v>111</v>
      </c>
      <c r="H172" s="124">
        <v>12956035</v>
      </c>
      <c r="I172" s="289">
        <v>12956035</v>
      </c>
      <c r="J172" s="144" t="s">
        <v>842</v>
      </c>
      <c r="K172" s="23" t="s">
        <v>843</v>
      </c>
      <c r="L172" s="223" t="s">
        <v>706</v>
      </c>
      <c r="M172" s="186" t="s">
        <v>397</v>
      </c>
      <c r="N172" s="187" t="s">
        <v>106</v>
      </c>
      <c r="O172" s="187" t="s">
        <v>145</v>
      </c>
      <c r="P172" s="27"/>
      <c r="Q172" s="27"/>
      <c r="R172" s="27"/>
      <c r="S172" s="28">
        <f t="shared" si="114"/>
        <v>0</v>
      </c>
      <c r="T172" s="27"/>
      <c r="U172" s="27"/>
      <c r="V172" s="144"/>
      <c r="W172" s="28">
        <f t="shared" si="115"/>
        <v>0</v>
      </c>
      <c r="X172" s="27"/>
      <c r="Y172" s="27">
        <v>12956035</v>
      </c>
      <c r="Z172" s="27">
        <v>0</v>
      </c>
      <c r="AA172" s="28">
        <f t="shared" si="111"/>
        <v>12956035</v>
      </c>
      <c r="AB172" s="27"/>
      <c r="AC172" s="27"/>
      <c r="AD172" s="27"/>
      <c r="AE172" s="28">
        <f t="shared" si="112"/>
        <v>0</v>
      </c>
      <c r="AF172" s="28">
        <f t="shared" si="113"/>
        <v>12956035</v>
      </c>
      <c r="AG172" s="29">
        <f t="shared" si="107"/>
        <v>4.5541898514294132E-2</v>
      </c>
      <c r="AH172" s="30">
        <f t="shared" si="108"/>
        <v>3.7696073884905925E-3</v>
      </c>
      <c r="AI172" s="10"/>
      <c r="AJ172" s="10"/>
      <c r="AK172" s="10"/>
      <c r="AL172" s="10"/>
      <c r="AM172" s="10"/>
      <c r="AN172" s="10"/>
      <c r="AO172" s="10"/>
      <c r="AP172" s="85"/>
    </row>
    <row r="173" spans="1:42" ht="12.75" customHeight="1" outlineLevel="1" x14ac:dyDescent="0.25">
      <c r="A173" s="21">
        <v>10</v>
      </c>
      <c r="B173" s="183" t="s">
        <v>77</v>
      </c>
      <c r="C173" s="150">
        <v>584</v>
      </c>
      <c r="D173" s="119">
        <v>44020</v>
      </c>
      <c r="E173" s="25" t="s">
        <v>279</v>
      </c>
      <c r="F173" s="25" t="s">
        <v>150</v>
      </c>
      <c r="G173" s="25" t="s">
        <v>111</v>
      </c>
      <c r="H173" s="124">
        <v>8298092</v>
      </c>
      <c r="I173" s="289">
        <v>8298092</v>
      </c>
      <c r="J173" s="144" t="s">
        <v>842</v>
      </c>
      <c r="K173" s="23" t="s">
        <v>843</v>
      </c>
      <c r="L173" s="223" t="s">
        <v>706</v>
      </c>
      <c r="M173" s="178" t="s">
        <v>397</v>
      </c>
      <c r="N173" s="25" t="s">
        <v>106</v>
      </c>
      <c r="O173" s="25" t="s">
        <v>145</v>
      </c>
      <c r="P173" s="27"/>
      <c r="Q173" s="27"/>
      <c r="R173" s="27"/>
      <c r="S173" s="28">
        <f t="shared" si="114"/>
        <v>0</v>
      </c>
      <c r="T173" s="27"/>
      <c r="U173" s="27"/>
      <c r="V173" s="144"/>
      <c r="W173" s="28">
        <f t="shared" si="115"/>
        <v>0</v>
      </c>
      <c r="X173" s="27">
        <v>8298092</v>
      </c>
      <c r="Y173" s="27">
        <v>0</v>
      </c>
      <c r="Z173" s="27">
        <v>0</v>
      </c>
      <c r="AA173" s="28">
        <f t="shared" si="111"/>
        <v>8298092</v>
      </c>
      <c r="AB173" s="27"/>
      <c r="AC173" s="27"/>
      <c r="AD173" s="27"/>
      <c r="AE173" s="28">
        <f t="shared" si="112"/>
        <v>0</v>
      </c>
      <c r="AF173" s="28">
        <f t="shared" si="113"/>
        <v>8298092</v>
      </c>
      <c r="AG173" s="29">
        <f t="shared" si="107"/>
        <v>2.9168712783368987E-2</v>
      </c>
      <c r="AH173" s="30">
        <f t="shared" si="108"/>
        <v>2.4143612543169788E-3</v>
      </c>
      <c r="AI173" s="10"/>
      <c r="AJ173" s="10"/>
      <c r="AK173" s="10"/>
      <c r="AL173" s="10"/>
      <c r="AM173" s="10"/>
      <c r="AN173" s="10"/>
      <c r="AO173" s="10"/>
      <c r="AP173" s="85"/>
    </row>
    <row r="174" spans="1:42" ht="12.75" customHeight="1" outlineLevel="1" x14ac:dyDescent="0.25">
      <c r="A174" s="21">
        <v>11</v>
      </c>
      <c r="B174" s="183" t="s">
        <v>77</v>
      </c>
      <c r="C174" s="150">
        <v>599</v>
      </c>
      <c r="D174" s="119">
        <v>44020</v>
      </c>
      <c r="E174" s="25" t="s">
        <v>280</v>
      </c>
      <c r="F174" s="25" t="s">
        <v>150</v>
      </c>
      <c r="G174" s="25" t="s">
        <v>111</v>
      </c>
      <c r="H174" s="124">
        <v>7089443</v>
      </c>
      <c r="I174" s="289">
        <v>7089443</v>
      </c>
      <c r="J174" s="144" t="s">
        <v>842</v>
      </c>
      <c r="K174" s="23" t="s">
        <v>843</v>
      </c>
      <c r="L174" s="223" t="s">
        <v>706</v>
      </c>
      <c r="M174" s="186" t="s">
        <v>397</v>
      </c>
      <c r="N174" s="187" t="s">
        <v>106</v>
      </c>
      <c r="O174" s="187" t="s">
        <v>145</v>
      </c>
      <c r="P174" s="27"/>
      <c r="Q174" s="27"/>
      <c r="R174" s="27"/>
      <c r="S174" s="28">
        <f t="shared" si="114"/>
        <v>0</v>
      </c>
      <c r="T174" s="27"/>
      <c r="U174" s="27"/>
      <c r="V174" s="144"/>
      <c r="W174" s="28">
        <f t="shared" si="115"/>
        <v>0</v>
      </c>
      <c r="X174" s="27">
        <v>7089443</v>
      </c>
      <c r="Y174" s="27">
        <v>0</v>
      </c>
      <c r="Z174" s="27">
        <v>0</v>
      </c>
      <c r="AA174" s="28">
        <f t="shared" si="111"/>
        <v>7089443</v>
      </c>
      <c r="AB174" s="27"/>
      <c r="AC174" s="27"/>
      <c r="AD174" s="27"/>
      <c r="AE174" s="28">
        <f t="shared" si="112"/>
        <v>0</v>
      </c>
      <c r="AF174" s="28">
        <f t="shared" si="113"/>
        <v>7089443</v>
      </c>
      <c r="AG174" s="29">
        <f t="shared" si="107"/>
        <v>2.4920177633733848E-2</v>
      </c>
      <c r="AH174" s="30">
        <f t="shared" si="108"/>
        <v>2.0627002561418605E-3</v>
      </c>
      <c r="AI174" s="10"/>
      <c r="AJ174" s="10"/>
      <c r="AK174" s="10"/>
      <c r="AL174" s="10"/>
      <c r="AM174" s="10"/>
      <c r="AN174" s="10"/>
      <c r="AO174" s="10"/>
      <c r="AP174" s="85"/>
    </row>
    <row r="175" spans="1:42" ht="12.75" customHeight="1" outlineLevel="1" x14ac:dyDescent="0.25">
      <c r="A175" s="21">
        <v>12</v>
      </c>
      <c r="B175" s="183" t="s">
        <v>77</v>
      </c>
      <c r="C175" s="150">
        <v>593</v>
      </c>
      <c r="D175" s="119">
        <v>44020</v>
      </c>
      <c r="E175" s="25" t="s">
        <v>281</v>
      </c>
      <c r="F175" s="25" t="s">
        <v>150</v>
      </c>
      <c r="G175" s="25" t="s">
        <v>111</v>
      </c>
      <c r="H175" s="124">
        <v>9393560</v>
      </c>
      <c r="I175" s="289">
        <v>9393560</v>
      </c>
      <c r="J175" s="144" t="s">
        <v>842</v>
      </c>
      <c r="K175" s="23" t="s">
        <v>843</v>
      </c>
      <c r="L175" s="223" t="s">
        <v>706</v>
      </c>
      <c r="M175" s="186" t="s">
        <v>397</v>
      </c>
      <c r="N175" s="187" t="s">
        <v>106</v>
      </c>
      <c r="O175" s="187" t="s">
        <v>145</v>
      </c>
      <c r="P175" s="27"/>
      <c r="Q175" s="27"/>
      <c r="R175" s="27"/>
      <c r="S175" s="28">
        <f t="shared" si="114"/>
        <v>0</v>
      </c>
      <c r="T175" s="27"/>
      <c r="U175" s="27"/>
      <c r="V175" s="144"/>
      <c r="W175" s="28">
        <f t="shared" si="115"/>
        <v>0</v>
      </c>
      <c r="X175" s="27">
        <v>0</v>
      </c>
      <c r="Y175" s="27">
        <v>0</v>
      </c>
      <c r="Z175" s="27">
        <v>9393560</v>
      </c>
      <c r="AA175" s="28">
        <f t="shared" si="111"/>
        <v>9393560</v>
      </c>
      <c r="AB175" s="27"/>
      <c r="AC175" s="27"/>
      <c r="AD175" s="27"/>
      <c r="AE175" s="28">
        <f t="shared" si="112"/>
        <v>0</v>
      </c>
      <c r="AF175" s="28">
        <f t="shared" si="113"/>
        <v>9393560</v>
      </c>
      <c r="AG175" s="29">
        <f t="shared" si="107"/>
        <v>3.3019404177893376E-2</v>
      </c>
      <c r="AH175" s="30">
        <f t="shared" si="108"/>
        <v>2.7330918124433665E-3</v>
      </c>
      <c r="AI175" s="10"/>
      <c r="AJ175" s="10"/>
      <c r="AK175" s="10"/>
      <c r="AL175" s="10"/>
      <c r="AM175" s="10"/>
      <c r="AN175" s="10"/>
      <c r="AO175" s="10"/>
      <c r="AP175" s="85"/>
    </row>
    <row r="176" spans="1:42" ht="12.75" customHeight="1" outlineLevel="1" x14ac:dyDescent="0.25">
      <c r="A176" s="21">
        <v>13</v>
      </c>
      <c r="B176" s="183" t="s">
        <v>77</v>
      </c>
      <c r="C176" s="150">
        <v>605</v>
      </c>
      <c r="D176" s="119">
        <v>44020</v>
      </c>
      <c r="E176" s="25" t="s">
        <v>282</v>
      </c>
      <c r="F176" s="25" t="s">
        <v>150</v>
      </c>
      <c r="G176" s="25" t="s">
        <v>111</v>
      </c>
      <c r="H176" s="124">
        <v>7384836</v>
      </c>
      <c r="I176" s="289">
        <v>7384836</v>
      </c>
      <c r="J176" s="144" t="s">
        <v>842</v>
      </c>
      <c r="K176" s="23" t="s">
        <v>843</v>
      </c>
      <c r="L176" s="223" t="s">
        <v>706</v>
      </c>
      <c r="M176" s="178" t="s">
        <v>397</v>
      </c>
      <c r="N176" s="25" t="s">
        <v>106</v>
      </c>
      <c r="O176" s="25" t="s">
        <v>145</v>
      </c>
      <c r="P176" s="27"/>
      <c r="Q176" s="27"/>
      <c r="R176" s="27"/>
      <c r="S176" s="28">
        <f t="shared" si="114"/>
        <v>0</v>
      </c>
      <c r="T176" s="27"/>
      <c r="U176" s="27"/>
      <c r="V176" s="144"/>
      <c r="W176" s="28">
        <f t="shared" si="115"/>
        <v>0</v>
      </c>
      <c r="X176" s="27">
        <v>0</v>
      </c>
      <c r="Y176" s="27">
        <v>7384836</v>
      </c>
      <c r="Z176" s="27">
        <v>0</v>
      </c>
      <c r="AA176" s="28">
        <f t="shared" si="111"/>
        <v>7384836</v>
      </c>
      <c r="AB176" s="27"/>
      <c r="AC176" s="27"/>
      <c r="AD176" s="27"/>
      <c r="AE176" s="28">
        <f t="shared" si="112"/>
        <v>0</v>
      </c>
      <c r="AF176" s="28">
        <f t="shared" si="113"/>
        <v>7384836</v>
      </c>
      <c r="AG176" s="29">
        <f t="shared" si="107"/>
        <v>2.5958516757380312E-2</v>
      </c>
      <c r="AH176" s="30">
        <f t="shared" si="108"/>
        <v>2.1486459667939546E-3</v>
      </c>
      <c r="AI176" s="10"/>
      <c r="AJ176" s="10"/>
      <c r="AK176" s="10"/>
      <c r="AL176" s="10"/>
      <c r="AM176" s="10"/>
      <c r="AN176" s="10"/>
      <c r="AO176" s="10"/>
      <c r="AP176" s="85"/>
    </row>
    <row r="177" spans="1:42" ht="12.75" customHeight="1" outlineLevel="1" x14ac:dyDescent="0.25">
      <c r="A177" s="21">
        <v>14</v>
      </c>
      <c r="B177" s="183" t="s">
        <v>77</v>
      </c>
      <c r="C177" s="150">
        <v>618</v>
      </c>
      <c r="D177" s="119">
        <v>44025</v>
      </c>
      <c r="E177" s="25" t="s">
        <v>283</v>
      </c>
      <c r="F177" s="25" t="s">
        <v>150</v>
      </c>
      <c r="G177" s="25" t="s">
        <v>111</v>
      </c>
      <c r="H177" s="124">
        <v>8281426</v>
      </c>
      <c r="I177" s="289">
        <v>8281426</v>
      </c>
      <c r="J177" s="144" t="s">
        <v>842</v>
      </c>
      <c r="K177" s="23" t="s">
        <v>843</v>
      </c>
      <c r="L177" s="223" t="s">
        <v>706</v>
      </c>
      <c r="M177" s="186" t="s">
        <v>397</v>
      </c>
      <c r="N177" s="187" t="s">
        <v>106</v>
      </c>
      <c r="O177" s="187" t="s">
        <v>145</v>
      </c>
      <c r="P177" s="27"/>
      <c r="Q177" s="27"/>
      <c r="R177" s="27"/>
      <c r="S177" s="28">
        <f t="shared" si="114"/>
        <v>0</v>
      </c>
      <c r="T177" s="27"/>
      <c r="U177" s="27"/>
      <c r="V177" s="144"/>
      <c r="W177" s="28">
        <f t="shared" si="115"/>
        <v>0</v>
      </c>
      <c r="X177" s="27">
        <v>0</v>
      </c>
      <c r="Y177" s="27">
        <v>8281426</v>
      </c>
      <c r="Z177" s="27">
        <v>0</v>
      </c>
      <c r="AA177" s="28">
        <f t="shared" si="111"/>
        <v>8281426</v>
      </c>
      <c r="AB177" s="27"/>
      <c r="AC177" s="27"/>
      <c r="AD177" s="27"/>
      <c r="AE177" s="28">
        <f t="shared" si="112"/>
        <v>0</v>
      </c>
      <c r="AF177" s="28">
        <f t="shared" si="113"/>
        <v>8281426</v>
      </c>
      <c r="AG177" s="29">
        <f t="shared" si="107"/>
        <v>2.9110129946826848E-2</v>
      </c>
      <c r="AH177" s="30">
        <f t="shared" si="108"/>
        <v>2.409512218579071E-3</v>
      </c>
      <c r="AI177" s="10"/>
      <c r="AJ177" s="10"/>
      <c r="AK177" s="10"/>
      <c r="AL177" s="10"/>
      <c r="AM177" s="10"/>
      <c r="AN177" s="10"/>
      <c r="AO177" s="10"/>
      <c r="AP177" s="85"/>
    </row>
    <row r="178" spans="1:42" ht="12.75" customHeight="1" outlineLevel="1" x14ac:dyDescent="0.25">
      <c r="A178" s="21">
        <v>15</v>
      </c>
      <c r="B178" s="183" t="s">
        <v>77</v>
      </c>
      <c r="C178" s="150">
        <v>603</v>
      </c>
      <c r="D178" s="119">
        <v>44020</v>
      </c>
      <c r="E178" s="25" t="s">
        <v>284</v>
      </c>
      <c r="F178" s="25" t="s">
        <v>150</v>
      </c>
      <c r="G178" s="25" t="s">
        <v>111</v>
      </c>
      <c r="H178" s="124">
        <v>7384836</v>
      </c>
      <c r="I178" s="289">
        <v>7384836</v>
      </c>
      <c r="J178" s="144" t="s">
        <v>842</v>
      </c>
      <c r="K178" s="23" t="s">
        <v>843</v>
      </c>
      <c r="L178" s="223" t="s">
        <v>706</v>
      </c>
      <c r="M178" s="186" t="s">
        <v>397</v>
      </c>
      <c r="N178" s="187" t="s">
        <v>106</v>
      </c>
      <c r="O178" s="187" t="s">
        <v>145</v>
      </c>
      <c r="P178" s="27"/>
      <c r="Q178" s="27"/>
      <c r="R178" s="27"/>
      <c r="S178" s="28">
        <f t="shared" si="114"/>
        <v>0</v>
      </c>
      <c r="T178" s="27"/>
      <c r="U178" s="27"/>
      <c r="V178" s="144"/>
      <c r="W178" s="28">
        <f t="shared" si="115"/>
        <v>0</v>
      </c>
      <c r="X178" s="27">
        <v>7384836</v>
      </c>
      <c r="Y178" s="27">
        <v>0</v>
      </c>
      <c r="Z178" s="27">
        <v>0</v>
      </c>
      <c r="AA178" s="28">
        <f t="shared" si="111"/>
        <v>7384836</v>
      </c>
      <c r="AB178" s="27"/>
      <c r="AC178" s="27"/>
      <c r="AD178" s="27"/>
      <c r="AE178" s="28">
        <f t="shared" si="112"/>
        <v>0</v>
      </c>
      <c r="AF178" s="28">
        <f t="shared" si="113"/>
        <v>7384836</v>
      </c>
      <c r="AG178" s="29">
        <f t="shared" si="107"/>
        <v>2.5958516757380312E-2</v>
      </c>
      <c r="AH178" s="30">
        <f t="shared" si="108"/>
        <v>2.1486459667939546E-3</v>
      </c>
      <c r="AI178" s="10"/>
      <c r="AJ178" s="10"/>
      <c r="AK178" s="10"/>
      <c r="AL178" s="10"/>
      <c r="AM178" s="10"/>
      <c r="AN178" s="10"/>
      <c r="AO178" s="10"/>
      <c r="AP178" s="85"/>
    </row>
    <row r="179" spans="1:42" ht="12.75" customHeight="1" outlineLevel="1" x14ac:dyDescent="0.25">
      <c r="A179" s="21">
        <v>16</v>
      </c>
      <c r="B179" s="183" t="s">
        <v>77</v>
      </c>
      <c r="C179" s="150">
        <v>594</v>
      </c>
      <c r="D179" s="119">
        <v>44020</v>
      </c>
      <c r="E179" s="25" t="s">
        <v>285</v>
      </c>
      <c r="F179" s="25" t="s">
        <v>150</v>
      </c>
      <c r="G179" s="25" t="s">
        <v>111</v>
      </c>
      <c r="H179" s="124">
        <v>7990391</v>
      </c>
      <c r="I179" s="289">
        <v>7990391</v>
      </c>
      <c r="J179" s="144" t="s">
        <v>842</v>
      </c>
      <c r="K179" s="23" t="s">
        <v>843</v>
      </c>
      <c r="L179" s="223" t="s">
        <v>706</v>
      </c>
      <c r="M179" s="178" t="s">
        <v>397</v>
      </c>
      <c r="N179" s="25" t="s">
        <v>106</v>
      </c>
      <c r="O179" s="25" t="s">
        <v>145</v>
      </c>
      <c r="P179" s="27"/>
      <c r="Q179" s="27"/>
      <c r="R179" s="27"/>
      <c r="S179" s="28">
        <f t="shared" si="114"/>
        <v>0</v>
      </c>
      <c r="T179" s="27"/>
      <c r="U179" s="27"/>
      <c r="V179" s="144"/>
      <c r="W179" s="28">
        <f t="shared" si="115"/>
        <v>0</v>
      </c>
      <c r="X179" s="27">
        <v>7990391</v>
      </c>
      <c r="Y179" s="27">
        <v>0</v>
      </c>
      <c r="Z179" s="27">
        <v>0</v>
      </c>
      <c r="AA179" s="28">
        <f t="shared" si="111"/>
        <v>7990391</v>
      </c>
      <c r="AB179" s="27"/>
      <c r="AC179" s="27"/>
      <c r="AD179" s="27"/>
      <c r="AE179" s="28">
        <f t="shared" si="112"/>
        <v>0</v>
      </c>
      <c r="AF179" s="28">
        <f t="shared" si="113"/>
        <v>7990391</v>
      </c>
      <c r="AG179" s="29">
        <f t="shared" si="107"/>
        <v>2.8087109676033541E-2</v>
      </c>
      <c r="AH179" s="30">
        <f t="shared" si="108"/>
        <v>2.3248344845107887E-3</v>
      </c>
      <c r="AI179" s="10"/>
      <c r="AJ179" s="10"/>
      <c r="AK179" s="10"/>
      <c r="AL179" s="10"/>
      <c r="AM179" s="10"/>
      <c r="AN179" s="10"/>
      <c r="AO179" s="10"/>
      <c r="AP179" s="85"/>
    </row>
    <row r="180" spans="1:42" ht="12.75" customHeight="1" outlineLevel="1" x14ac:dyDescent="0.25">
      <c r="A180" s="21">
        <v>17</v>
      </c>
      <c r="B180" s="183" t="s">
        <v>77</v>
      </c>
      <c r="C180" s="150">
        <v>595</v>
      </c>
      <c r="D180" s="119">
        <v>44020</v>
      </c>
      <c r="E180" s="25" t="s">
        <v>286</v>
      </c>
      <c r="F180" s="25" t="s">
        <v>150</v>
      </c>
      <c r="G180" s="25" t="s">
        <v>111</v>
      </c>
      <c r="H180" s="124">
        <v>7609204</v>
      </c>
      <c r="I180" s="289">
        <v>7609204</v>
      </c>
      <c r="J180" s="144" t="s">
        <v>842</v>
      </c>
      <c r="K180" s="23" t="s">
        <v>843</v>
      </c>
      <c r="L180" s="223" t="s">
        <v>706</v>
      </c>
      <c r="M180" s="186" t="s">
        <v>397</v>
      </c>
      <c r="N180" s="187" t="s">
        <v>106</v>
      </c>
      <c r="O180" s="187" t="s">
        <v>145</v>
      </c>
      <c r="P180" s="27"/>
      <c r="Q180" s="27"/>
      <c r="R180" s="27"/>
      <c r="S180" s="28">
        <f t="shared" si="114"/>
        <v>0</v>
      </c>
      <c r="T180" s="27"/>
      <c r="U180" s="27"/>
      <c r="V180" s="144"/>
      <c r="W180" s="28">
        <f t="shared" si="115"/>
        <v>0</v>
      </c>
      <c r="X180" s="27">
        <v>0</v>
      </c>
      <c r="Y180" s="27">
        <v>7609204</v>
      </c>
      <c r="Z180" s="27">
        <v>0</v>
      </c>
      <c r="AA180" s="28">
        <f t="shared" si="111"/>
        <v>7609204</v>
      </c>
      <c r="AB180" s="27"/>
      <c r="AC180" s="27"/>
      <c r="AD180" s="27"/>
      <c r="AE180" s="28">
        <f t="shared" si="112"/>
        <v>0</v>
      </c>
      <c r="AF180" s="28">
        <f t="shared" si="113"/>
        <v>7609204</v>
      </c>
      <c r="AG180" s="29">
        <f t="shared" si="107"/>
        <v>2.6747195136672675E-2</v>
      </c>
      <c r="AH180" s="30">
        <f t="shared" si="108"/>
        <v>2.2139266850492584E-3</v>
      </c>
      <c r="AI180" s="10"/>
      <c r="AJ180" s="10"/>
      <c r="AK180" s="10"/>
      <c r="AL180" s="10"/>
      <c r="AM180" s="10"/>
      <c r="AN180" s="10"/>
      <c r="AO180" s="10"/>
      <c r="AP180" s="85"/>
    </row>
    <row r="181" spans="1:42" ht="12.75" customHeight="1" outlineLevel="1" x14ac:dyDescent="0.25">
      <c r="A181" s="21">
        <v>18</v>
      </c>
      <c r="B181" s="183" t="s">
        <v>77</v>
      </c>
      <c r="C181" s="150">
        <v>596</v>
      </c>
      <c r="D181" s="119">
        <v>44020</v>
      </c>
      <c r="E181" s="25" t="s">
        <v>287</v>
      </c>
      <c r="F181" s="25" t="s">
        <v>150</v>
      </c>
      <c r="G181" s="25" t="s">
        <v>111</v>
      </c>
      <c r="H181" s="124">
        <v>7384836</v>
      </c>
      <c r="I181" s="289">
        <v>7384836</v>
      </c>
      <c r="J181" s="144" t="s">
        <v>842</v>
      </c>
      <c r="K181" s="23" t="s">
        <v>843</v>
      </c>
      <c r="L181" s="223" t="s">
        <v>706</v>
      </c>
      <c r="M181" s="186" t="s">
        <v>397</v>
      </c>
      <c r="N181" s="187" t="s">
        <v>106</v>
      </c>
      <c r="O181" s="187" t="s">
        <v>145</v>
      </c>
      <c r="P181" s="27"/>
      <c r="Q181" s="27"/>
      <c r="R181" s="27"/>
      <c r="S181" s="28">
        <f t="shared" si="114"/>
        <v>0</v>
      </c>
      <c r="T181" s="27"/>
      <c r="U181" s="27"/>
      <c r="V181" s="144"/>
      <c r="W181" s="28">
        <f t="shared" si="115"/>
        <v>0</v>
      </c>
      <c r="X181" s="27">
        <v>0</v>
      </c>
      <c r="Y181" s="27">
        <v>7384836</v>
      </c>
      <c r="Z181" s="27">
        <v>0</v>
      </c>
      <c r="AA181" s="28">
        <f t="shared" si="111"/>
        <v>7384836</v>
      </c>
      <c r="AB181" s="27"/>
      <c r="AC181" s="27"/>
      <c r="AD181" s="27"/>
      <c r="AE181" s="28">
        <f t="shared" si="112"/>
        <v>0</v>
      </c>
      <c r="AF181" s="28">
        <f t="shared" si="113"/>
        <v>7384836</v>
      </c>
      <c r="AG181" s="29">
        <f t="shared" si="107"/>
        <v>2.5958516757380312E-2</v>
      </c>
      <c r="AH181" s="30">
        <f t="shared" si="108"/>
        <v>2.1486459667939546E-3</v>
      </c>
      <c r="AI181" s="10"/>
      <c r="AJ181" s="10"/>
      <c r="AK181" s="10"/>
      <c r="AL181" s="10"/>
      <c r="AM181" s="10"/>
      <c r="AN181" s="10"/>
      <c r="AO181" s="10"/>
      <c r="AP181" s="85"/>
    </row>
    <row r="182" spans="1:42" ht="12.75" customHeight="1" outlineLevel="1" x14ac:dyDescent="0.25">
      <c r="A182" s="21">
        <v>19</v>
      </c>
      <c r="B182" s="183" t="s">
        <v>77</v>
      </c>
      <c r="C182" s="150">
        <v>588</v>
      </c>
      <c r="D182" s="119">
        <v>44020</v>
      </c>
      <c r="E182" s="25" t="s">
        <v>288</v>
      </c>
      <c r="F182" s="25" t="s">
        <v>150</v>
      </c>
      <c r="G182" s="25" t="s">
        <v>111</v>
      </c>
      <c r="H182" s="124">
        <v>7611667</v>
      </c>
      <c r="I182" s="289">
        <v>7611667</v>
      </c>
      <c r="J182" s="144" t="s">
        <v>842</v>
      </c>
      <c r="K182" s="23" t="s">
        <v>843</v>
      </c>
      <c r="L182" s="223" t="s">
        <v>706</v>
      </c>
      <c r="M182" s="178" t="s">
        <v>397</v>
      </c>
      <c r="N182" s="25" t="s">
        <v>106</v>
      </c>
      <c r="O182" s="25" t="s">
        <v>145</v>
      </c>
      <c r="P182" s="27"/>
      <c r="Q182" s="27"/>
      <c r="R182" s="27"/>
      <c r="S182" s="28">
        <f t="shared" si="114"/>
        <v>0</v>
      </c>
      <c r="T182" s="27"/>
      <c r="U182" s="27"/>
      <c r="V182" s="144"/>
      <c r="W182" s="28">
        <f t="shared" si="115"/>
        <v>0</v>
      </c>
      <c r="X182" s="27">
        <v>0</v>
      </c>
      <c r="Y182" s="27">
        <v>0</v>
      </c>
      <c r="Z182" s="27">
        <v>7611667</v>
      </c>
      <c r="AA182" s="28">
        <f t="shared" si="111"/>
        <v>7611667</v>
      </c>
      <c r="AB182" s="27"/>
      <c r="AC182" s="27"/>
      <c r="AD182" s="27"/>
      <c r="AE182" s="28">
        <f t="shared" si="112"/>
        <v>0</v>
      </c>
      <c r="AF182" s="28">
        <f t="shared" si="113"/>
        <v>7611667</v>
      </c>
      <c r="AG182" s="29">
        <f t="shared" si="107"/>
        <v>2.6755852854565589E-2</v>
      </c>
      <c r="AH182" s="30">
        <f t="shared" si="108"/>
        <v>2.214643304215373E-3</v>
      </c>
      <c r="AI182" s="10"/>
      <c r="AJ182" s="10"/>
      <c r="AK182" s="10"/>
      <c r="AL182" s="10"/>
      <c r="AM182" s="10"/>
      <c r="AN182" s="10"/>
      <c r="AO182" s="10"/>
      <c r="AP182" s="85"/>
    </row>
    <row r="183" spans="1:42" ht="12.75" customHeight="1" outlineLevel="1" x14ac:dyDescent="0.25">
      <c r="A183" s="21">
        <v>20</v>
      </c>
      <c r="B183" s="183" t="s">
        <v>77</v>
      </c>
      <c r="C183" s="150">
        <v>609</v>
      </c>
      <c r="D183" s="119">
        <v>44020</v>
      </c>
      <c r="E183" s="25" t="s">
        <v>289</v>
      </c>
      <c r="F183" s="25" t="s">
        <v>150</v>
      </c>
      <c r="G183" s="25" t="s">
        <v>111</v>
      </c>
      <c r="H183" s="124">
        <v>7384836</v>
      </c>
      <c r="I183" s="289">
        <v>7384836</v>
      </c>
      <c r="J183" s="144" t="s">
        <v>842</v>
      </c>
      <c r="K183" s="23" t="s">
        <v>843</v>
      </c>
      <c r="L183" s="223" t="s">
        <v>706</v>
      </c>
      <c r="M183" s="186" t="s">
        <v>397</v>
      </c>
      <c r="N183" s="187" t="s">
        <v>106</v>
      </c>
      <c r="O183" s="187" t="s">
        <v>145</v>
      </c>
      <c r="P183" s="27"/>
      <c r="Q183" s="27"/>
      <c r="R183" s="27"/>
      <c r="S183" s="28">
        <f t="shared" si="114"/>
        <v>0</v>
      </c>
      <c r="T183" s="27"/>
      <c r="U183" s="27"/>
      <c r="V183" s="144"/>
      <c r="W183" s="28">
        <f t="shared" si="115"/>
        <v>0</v>
      </c>
      <c r="X183" s="27">
        <v>7384836</v>
      </c>
      <c r="Y183" s="27">
        <v>0</v>
      </c>
      <c r="Z183" s="27">
        <v>0</v>
      </c>
      <c r="AA183" s="28">
        <f t="shared" si="111"/>
        <v>7384836</v>
      </c>
      <c r="AB183" s="27"/>
      <c r="AC183" s="27"/>
      <c r="AD183" s="27"/>
      <c r="AE183" s="28">
        <f t="shared" si="112"/>
        <v>0</v>
      </c>
      <c r="AF183" s="28">
        <f t="shared" si="113"/>
        <v>7384836</v>
      </c>
      <c r="AG183" s="29">
        <f t="shared" si="107"/>
        <v>2.5958516757380312E-2</v>
      </c>
      <c r="AH183" s="30">
        <f t="shared" si="108"/>
        <v>2.1486459667939546E-3</v>
      </c>
      <c r="AI183" s="10"/>
      <c r="AJ183" s="10"/>
      <c r="AK183" s="10"/>
      <c r="AL183" s="10"/>
      <c r="AM183" s="10"/>
      <c r="AN183" s="10"/>
      <c r="AO183" s="10"/>
      <c r="AP183" s="85"/>
    </row>
    <row r="184" spans="1:42" ht="12.75" customHeight="1" outlineLevel="1" x14ac:dyDescent="0.25">
      <c r="A184" s="21">
        <v>21</v>
      </c>
      <c r="B184" s="183" t="s">
        <v>77</v>
      </c>
      <c r="C184" s="150">
        <v>604</v>
      </c>
      <c r="D184" s="119">
        <v>44020</v>
      </c>
      <c r="E184" s="25" t="s">
        <v>290</v>
      </c>
      <c r="F184" s="25" t="s">
        <v>150</v>
      </c>
      <c r="G184" s="25" t="s">
        <v>111</v>
      </c>
      <c r="H184" s="124">
        <v>7692538</v>
      </c>
      <c r="I184" s="289">
        <v>7692538</v>
      </c>
      <c r="J184" s="144" t="s">
        <v>842</v>
      </c>
      <c r="K184" s="23" t="s">
        <v>843</v>
      </c>
      <c r="L184" s="223" t="s">
        <v>706</v>
      </c>
      <c r="M184" s="186" t="s">
        <v>397</v>
      </c>
      <c r="N184" s="187" t="s">
        <v>106</v>
      </c>
      <c r="O184" s="187" t="s">
        <v>145</v>
      </c>
      <c r="P184" s="27"/>
      <c r="Q184" s="27"/>
      <c r="R184" s="27"/>
      <c r="S184" s="28">
        <f t="shared" si="114"/>
        <v>0</v>
      </c>
      <c r="T184" s="27"/>
      <c r="U184" s="27"/>
      <c r="V184" s="144"/>
      <c r="W184" s="28">
        <f t="shared" si="115"/>
        <v>0</v>
      </c>
      <c r="X184" s="27">
        <v>0</v>
      </c>
      <c r="Y184" s="27">
        <v>0</v>
      </c>
      <c r="Z184" s="27">
        <v>7692538</v>
      </c>
      <c r="AA184" s="28">
        <f t="shared" si="111"/>
        <v>7692538</v>
      </c>
      <c r="AB184" s="27"/>
      <c r="AC184" s="27"/>
      <c r="AD184" s="27"/>
      <c r="AE184" s="28">
        <f t="shared" si="112"/>
        <v>0</v>
      </c>
      <c r="AF184" s="28">
        <f t="shared" si="113"/>
        <v>7692538</v>
      </c>
      <c r="AG184" s="29">
        <f t="shared" si="107"/>
        <v>2.7040123379826555E-2</v>
      </c>
      <c r="AH184" s="30">
        <f t="shared" si="108"/>
        <v>2.238173027553927E-3</v>
      </c>
      <c r="AI184" s="10"/>
      <c r="AJ184" s="10"/>
      <c r="AK184" s="10"/>
      <c r="AL184" s="10"/>
      <c r="AM184" s="10"/>
      <c r="AN184" s="10"/>
      <c r="AO184" s="10"/>
      <c r="AP184" s="85"/>
    </row>
    <row r="185" spans="1:42" ht="12.75" customHeight="1" outlineLevel="1" x14ac:dyDescent="0.25">
      <c r="A185" s="21">
        <v>22</v>
      </c>
      <c r="B185" s="183" t="s">
        <v>77</v>
      </c>
      <c r="C185" s="150">
        <v>589</v>
      </c>
      <c r="D185" s="119">
        <v>44020</v>
      </c>
      <c r="E185" s="25" t="s">
        <v>291</v>
      </c>
      <c r="F185" s="25" t="s">
        <v>150</v>
      </c>
      <c r="G185" s="25" t="s">
        <v>111</v>
      </c>
      <c r="H185" s="124">
        <v>7694997</v>
      </c>
      <c r="I185" s="289">
        <v>7694997</v>
      </c>
      <c r="J185" s="144" t="s">
        <v>842</v>
      </c>
      <c r="K185" s="23" t="s">
        <v>843</v>
      </c>
      <c r="L185" s="223" t="s">
        <v>706</v>
      </c>
      <c r="M185" s="178" t="s">
        <v>397</v>
      </c>
      <c r="N185" s="25" t="s">
        <v>106</v>
      </c>
      <c r="O185" s="25" t="s">
        <v>145</v>
      </c>
      <c r="P185" s="27"/>
      <c r="Q185" s="27"/>
      <c r="R185" s="27"/>
      <c r="S185" s="28">
        <f t="shared" si="114"/>
        <v>0</v>
      </c>
      <c r="T185" s="27"/>
      <c r="U185" s="27"/>
      <c r="V185" s="144"/>
      <c r="W185" s="28">
        <f t="shared" si="115"/>
        <v>0</v>
      </c>
      <c r="X185" s="27">
        <v>0</v>
      </c>
      <c r="Y185" s="27">
        <v>7694997</v>
      </c>
      <c r="Z185" s="27">
        <v>0</v>
      </c>
      <c r="AA185" s="28">
        <f t="shared" si="111"/>
        <v>7694997</v>
      </c>
      <c r="AB185" s="27"/>
      <c r="AC185" s="27"/>
      <c r="AD185" s="27"/>
      <c r="AE185" s="28">
        <f t="shared" si="112"/>
        <v>0</v>
      </c>
      <c r="AF185" s="28">
        <f t="shared" si="113"/>
        <v>7694997</v>
      </c>
      <c r="AG185" s="29">
        <f t="shared" si="107"/>
        <v>2.7048767037276281E-2</v>
      </c>
      <c r="AH185" s="30">
        <f t="shared" si="108"/>
        <v>2.2388884829049123E-3</v>
      </c>
      <c r="AI185" s="10"/>
      <c r="AJ185" s="10"/>
      <c r="AK185" s="10"/>
      <c r="AL185" s="10"/>
      <c r="AM185" s="10"/>
      <c r="AN185" s="10"/>
      <c r="AO185" s="10"/>
      <c r="AP185" s="85"/>
    </row>
    <row r="186" spans="1:42" ht="12.75" customHeight="1" outlineLevel="1" x14ac:dyDescent="0.25">
      <c r="A186" s="21">
        <v>23</v>
      </c>
      <c r="B186" s="183" t="s">
        <v>77</v>
      </c>
      <c r="C186" s="150">
        <v>610</v>
      </c>
      <c r="D186" s="119">
        <v>44020</v>
      </c>
      <c r="E186" s="25" t="s">
        <v>292</v>
      </c>
      <c r="F186" s="25" t="s">
        <v>150</v>
      </c>
      <c r="G186" s="25" t="s">
        <v>111</v>
      </c>
      <c r="H186" s="124">
        <v>7106109</v>
      </c>
      <c r="I186" s="289">
        <v>7106109</v>
      </c>
      <c r="J186" s="144" t="s">
        <v>842</v>
      </c>
      <c r="K186" s="23" t="s">
        <v>843</v>
      </c>
      <c r="L186" s="223" t="s">
        <v>706</v>
      </c>
      <c r="M186" s="186" t="s">
        <v>397</v>
      </c>
      <c r="N186" s="187" t="s">
        <v>106</v>
      </c>
      <c r="O186" s="187" t="s">
        <v>145</v>
      </c>
      <c r="P186" s="27"/>
      <c r="Q186" s="27"/>
      <c r="R186" s="27"/>
      <c r="S186" s="28">
        <f t="shared" si="114"/>
        <v>0</v>
      </c>
      <c r="T186" s="27"/>
      <c r="U186" s="27"/>
      <c r="V186" s="144"/>
      <c r="W186" s="28">
        <f t="shared" si="115"/>
        <v>0</v>
      </c>
      <c r="X186" s="27">
        <v>7106109</v>
      </c>
      <c r="Y186" s="27">
        <v>0</v>
      </c>
      <c r="Z186" s="27">
        <v>0</v>
      </c>
      <c r="AA186" s="28">
        <f t="shared" si="111"/>
        <v>7106109</v>
      </c>
      <c r="AB186" s="27"/>
      <c r="AC186" s="27"/>
      <c r="AD186" s="27"/>
      <c r="AE186" s="28">
        <f t="shared" si="112"/>
        <v>0</v>
      </c>
      <c r="AF186" s="28">
        <f t="shared" si="113"/>
        <v>7106109</v>
      </c>
      <c r="AG186" s="29">
        <f t="shared" si="107"/>
        <v>2.4978760470275987E-2</v>
      </c>
      <c r="AH186" s="30">
        <f t="shared" si="108"/>
        <v>2.0675492918797683E-3</v>
      </c>
    </row>
    <row r="187" spans="1:42" ht="12.75" customHeight="1" outlineLevel="1" x14ac:dyDescent="0.25">
      <c r="A187" s="21">
        <v>24</v>
      </c>
      <c r="B187" s="183" t="s">
        <v>77</v>
      </c>
      <c r="C187" s="150">
        <v>591</v>
      </c>
      <c r="D187" s="119">
        <v>44020</v>
      </c>
      <c r="E187" s="25" t="s">
        <v>293</v>
      </c>
      <c r="F187" s="25" t="s">
        <v>150</v>
      </c>
      <c r="G187" s="25" t="s">
        <v>111</v>
      </c>
      <c r="H187" s="124">
        <v>9825650</v>
      </c>
      <c r="I187" s="289">
        <v>9825650</v>
      </c>
      <c r="J187" s="144" t="s">
        <v>842</v>
      </c>
      <c r="K187" s="23" t="s">
        <v>843</v>
      </c>
      <c r="L187" s="223" t="s">
        <v>706</v>
      </c>
      <c r="M187" s="186" t="s">
        <v>397</v>
      </c>
      <c r="N187" s="187" t="s">
        <v>106</v>
      </c>
      <c r="O187" s="187" t="s">
        <v>145</v>
      </c>
      <c r="P187" s="27"/>
      <c r="Q187" s="27"/>
      <c r="R187" s="27"/>
      <c r="S187" s="28">
        <f t="shared" si="114"/>
        <v>0</v>
      </c>
      <c r="T187" s="27"/>
      <c r="U187" s="27"/>
      <c r="V187" s="144"/>
      <c r="W187" s="28">
        <f t="shared" si="115"/>
        <v>0</v>
      </c>
      <c r="X187" s="27">
        <v>0</v>
      </c>
      <c r="Y187" s="27">
        <v>9825650</v>
      </c>
      <c r="Z187" s="27">
        <v>0</v>
      </c>
      <c r="AA187" s="28">
        <f t="shared" si="111"/>
        <v>9825650</v>
      </c>
      <c r="AB187" s="27"/>
      <c r="AC187" s="27"/>
      <c r="AD187" s="27"/>
      <c r="AE187" s="28">
        <f t="shared" si="112"/>
        <v>0</v>
      </c>
      <c r="AF187" s="28">
        <f t="shared" si="113"/>
        <v>9825650</v>
      </c>
      <c r="AG187" s="29">
        <f t="shared" si="107"/>
        <v>3.4538248402151903E-2</v>
      </c>
      <c r="AH187" s="30">
        <f t="shared" si="108"/>
        <v>2.8588100322917151E-3</v>
      </c>
      <c r="AI187" s="10"/>
      <c r="AJ187" s="10"/>
      <c r="AK187" s="10"/>
      <c r="AL187" s="10"/>
      <c r="AM187" s="10"/>
      <c r="AN187" s="10"/>
      <c r="AO187" s="10"/>
      <c r="AP187" s="85"/>
    </row>
    <row r="188" spans="1:42" ht="12.75" customHeight="1" outlineLevel="1" x14ac:dyDescent="0.25">
      <c r="A188" s="21">
        <v>25</v>
      </c>
      <c r="B188" s="183" t="s">
        <v>77</v>
      </c>
      <c r="C188" s="150">
        <v>601</v>
      </c>
      <c r="D188" s="119">
        <v>44020</v>
      </c>
      <c r="E188" s="25" t="s">
        <v>294</v>
      </c>
      <c r="F188" s="25" t="s">
        <v>150</v>
      </c>
      <c r="G188" s="25" t="s">
        <v>111</v>
      </c>
      <c r="H188" s="124">
        <v>7089443</v>
      </c>
      <c r="I188" s="289">
        <v>7089443</v>
      </c>
      <c r="J188" s="144" t="s">
        <v>842</v>
      </c>
      <c r="K188" s="23" t="s">
        <v>843</v>
      </c>
      <c r="L188" s="223" t="s">
        <v>706</v>
      </c>
      <c r="M188" s="178" t="s">
        <v>397</v>
      </c>
      <c r="N188" s="25" t="s">
        <v>106</v>
      </c>
      <c r="O188" s="25" t="s">
        <v>145</v>
      </c>
      <c r="P188" s="27"/>
      <c r="Q188" s="27"/>
      <c r="R188" s="27"/>
      <c r="S188" s="28">
        <f t="shared" si="114"/>
        <v>0</v>
      </c>
      <c r="T188" s="27"/>
      <c r="U188" s="27"/>
      <c r="V188" s="144"/>
      <c r="W188" s="28">
        <f t="shared" si="115"/>
        <v>0</v>
      </c>
      <c r="X188" s="27">
        <v>7089443</v>
      </c>
      <c r="Y188" s="27">
        <v>0</v>
      </c>
      <c r="Z188" s="27">
        <v>0</v>
      </c>
      <c r="AA188" s="28">
        <f t="shared" si="111"/>
        <v>7089443</v>
      </c>
      <c r="AB188" s="27"/>
      <c r="AC188" s="27"/>
      <c r="AD188" s="27"/>
      <c r="AE188" s="28">
        <f t="shared" si="112"/>
        <v>0</v>
      </c>
      <c r="AF188" s="28">
        <f t="shared" si="113"/>
        <v>7089443</v>
      </c>
      <c r="AG188" s="29">
        <f t="shared" si="107"/>
        <v>2.4920177633733848E-2</v>
      </c>
      <c r="AH188" s="30">
        <f t="shared" si="108"/>
        <v>2.0627002561418605E-3</v>
      </c>
      <c r="AI188" s="10"/>
      <c r="AJ188" s="10"/>
      <c r="AK188" s="10"/>
      <c r="AL188" s="10"/>
      <c r="AM188" s="10"/>
      <c r="AN188" s="10"/>
      <c r="AO188" s="10"/>
      <c r="AP188" s="85"/>
    </row>
    <row r="189" spans="1:42" ht="12.75" customHeight="1" outlineLevel="1" x14ac:dyDescent="0.25">
      <c r="A189" s="21">
        <v>26</v>
      </c>
      <c r="B189" s="183" t="s">
        <v>77</v>
      </c>
      <c r="C189" s="150">
        <v>606</v>
      </c>
      <c r="D189" s="119">
        <v>44020</v>
      </c>
      <c r="E189" s="25" t="s">
        <v>295</v>
      </c>
      <c r="F189" s="25" t="s">
        <v>150</v>
      </c>
      <c r="G189" s="25" t="s">
        <v>111</v>
      </c>
      <c r="H189" s="124">
        <v>7692538</v>
      </c>
      <c r="I189" s="289">
        <v>7692538</v>
      </c>
      <c r="J189" s="144" t="s">
        <v>842</v>
      </c>
      <c r="K189" s="23" t="s">
        <v>843</v>
      </c>
      <c r="L189" s="223" t="s">
        <v>706</v>
      </c>
      <c r="M189" s="186" t="s">
        <v>397</v>
      </c>
      <c r="N189" s="187" t="s">
        <v>106</v>
      </c>
      <c r="O189" s="187" t="s">
        <v>145</v>
      </c>
      <c r="P189" s="27"/>
      <c r="Q189" s="27"/>
      <c r="R189" s="27"/>
      <c r="S189" s="28">
        <f t="shared" si="114"/>
        <v>0</v>
      </c>
      <c r="T189" s="27"/>
      <c r="U189" s="27"/>
      <c r="V189" s="144"/>
      <c r="W189" s="28">
        <f t="shared" si="115"/>
        <v>0</v>
      </c>
      <c r="X189" s="27">
        <v>7692538</v>
      </c>
      <c r="Y189" s="27">
        <v>0</v>
      </c>
      <c r="Z189" s="27">
        <v>0</v>
      </c>
      <c r="AA189" s="28">
        <f t="shared" si="111"/>
        <v>7692538</v>
      </c>
      <c r="AB189" s="27"/>
      <c r="AC189" s="27"/>
      <c r="AD189" s="27"/>
      <c r="AE189" s="28">
        <f t="shared" si="112"/>
        <v>0</v>
      </c>
      <c r="AF189" s="28">
        <f t="shared" si="113"/>
        <v>7692538</v>
      </c>
      <c r="AG189" s="29">
        <f t="shared" si="107"/>
        <v>2.7040123379826555E-2</v>
      </c>
      <c r="AH189" s="30">
        <f t="shared" si="108"/>
        <v>2.238173027553927E-3</v>
      </c>
    </row>
    <row r="190" spans="1:42" ht="12.75" customHeight="1" outlineLevel="1" x14ac:dyDescent="0.25">
      <c r="A190" s="21">
        <v>27</v>
      </c>
      <c r="B190" s="183" t="s">
        <v>77</v>
      </c>
      <c r="C190" s="150">
        <v>590</v>
      </c>
      <c r="D190" s="119">
        <v>44020</v>
      </c>
      <c r="E190" s="25" t="s">
        <v>296</v>
      </c>
      <c r="F190" s="25" t="s">
        <v>150</v>
      </c>
      <c r="G190" s="25" t="s">
        <v>111</v>
      </c>
      <c r="H190" s="124">
        <v>7089448</v>
      </c>
      <c r="I190" s="289">
        <v>7089448</v>
      </c>
      <c r="J190" s="144" t="s">
        <v>842</v>
      </c>
      <c r="K190" s="23" t="s">
        <v>843</v>
      </c>
      <c r="L190" s="223" t="s">
        <v>706</v>
      </c>
      <c r="M190" s="186" t="s">
        <v>397</v>
      </c>
      <c r="N190" s="187" t="s">
        <v>106</v>
      </c>
      <c r="O190" s="187" t="s">
        <v>145</v>
      </c>
      <c r="P190" s="27"/>
      <c r="Q190" s="27"/>
      <c r="R190" s="27"/>
      <c r="S190" s="28">
        <f t="shared" si="114"/>
        <v>0</v>
      </c>
      <c r="T190" s="27"/>
      <c r="U190" s="27"/>
      <c r="V190" s="144"/>
      <c r="W190" s="28">
        <f t="shared" si="115"/>
        <v>0</v>
      </c>
      <c r="X190" s="27">
        <v>7089448</v>
      </c>
      <c r="Y190" s="27">
        <v>0</v>
      </c>
      <c r="Z190" s="27">
        <v>0</v>
      </c>
      <c r="AA190" s="28">
        <f t="shared" si="111"/>
        <v>7089448</v>
      </c>
      <c r="AB190" s="27"/>
      <c r="AC190" s="27"/>
      <c r="AD190" s="27"/>
      <c r="AE190" s="28">
        <f t="shared" si="112"/>
        <v>0</v>
      </c>
      <c r="AF190" s="28">
        <f t="shared" si="113"/>
        <v>7089448</v>
      </c>
      <c r="AG190" s="29">
        <f t="shared" si="107"/>
        <v>2.4920195209287833E-2</v>
      </c>
      <c r="AH190" s="30">
        <f t="shared" si="108"/>
        <v>2.0627017109107726E-3</v>
      </c>
    </row>
    <row r="191" spans="1:42" ht="12.75" customHeight="1" outlineLevel="1" x14ac:dyDescent="0.25">
      <c r="A191" s="21">
        <v>28</v>
      </c>
      <c r="B191" s="183" t="s">
        <v>77</v>
      </c>
      <c r="C191" s="150">
        <v>619</v>
      </c>
      <c r="D191" s="119">
        <v>44025</v>
      </c>
      <c r="E191" s="25" t="s">
        <v>297</v>
      </c>
      <c r="F191" s="25" t="s">
        <v>150</v>
      </c>
      <c r="G191" s="25" t="s">
        <v>111</v>
      </c>
      <c r="H191" s="124">
        <v>16907489</v>
      </c>
      <c r="I191" s="289">
        <v>16907489</v>
      </c>
      <c r="J191" s="144" t="s">
        <v>842</v>
      </c>
      <c r="K191" s="23" t="s">
        <v>843</v>
      </c>
      <c r="L191" s="223" t="s">
        <v>706</v>
      </c>
      <c r="M191" s="178" t="s">
        <v>397</v>
      </c>
      <c r="N191" s="25" t="s">
        <v>106</v>
      </c>
      <c r="O191" s="25" t="s">
        <v>145</v>
      </c>
      <c r="P191" s="27"/>
      <c r="Q191" s="27"/>
      <c r="R191" s="27"/>
      <c r="S191" s="28">
        <f t="shared" si="114"/>
        <v>0</v>
      </c>
      <c r="T191" s="27"/>
      <c r="U191" s="27"/>
      <c r="V191" s="144"/>
      <c r="W191" s="28">
        <f t="shared" si="115"/>
        <v>0</v>
      </c>
      <c r="X191" s="27">
        <v>0</v>
      </c>
      <c r="Y191" s="27">
        <v>0</v>
      </c>
      <c r="Z191" s="27">
        <v>16907489</v>
      </c>
      <c r="AA191" s="28">
        <f t="shared" si="111"/>
        <v>16907489</v>
      </c>
      <c r="AB191" s="27"/>
      <c r="AC191" s="27"/>
      <c r="AD191" s="27"/>
      <c r="AE191" s="28">
        <f t="shared" si="112"/>
        <v>0</v>
      </c>
      <c r="AF191" s="28">
        <f t="shared" si="113"/>
        <v>16907489</v>
      </c>
      <c r="AG191" s="29">
        <f t="shared" si="107"/>
        <v>5.9431697133385669E-2</v>
      </c>
      <c r="AH191" s="30">
        <f t="shared" si="108"/>
        <v>4.9192978758720099E-3</v>
      </c>
    </row>
    <row r="192" spans="1:42" ht="12.75" customHeight="1" outlineLevel="1" x14ac:dyDescent="0.25">
      <c r="A192" s="21">
        <v>29</v>
      </c>
      <c r="B192" s="183" t="s">
        <v>77</v>
      </c>
      <c r="C192" s="150">
        <v>602</v>
      </c>
      <c r="D192" s="119">
        <v>44020</v>
      </c>
      <c r="E192" s="25" t="s">
        <v>298</v>
      </c>
      <c r="F192" s="25" t="s">
        <v>150</v>
      </c>
      <c r="G192" s="25" t="s">
        <v>111</v>
      </c>
      <c r="H192" s="124">
        <v>7692538</v>
      </c>
      <c r="I192" s="289">
        <v>7692538</v>
      </c>
      <c r="J192" s="144" t="s">
        <v>842</v>
      </c>
      <c r="K192" s="23" t="s">
        <v>843</v>
      </c>
      <c r="L192" s="223" t="s">
        <v>706</v>
      </c>
      <c r="M192" s="186" t="s">
        <v>397</v>
      </c>
      <c r="N192" s="187" t="s">
        <v>106</v>
      </c>
      <c r="O192" s="187" t="s">
        <v>145</v>
      </c>
      <c r="P192" s="27"/>
      <c r="Q192" s="27"/>
      <c r="R192" s="27"/>
      <c r="S192" s="28">
        <f t="shared" si="114"/>
        <v>0</v>
      </c>
      <c r="T192" s="27"/>
      <c r="U192" s="27"/>
      <c r="V192" s="144"/>
      <c r="W192" s="28">
        <f t="shared" si="115"/>
        <v>0</v>
      </c>
      <c r="X192" s="27">
        <v>7692538</v>
      </c>
      <c r="Y192" s="27">
        <v>0</v>
      </c>
      <c r="Z192" s="27">
        <v>0</v>
      </c>
      <c r="AA192" s="28">
        <f t="shared" si="111"/>
        <v>7692538</v>
      </c>
      <c r="AB192" s="27"/>
      <c r="AC192" s="27"/>
      <c r="AD192" s="27"/>
      <c r="AE192" s="28">
        <f t="shared" si="112"/>
        <v>0</v>
      </c>
      <c r="AF192" s="28">
        <f t="shared" si="113"/>
        <v>7692538</v>
      </c>
      <c r="AG192" s="29">
        <f t="shared" si="107"/>
        <v>2.7040123379826555E-2</v>
      </c>
      <c r="AH192" s="30">
        <f t="shared" si="108"/>
        <v>2.238173027553927E-3</v>
      </c>
    </row>
    <row r="193" spans="1:42" ht="12.75" customHeight="1" outlineLevel="1" x14ac:dyDescent="0.25">
      <c r="A193" s="21">
        <v>30</v>
      </c>
      <c r="B193" s="183" t="s">
        <v>77</v>
      </c>
      <c r="C193" s="150">
        <v>608</v>
      </c>
      <c r="D193" s="119">
        <v>44020</v>
      </c>
      <c r="E193" s="25" t="s">
        <v>299</v>
      </c>
      <c r="F193" s="25" t="s">
        <v>150</v>
      </c>
      <c r="G193" s="25" t="s">
        <v>111</v>
      </c>
      <c r="H193" s="124">
        <v>8358988</v>
      </c>
      <c r="I193" s="289">
        <v>8358988</v>
      </c>
      <c r="J193" s="144" t="s">
        <v>842</v>
      </c>
      <c r="K193" s="23" t="s">
        <v>843</v>
      </c>
      <c r="L193" s="223" t="s">
        <v>706</v>
      </c>
      <c r="M193" s="186" t="s">
        <v>397</v>
      </c>
      <c r="N193" s="187" t="s">
        <v>106</v>
      </c>
      <c r="O193" s="187" t="s">
        <v>145</v>
      </c>
      <c r="P193" s="27"/>
      <c r="Q193" s="27"/>
      <c r="R193" s="27"/>
      <c r="S193" s="28">
        <f t="shared" si="114"/>
        <v>0</v>
      </c>
      <c r="T193" s="27"/>
      <c r="U193" s="27"/>
      <c r="V193" s="144"/>
      <c r="W193" s="28">
        <f t="shared" si="115"/>
        <v>0</v>
      </c>
      <c r="X193" s="27">
        <v>0</v>
      </c>
      <c r="Y193" s="27">
        <v>0</v>
      </c>
      <c r="Z193" s="27">
        <v>8358988</v>
      </c>
      <c r="AA193" s="28">
        <f t="shared" si="111"/>
        <v>8358988</v>
      </c>
      <c r="AB193" s="27"/>
      <c r="AC193" s="27"/>
      <c r="AD193" s="27"/>
      <c r="AE193" s="28">
        <f t="shared" si="112"/>
        <v>0</v>
      </c>
      <c r="AF193" s="28">
        <f t="shared" si="113"/>
        <v>8358988</v>
      </c>
      <c r="AG193" s="29">
        <f t="shared" si="107"/>
        <v>2.9382768970460674E-2</v>
      </c>
      <c r="AH193" s="30">
        <f t="shared" si="108"/>
        <v>2.4320791758515783E-3</v>
      </c>
      <c r="AI193" s="10"/>
      <c r="AJ193" s="10"/>
      <c r="AK193" s="10"/>
      <c r="AL193" s="10"/>
      <c r="AM193" s="10"/>
      <c r="AN193" s="10"/>
      <c r="AO193" s="10"/>
      <c r="AP193" s="85"/>
    </row>
    <row r="194" spans="1:42" ht="12.75" customHeight="1" outlineLevel="1" x14ac:dyDescent="0.25">
      <c r="A194" s="21">
        <v>31</v>
      </c>
      <c r="B194" s="183" t="s">
        <v>77</v>
      </c>
      <c r="C194" s="150">
        <v>592</v>
      </c>
      <c r="D194" s="119">
        <v>44020</v>
      </c>
      <c r="E194" s="25" t="s">
        <v>300</v>
      </c>
      <c r="F194" s="25" t="s">
        <v>150</v>
      </c>
      <c r="G194" s="25" t="s">
        <v>111</v>
      </c>
      <c r="H194" s="124">
        <v>8298100</v>
      </c>
      <c r="I194" s="289">
        <v>8298100</v>
      </c>
      <c r="J194" s="144" t="s">
        <v>842</v>
      </c>
      <c r="K194" s="23" t="s">
        <v>843</v>
      </c>
      <c r="L194" s="223" t="s">
        <v>706</v>
      </c>
      <c r="M194" s="178" t="s">
        <v>397</v>
      </c>
      <c r="N194" s="25" t="s">
        <v>106</v>
      </c>
      <c r="O194" s="25" t="s">
        <v>145</v>
      </c>
      <c r="P194" s="27"/>
      <c r="Q194" s="27"/>
      <c r="R194" s="27"/>
      <c r="S194" s="28">
        <f t="shared" si="114"/>
        <v>0</v>
      </c>
      <c r="T194" s="27"/>
      <c r="U194" s="27"/>
      <c r="V194" s="144"/>
      <c r="W194" s="28">
        <f t="shared" si="115"/>
        <v>0</v>
      </c>
      <c r="X194" s="27">
        <v>0</v>
      </c>
      <c r="Y194" s="27">
        <v>8298100</v>
      </c>
      <c r="Z194" s="27">
        <v>0</v>
      </c>
      <c r="AA194" s="28">
        <f t="shared" si="111"/>
        <v>8298100</v>
      </c>
      <c r="AB194" s="27"/>
      <c r="AC194" s="27"/>
      <c r="AD194" s="27"/>
      <c r="AE194" s="28">
        <f t="shared" si="112"/>
        <v>0</v>
      </c>
      <c r="AF194" s="28">
        <f t="shared" si="113"/>
        <v>8298100</v>
      </c>
      <c r="AG194" s="29">
        <f t="shared" si="107"/>
        <v>2.9168740904255364E-2</v>
      </c>
      <c r="AH194" s="30">
        <f t="shared" si="108"/>
        <v>2.4143635819472383E-3</v>
      </c>
      <c r="AI194" s="10"/>
      <c r="AJ194" s="10"/>
      <c r="AK194" s="10"/>
      <c r="AL194" s="10"/>
      <c r="AM194" s="10"/>
      <c r="AN194" s="10"/>
      <c r="AO194" s="10"/>
      <c r="AP194" s="85"/>
    </row>
    <row r="195" spans="1:42" ht="12.75" customHeight="1" outlineLevel="1" x14ac:dyDescent="0.25">
      <c r="A195" s="21">
        <v>32</v>
      </c>
      <c r="B195" s="183" t="s">
        <v>77</v>
      </c>
      <c r="C195" s="150">
        <v>632</v>
      </c>
      <c r="D195" s="119">
        <v>44025</v>
      </c>
      <c r="E195" s="25" t="s">
        <v>301</v>
      </c>
      <c r="F195" s="25" t="s">
        <v>150</v>
      </c>
      <c r="G195" s="25" t="s">
        <v>111</v>
      </c>
      <c r="H195" s="124">
        <v>7106109</v>
      </c>
      <c r="I195" s="289">
        <v>7106109</v>
      </c>
      <c r="J195" s="144" t="s">
        <v>842</v>
      </c>
      <c r="K195" s="23" t="s">
        <v>843</v>
      </c>
      <c r="L195" s="223" t="s">
        <v>706</v>
      </c>
      <c r="M195" s="186" t="s">
        <v>397</v>
      </c>
      <c r="N195" s="187" t="s">
        <v>106</v>
      </c>
      <c r="O195" s="187" t="s">
        <v>145</v>
      </c>
      <c r="P195" s="27"/>
      <c r="Q195" s="27"/>
      <c r="R195" s="27"/>
      <c r="S195" s="28">
        <f t="shared" si="114"/>
        <v>0</v>
      </c>
      <c r="T195" s="27"/>
      <c r="U195" s="27"/>
      <c r="V195" s="144"/>
      <c r="W195" s="28">
        <f t="shared" si="115"/>
        <v>0</v>
      </c>
      <c r="X195" s="27">
        <v>0</v>
      </c>
      <c r="Y195" s="27">
        <v>7106109</v>
      </c>
      <c r="Z195" s="27">
        <v>0</v>
      </c>
      <c r="AA195" s="28">
        <f t="shared" ref="AA195" si="116">SUM(X195:Z195)</f>
        <v>7106109</v>
      </c>
      <c r="AB195" s="27"/>
      <c r="AC195" s="27"/>
      <c r="AD195" s="27"/>
      <c r="AE195" s="28">
        <f t="shared" ref="AE195:AE196" si="117">SUM(AB195:AD195)</f>
        <v>0</v>
      </c>
      <c r="AF195" s="28">
        <f t="shared" ref="AF195" si="118">SUM(S195,W195,AA195,AE195)</f>
        <v>7106109</v>
      </c>
      <c r="AG195" s="29">
        <f t="shared" si="107"/>
        <v>2.4978760470275987E-2</v>
      </c>
      <c r="AH195" s="30">
        <f t="shared" si="108"/>
        <v>2.0675492918797683E-3</v>
      </c>
    </row>
    <row r="196" spans="1:42" ht="12.75" customHeight="1" outlineLevel="1" x14ac:dyDescent="0.25">
      <c r="A196" s="21">
        <v>33</v>
      </c>
      <c r="B196" s="183" t="s">
        <v>77</v>
      </c>
      <c r="C196" s="150">
        <v>633</v>
      </c>
      <c r="D196" s="119">
        <v>44025</v>
      </c>
      <c r="E196" s="25" t="s">
        <v>728</v>
      </c>
      <c r="F196" s="25" t="s">
        <v>150</v>
      </c>
      <c r="G196" s="25" t="s">
        <v>111</v>
      </c>
      <c r="H196" s="124">
        <v>15842912</v>
      </c>
      <c r="I196" s="212">
        <v>15842912</v>
      </c>
      <c r="J196" s="144" t="s">
        <v>842</v>
      </c>
      <c r="K196" s="23" t="s">
        <v>843</v>
      </c>
      <c r="L196" s="223" t="s">
        <v>706</v>
      </c>
      <c r="M196" s="186" t="s">
        <v>397</v>
      </c>
      <c r="N196" s="187" t="s">
        <v>106</v>
      </c>
      <c r="O196" s="187" t="s">
        <v>145</v>
      </c>
      <c r="P196" s="27"/>
      <c r="Q196" s="27"/>
      <c r="R196" s="27"/>
      <c r="S196" s="28">
        <f t="shared" ref="S196" si="119">SUM(P196:R196)</f>
        <v>0</v>
      </c>
      <c r="T196" s="27"/>
      <c r="U196" s="27"/>
      <c r="V196" s="144"/>
      <c r="W196" s="28">
        <f t="shared" si="115"/>
        <v>0</v>
      </c>
      <c r="X196" s="27">
        <v>0</v>
      </c>
      <c r="Y196" s="27">
        <v>7106109</v>
      </c>
      <c r="Z196" s="27">
        <v>0</v>
      </c>
      <c r="AA196" s="28">
        <v>0</v>
      </c>
      <c r="AB196" s="27">
        <v>15842912</v>
      </c>
      <c r="AC196" s="27"/>
      <c r="AD196" s="27"/>
      <c r="AE196" s="28">
        <f t="shared" si="117"/>
        <v>15842912</v>
      </c>
      <c r="AF196" s="28">
        <f>SUM(S196,W196,AA196,AE196)</f>
        <v>15842912</v>
      </c>
      <c r="AG196" s="29">
        <f t="shared" ref="AG196" si="120">IF(ISERROR(AF196/$H$197),0,AF196/$H$197)</f>
        <v>5.5689591026490175E-2</v>
      </c>
      <c r="AH196" s="30">
        <f t="shared" si="108"/>
        <v>4.6095551710385371E-3</v>
      </c>
    </row>
    <row r="197" spans="1:42" ht="12.75" customHeight="1" x14ac:dyDescent="0.25">
      <c r="A197" s="228" t="s">
        <v>51</v>
      </c>
      <c r="B197" s="229"/>
      <c r="C197" s="230"/>
      <c r="D197" s="230"/>
      <c r="E197" s="230"/>
      <c r="F197" s="230"/>
      <c r="G197" s="230"/>
      <c r="H197" s="92">
        <f>SUM(H164:H196)</f>
        <v>284486054</v>
      </c>
      <c r="I197" s="284">
        <f>SUM(I164:I196)</f>
        <v>284486054</v>
      </c>
      <c r="J197" s="92"/>
      <c r="K197" s="101"/>
      <c r="L197" s="92">
        <f>SUM(L164:L196)</f>
        <v>0</v>
      </c>
      <c r="M197" s="92">
        <f>SUM(M164:M196)</f>
        <v>0</v>
      </c>
      <c r="N197" s="93"/>
      <c r="O197" s="94"/>
      <c r="P197" s="92">
        <f t="shared" ref="P197:AF197" si="121">SUM(P164:P196)</f>
        <v>0</v>
      </c>
      <c r="Q197" s="92">
        <f t="shared" si="121"/>
        <v>0</v>
      </c>
      <c r="R197" s="92">
        <f t="shared" si="121"/>
        <v>0</v>
      </c>
      <c r="S197" s="92">
        <f t="shared" si="121"/>
        <v>0</v>
      </c>
      <c r="T197" s="92">
        <f t="shared" si="121"/>
        <v>0</v>
      </c>
      <c r="U197" s="92">
        <f t="shared" si="121"/>
        <v>0</v>
      </c>
      <c r="V197" s="92">
        <f t="shared" si="121"/>
        <v>0</v>
      </c>
      <c r="W197" s="92">
        <f t="shared" si="121"/>
        <v>0</v>
      </c>
      <c r="X197" s="92">
        <f t="shared" si="121"/>
        <v>93583426</v>
      </c>
      <c r="Y197" s="92">
        <f t="shared" si="121"/>
        <v>107653238</v>
      </c>
      <c r="Z197" s="92">
        <f t="shared" si="121"/>
        <v>74512587</v>
      </c>
      <c r="AA197" s="92">
        <f t="shared" si="121"/>
        <v>268643142</v>
      </c>
      <c r="AB197" s="92">
        <f t="shared" si="121"/>
        <v>15842912</v>
      </c>
      <c r="AC197" s="92">
        <f t="shared" si="121"/>
        <v>0</v>
      </c>
      <c r="AD197" s="92">
        <f t="shared" si="121"/>
        <v>0</v>
      </c>
      <c r="AE197" s="92">
        <f>SUM(AE164:AE196)</f>
        <v>15842912</v>
      </c>
      <c r="AF197" s="92">
        <f t="shared" si="121"/>
        <v>284486054</v>
      </c>
      <c r="AG197" s="95">
        <f>IF(ISERROR(AF197/H197),0,AF197/H197)</f>
        <v>1</v>
      </c>
      <c r="AH197" s="95">
        <f>IF(ISERROR(AF197/$AF$394),0,AF197/$AF$394)</f>
        <v>8.2772293458680354E-2</v>
      </c>
      <c r="AI197" s="10"/>
      <c r="AJ197" s="10"/>
      <c r="AK197" s="10"/>
      <c r="AL197" s="10"/>
      <c r="AM197" s="10"/>
      <c r="AN197" s="10"/>
      <c r="AO197" s="10"/>
      <c r="AP197" s="85"/>
    </row>
    <row r="198" spans="1:42" ht="12.75" customHeight="1" x14ac:dyDescent="0.25">
      <c r="A198" s="233" t="s">
        <v>52</v>
      </c>
      <c r="B198" s="234"/>
      <c r="C198" s="234"/>
      <c r="D198" s="234"/>
      <c r="E198" s="235"/>
      <c r="F198" s="15"/>
      <c r="G198" s="16"/>
      <c r="H198" s="124"/>
      <c r="I198" s="149"/>
      <c r="J198" s="17"/>
      <c r="K198" s="296"/>
      <c r="L198" s="18"/>
      <c r="M198" s="18"/>
      <c r="N198" s="16"/>
      <c r="O198" s="19"/>
      <c r="P198" s="17"/>
      <c r="Q198" s="17"/>
      <c r="R198" s="17"/>
      <c r="S198" s="17"/>
      <c r="T198" s="17"/>
      <c r="U198" s="17"/>
      <c r="V198" s="17"/>
      <c r="W198" s="17"/>
      <c r="X198" s="17"/>
      <c r="Y198" s="17"/>
      <c r="Z198" s="17"/>
      <c r="AA198" s="17"/>
      <c r="AB198" s="17"/>
      <c r="AC198" s="17"/>
      <c r="AD198" s="17"/>
      <c r="AE198" s="17"/>
      <c r="AF198" s="17"/>
      <c r="AG198" s="20"/>
      <c r="AH198" s="20"/>
    </row>
    <row r="199" spans="1:42" ht="16.5" customHeight="1" outlineLevel="1" x14ac:dyDescent="0.25">
      <c r="A199" s="109">
        <v>1</v>
      </c>
      <c r="B199" s="183" t="s">
        <v>77</v>
      </c>
      <c r="C199" s="53">
        <v>791</v>
      </c>
      <c r="D199" s="121">
        <v>44075</v>
      </c>
      <c r="E199" s="220" t="s">
        <v>302</v>
      </c>
      <c r="F199" s="180" t="s">
        <v>150</v>
      </c>
      <c r="G199" s="180" t="s">
        <v>111</v>
      </c>
      <c r="H199" s="124">
        <v>9103600</v>
      </c>
      <c r="I199" s="309">
        <v>9103600</v>
      </c>
      <c r="J199" s="144" t="s">
        <v>842</v>
      </c>
      <c r="K199" s="23" t="s">
        <v>843</v>
      </c>
      <c r="L199" s="223" t="s">
        <v>706</v>
      </c>
      <c r="M199" s="186" t="s">
        <v>397</v>
      </c>
      <c r="N199" s="222" t="s">
        <v>106</v>
      </c>
      <c r="O199" s="222" t="s">
        <v>145</v>
      </c>
      <c r="P199" s="27"/>
      <c r="Q199" s="27"/>
      <c r="R199" s="27"/>
      <c r="S199" s="28">
        <f>SUM(P199:R199)</f>
        <v>0</v>
      </c>
      <c r="T199" s="27"/>
      <c r="U199" s="27"/>
      <c r="V199" s="221"/>
      <c r="W199" s="28">
        <f>SUM(T199:V199)</f>
        <v>0</v>
      </c>
      <c r="X199" s="27">
        <v>0</v>
      </c>
      <c r="Y199" s="27">
        <v>0</v>
      </c>
      <c r="Z199" s="27">
        <v>9103600</v>
      </c>
      <c r="AA199" s="28">
        <f>SUM(X199:Z199)</f>
        <v>9103600</v>
      </c>
      <c r="AB199" s="27"/>
      <c r="AC199" s="27">
        <v>0</v>
      </c>
      <c r="AD199" s="27">
        <v>0</v>
      </c>
      <c r="AE199" s="28">
        <f>SUM(AB199:AD199)</f>
        <v>0</v>
      </c>
      <c r="AF199" s="28">
        <f t="shared" ref="AF199:AF204" si="122">SUM(S199,W199,AA199,AE199)</f>
        <v>9103600</v>
      </c>
      <c r="AG199" s="29">
        <f t="shared" ref="AG199:AG212" si="123">IF(ISERROR(AF199/$H$231),0,AF199/$H$231)</f>
        <v>3.0819839590243876E-2</v>
      </c>
      <c r="AH199" s="30">
        <f t="shared" ref="AH199:AH230" si="124">IF(ISERROR(AF199/$AF$394),"-",AF199/$AF$394)</f>
        <v>2.6487268536911916E-3</v>
      </c>
      <c r="AI199" s="10"/>
      <c r="AJ199" s="10"/>
      <c r="AK199" s="10"/>
      <c r="AL199" s="10"/>
      <c r="AM199" s="10"/>
      <c r="AN199" s="10"/>
      <c r="AO199" s="10"/>
      <c r="AP199" s="85"/>
    </row>
    <row r="200" spans="1:42" ht="12.75" customHeight="1" outlineLevel="1" x14ac:dyDescent="0.25">
      <c r="A200" s="21">
        <v>2</v>
      </c>
      <c r="B200" s="183" t="s">
        <v>77</v>
      </c>
      <c r="C200" s="150">
        <v>773</v>
      </c>
      <c r="D200" s="119">
        <v>44071</v>
      </c>
      <c r="E200" s="143" t="s">
        <v>303</v>
      </c>
      <c r="F200" s="25" t="s">
        <v>150</v>
      </c>
      <c r="G200" s="25" t="s">
        <v>111</v>
      </c>
      <c r="H200" s="124">
        <v>7692538</v>
      </c>
      <c r="I200" s="301">
        <v>7692538</v>
      </c>
      <c r="J200" s="144" t="s">
        <v>842</v>
      </c>
      <c r="K200" s="23" t="s">
        <v>843</v>
      </c>
      <c r="L200" s="223" t="s">
        <v>706</v>
      </c>
      <c r="M200" s="178" t="s">
        <v>397</v>
      </c>
      <c r="N200" s="25" t="s">
        <v>106</v>
      </c>
      <c r="O200" s="25" t="s">
        <v>145</v>
      </c>
      <c r="P200" s="27"/>
      <c r="Q200" s="27"/>
      <c r="R200" s="27"/>
      <c r="S200" s="28">
        <f t="shared" ref="S200:S205" si="125">SUM(P200:R200)</f>
        <v>0</v>
      </c>
      <c r="T200" s="27"/>
      <c r="U200" s="27"/>
      <c r="V200" s="144"/>
      <c r="W200" s="28">
        <f t="shared" ref="W200:W205" si="126">SUM(T200:V200)</f>
        <v>0</v>
      </c>
      <c r="X200" s="27">
        <v>0</v>
      </c>
      <c r="Y200" s="27">
        <v>7692538</v>
      </c>
      <c r="Z200" s="27">
        <v>0</v>
      </c>
      <c r="AA200" s="28">
        <f t="shared" ref="AA200:AA204" si="127">SUM(X200:Z200)</f>
        <v>7692538</v>
      </c>
      <c r="AB200" s="27"/>
      <c r="AC200" s="27"/>
      <c r="AD200" s="27"/>
      <c r="AE200" s="28">
        <f t="shared" ref="AE200:AE204" si="128">SUM(AB200:AD200)</f>
        <v>0</v>
      </c>
      <c r="AF200" s="28">
        <f t="shared" si="122"/>
        <v>7692538</v>
      </c>
      <c r="AG200" s="29">
        <f t="shared" si="123"/>
        <v>2.6042750911931041E-2</v>
      </c>
      <c r="AH200" s="30">
        <f t="shared" si="124"/>
        <v>2.238173027553927E-3</v>
      </c>
      <c r="AI200" s="10"/>
      <c r="AJ200" s="10"/>
      <c r="AK200" s="10"/>
      <c r="AL200" s="10"/>
      <c r="AM200" s="10"/>
      <c r="AN200" s="10"/>
      <c r="AO200" s="10"/>
      <c r="AP200" s="85"/>
    </row>
    <row r="201" spans="1:42" ht="12.75" customHeight="1" outlineLevel="1" x14ac:dyDescent="0.25">
      <c r="A201" s="21">
        <v>3</v>
      </c>
      <c r="B201" s="183" t="s">
        <v>77</v>
      </c>
      <c r="C201" s="150">
        <v>681</v>
      </c>
      <c r="D201" s="119">
        <v>44056</v>
      </c>
      <c r="E201" s="143" t="s">
        <v>304</v>
      </c>
      <c r="F201" s="25" t="s">
        <v>150</v>
      </c>
      <c r="G201" s="25" t="s">
        <v>111</v>
      </c>
      <c r="H201" s="124">
        <v>10128853</v>
      </c>
      <c r="I201" s="301">
        <v>10128853</v>
      </c>
      <c r="J201" s="144" t="s">
        <v>842</v>
      </c>
      <c r="K201" s="23" t="s">
        <v>843</v>
      </c>
      <c r="L201" s="223" t="s">
        <v>706</v>
      </c>
      <c r="M201" s="186" t="s">
        <v>397</v>
      </c>
      <c r="N201" s="187" t="s">
        <v>106</v>
      </c>
      <c r="O201" s="187" t="s">
        <v>145</v>
      </c>
      <c r="P201" s="27"/>
      <c r="Q201" s="27"/>
      <c r="R201" s="27"/>
      <c r="S201" s="28">
        <f t="shared" si="125"/>
        <v>0</v>
      </c>
      <c r="T201" s="27"/>
      <c r="U201" s="27"/>
      <c r="V201" s="144"/>
      <c r="W201" s="28">
        <f t="shared" si="126"/>
        <v>0</v>
      </c>
      <c r="X201" s="27">
        <v>0</v>
      </c>
      <c r="Y201" s="27">
        <v>0</v>
      </c>
      <c r="Z201" s="27">
        <v>10128853</v>
      </c>
      <c r="AA201" s="28">
        <f t="shared" si="127"/>
        <v>10128853</v>
      </c>
      <c r="AB201" s="27"/>
      <c r="AC201" s="27"/>
      <c r="AD201" s="27"/>
      <c r="AE201" s="28">
        <f t="shared" si="128"/>
        <v>0</v>
      </c>
      <c r="AF201" s="28">
        <f t="shared" si="122"/>
        <v>10128853</v>
      </c>
      <c r="AG201" s="29">
        <f t="shared" si="123"/>
        <v>3.4290788775117584E-2</v>
      </c>
      <c r="AH201" s="30">
        <f t="shared" si="124"/>
        <v>2.9470280919845541E-3</v>
      </c>
    </row>
    <row r="202" spans="1:42" ht="12.75" customHeight="1" outlineLevel="1" x14ac:dyDescent="0.25">
      <c r="A202" s="109">
        <v>4</v>
      </c>
      <c r="B202" s="183" t="s">
        <v>77</v>
      </c>
      <c r="C202" s="150">
        <v>793</v>
      </c>
      <c r="D202" s="119">
        <v>44075</v>
      </c>
      <c r="E202" s="143" t="s">
        <v>305</v>
      </c>
      <c r="F202" s="25" t="s">
        <v>150</v>
      </c>
      <c r="G202" s="25" t="s">
        <v>111</v>
      </c>
      <c r="H202" s="124">
        <v>7692538</v>
      </c>
      <c r="I202" s="301">
        <v>7692538</v>
      </c>
      <c r="J202" s="144" t="s">
        <v>842</v>
      </c>
      <c r="K202" s="23" t="s">
        <v>843</v>
      </c>
      <c r="L202" s="223" t="s">
        <v>706</v>
      </c>
      <c r="M202" s="186" t="s">
        <v>397</v>
      </c>
      <c r="N202" s="187" t="s">
        <v>106</v>
      </c>
      <c r="O202" s="187" t="s">
        <v>145</v>
      </c>
      <c r="P202" s="27"/>
      <c r="Q202" s="27"/>
      <c r="R202" s="27"/>
      <c r="S202" s="28">
        <f t="shared" si="125"/>
        <v>0</v>
      </c>
      <c r="T202" s="27"/>
      <c r="U202" s="27"/>
      <c r="V202" s="144"/>
      <c r="W202" s="28">
        <f t="shared" si="126"/>
        <v>0</v>
      </c>
      <c r="X202" s="27">
        <v>0</v>
      </c>
      <c r="Y202" s="27">
        <v>0</v>
      </c>
      <c r="Z202" s="27">
        <v>7692538</v>
      </c>
      <c r="AA202" s="28">
        <f t="shared" si="127"/>
        <v>7692538</v>
      </c>
      <c r="AB202" s="27"/>
      <c r="AC202" s="27"/>
      <c r="AD202" s="27"/>
      <c r="AE202" s="28">
        <f t="shared" si="128"/>
        <v>0</v>
      </c>
      <c r="AF202" s="28">
        <f t="shared" si="122"/>
        <v>7692538</v>
      </c>
      <c r="AG202" s="29">
        <f t="shared" si="123"/>
        <v>2.6042750911931041E-2</v>
      </c>
      <c r="AH202" s="30">
        <f t="shared" si="124"/>
        <v>2.238173027553927E-3</v>
      </c>
    </row>
    <row r="203" spans="1:42" ht="12.75" customHeight="1" outlineLevel="1" x14ac:dyDescent="0.25">
      <c r="A203" s="21">
        <v>5</v>
      </c>
      <c r="B203" s="183" t="s">
        <v>77</v>
      </c>
      <c r="C203" s="150">
        <v>796</v>
      </c>
      <c r="D203" s="119">
        <v>44075</v>
      </c>
      <c r="E203" s="143" t="s">
        <v>306</v>
      </c>
      <c r="F203" s="25" t="s">
        <v>150</v>
      </c>
      <c r="G203" s="25" t="s">
        <v>111</v>
      </c>
      <c r="H203" s="124">
        <v>7384837</v>
      </c>
      <c r="I203" s="301">
        <v>7384837</v>
      </c>
      <c r="J203" s="144" t="s">
        <v>842</v>
      </c>
      <c r="K203" s="23" t="s">
        <v>843</v>
      </c>
      <c r="L203" s="223" t="s">
        <v>706</v>
      </c>
      <c r="M203" s="178" t="s">
        <v>397</v>
      </c>
      <c r="N203" s="25" t="s">
        <v>106</v>
      </c>
      <c r="O203" s="25" t="s">
        <v>145</v>
      </c>
      <c r="P203" s="27"/>
      <c r="Q203" s="27"/>
      <c r="R203" s="27"/>
      <c r="S203" s="28">
        <f t="shared" si="125"/>
        <v>0</v>
      </c>
      <c r="T203" s="27"/>
      <c r="U203" s="27"/>
      <c r="V203" s="144"/>
      <c r="W203" s="28">
        <f t="shared" si="126"/>
        <v>0</v>
      </c>
      <c r="X203" s="27">
        <v>0</v>
      </c>
      <c r="Y203" s="27">
        <v>0</v>
      </c>
      <c r="Z203" s="27">
        <v>7384837</v>
      </c>
      <c r="AA203" s="28">
        <f t="shared" si="127"/>
        <v>7384837</v>
      </c>
      <c r="AB203" s="27"/>
      <c r="AC203" s="27"/>
      <c r="AD203" s="27"/>
      <c r="AE203" s="28">
        <f t="shared" si="128"/>
        <v>0</v>
      </c>
      <c r="AF203" s="28">
        <f t="shared" si="122"/>
        <v>7384837</v>
      </c>
      <c r="AG203" s="29">
        <f t="shared" si="123"/>
        <v>2.5001042635891056E-2</v>
      </c>
      <c r="AH203" s="30">
        <f t="shared" si="124"/>
        <v>2.1486462577477369E-3</v>
      </c>
    </row>
    <row r="204" spans="1:42" ht="12.75" customHeight="1" outlineLevel="1" x14ac:dyDescent="0.25">
      <c r="A204" s="21">
        <v>6</v>
      </c>
      <c r="B204" s="183" t="s">
        <v>77</v>
      </c>
      <c r="C204" s="150">
        <v>683</v>
      </c>
      <c r="D204" s="119">
        <v>44056</v>
      </c>
      <c r="E204" s="143" t="s">
        <v>307</v>
      </c>
      <c r="F204" s="25" t="s">
        <v>150</v>
      </c>
      <c r="G204" s="25" t="s">
        <v>111</v>
      </c>
      <c r="H204" s="124">
        <v>7692538</v>
      </c>
      <c r="I204" s="301">
        <v>7692538</v>
      </c>
      <c r="J204" s="144" t="s">
        <v>842</v>
      </c>
      <c r="K204" s="23" t="s">
        <v>843</v>
      </c>
      <c r="L204" s="223" t="s">
        <v>706</v>
      </c>
      <c r="M204" s="186" t="s">
        <v>397</v>
      </c>
      <c r="N204" s="187" t="s">
        <v>106</v>
      </c>
      <c r="O204" s="187" t="s">
        <v>145</v>
      </c>
      <c r="P204" s="27"/>
      <c r="Q204" s="27"/>
      <c r="R204" s="27"/>
      <c r="S204" s="28">
        <f t="shared" si="125"/>
        <v>0</v>
      </c>
      <c r="T204" s="27"/>
      <c r="U204" s="27"/>
      <c r="V204" s="144"/>
      <c r="W204" s="28">
        <f t="shared" si="126"/>
        <v>0</v>
      </c>
      <c r="X204" s="27">
        <v>0</v>
      </c>
      <c r="Y204" s="27">
        <v>7692538</v>
      </c>
      <c r="Z204" s="27"/>
      <c r="AA204" s="28">
        <f t="shared" si="127"/>
        <v>7692538</v>
      </c>
      <c r="AB204" s="27"/>
      <c r="AC204" s="27"/>
      <c r="AD204" s="27"/>
      <c r="AE204" s="28">
        <f t="shared" si="128"/>
        <v>0</v>
      </c>
      <c r="AF204" s="28">
        <f t="shared" si="122"/>
        <v>7692538</v>
      </c>
      <c r="AG204" s="29">
        <f t="shared" si="123"/>
        <v>2.6042750911931041E-2</v>
      </c>
      <c r="AH204" s="30">
        <f t="shared" si="124"/>
        <v>2.238173027553927E-3</v>
      </c>
    </row>
    <row r="205" spans="1:42" ht="12.75" customHeight="1" outlineLevel="1" x14ac:dyDescent="0.25">
      <c r="A205" s="21">
        <f>A204+1</f>
        <v>7</v>
      </c>
      <c r="B205" s="183" t="s">
        <v>77</v>
      </c>
      <c r="C205" s="150">
        <v>682</v>
      </c>
      <c r="D205" s="119">
        <v>44056</v>
      </c>
      <c r="E205" s="143" t="s">
        <v>108</v>
      </c>
      <c r="F205" s="25" t="s">
        <v>150</v>
      </c>
      <c r="G205" s="25" t="s">
        <v>111</v>
      </c>
      <c r="H205" s="124">
        <v>11001834</v>
      </c>
      <c r="I205" s="301">
        <v>11001834</v>
      </c>
      <c r="J205" s="144" t="s">
        <v>842</v>
      </c>
      <c r="K205" s="23" t="s">
        <v>843</v>
      </c>
      <c r="L205" s="223" t="s">
        <v>706</v>
      </c>
      <c r="M205" s="186" t="s">
        <v>397</v>
      </c>
      <c r="N205" s="187" t="s">
        <v>106</v>
      </c>
      <c r="O205" s="187" t="s">
        <v>145</v>
      </c>
      <c r="P205" s="27"/>
      <c r="Q205" s="27"/>
      <c r="R205" s="27"/>
      <c r="S205" s="28">
        <f t="shared" si="125"/>
        <v>0</v>
      </c>
      <c r="T205" s="27"/>
      <c r="U205" s="27"/>
      <c r="V205" s="144"/>
      <c r="W205" s="28">
        <f t="shared" si="126"/>
        <v>0</v>
      </c>
      <c r="X205" s="27">
        <v>0</v>
      </c>
      <c r="Y205" s="27">
        <v>0</v>
      </c>
      <c r="Z205" s="27">
        <v>11001834</v>
      </c>
      <c r="AA205" s="28">
        <f t="shared" ref="AA205:AA212" si="129">SUM(X205:Z205)</f>
        <v>11001834</v>
      </c>
      <c r="AB205" s="27"/>
      <c r="AC205" s="27"/>
      <c r="AD205" s="27"/>
      <c r="AE205" s="28">
        <f t="shared" ref="AE205:AE227" si="130">SUM(AB205:AD205)</f>
        <v>0</v>
      </c>
      <c r="AF205" s="28">
        <f t="shared" ref="AF205:AF230" si="131">SUM(S205,W205,AA205,AE205)</f>
        <v>11001834</v>
      </c>
      <c r="AG205" s="29">
        <f t="shared" si="123"/>
        <v>3.7246227764674539E-2</v>
      </c>
      <c r="AH205" s="30">
        <f t="shared" si="124"/>
        <v>3.2010252159203807E-3</v>
      </c>
    </row>
    <row r="206" spans="1:42" ht="12.75" customHeight="1" outlineLevel="1" x14ac:dyDescent="0.25">
      <c r="A206" s="21">
        <f t="shared" ref="A206:A230" si="132">A205+1</f>
        <v>8</v>
      </c>
      <c r="B206" s="183" t="s">
        <v>77</v>
      </c>
      <c r="C206" s="150">
        <v>792</v>
      </c>
      <c r="D206" s="119">
        <v>44075</v>
      </c>
      <c r="E206" s="143" t="s">
        <v>308</v>
      </c>
      <c r="F206" s="25" t="s">
        <v>150</v>
      </c>
      <c r="G206" s="25" t="s">
        <v>111</v>
      </c>
      <c r="H206" s="124">
        <v>9547560</v>
      </c>
      <c r="I206" s="301">
        <v>9547560</v>
      </c>
      <c r="J206" s="144" t="s">
        <v>842</v>
      </c>
      <c r="K206" s="23" t="s">
        <v>843</v>
      </c>
      <c r="L206" s="223" t="s">
        <v>706</v>
      </c>
      <c r="M206" s="178" t="s">
        <v>397</v>
      </c>
      <c r="N206" s="25" t="s">
        <v>106</v>
      </c>
      <c r="O206" s="25" t="s">
        <v>145</v>
      </c>
      <c r="P206" s="27"/>
      <c r="Q206" s="27"/>
      <c r="R206" s="27"/>
      <c r="S206" s="28">
        <f t="shared" ref="S206:S212" si="133">SUM(P206:R206)</f>
        <v>0</v>
      </c>
      <c r="T206" s="27"/>
      <c r="U206" s="27"/>
      <c r="V206" s="144"/>
      <c r="W206" s="28">
        <f t="shared" ref="W206:W212" si="134">SUM(T206:V206)</f>
        <v>0</v>
      </c>
      <c r="X206" s="27">
        <v>0</v>
      </c>
      <c r="Y206" s="27">
        <v>0</v>
      </c>
      <c r="Z206" s="27">
        <v>9547560</v>
      </c>
      <c r="AA206" s="28">
        <f t="shared" si="129"/>
        <v>9547560</v>
      </c>
      <c r="AB206" s="27"/>
      <c r="AC206" s="27"/>
      <c r="AD206" s="27"/>
      <c r="AE206" s="28">
        <f t="shared" si="130"/>
        <v>0</v>
      </c>
      <c r="AF206" s="28">
        <f t="shared" si="131"/>
        <v>9547560</v>
      </c>
      <c r="AG206" s="29">
        <f t="shared" si="123"/>
        <v>3.2322846750541416E-2</v>
      </c>
      <c r="AH206" s="30">
        <f t="shared" si="124"/>
        <v>2.777898694936934E-3</v>
      </c>
    </row>
    <row r="207" spans="1:42" ht="12.75" customHeight="1" outlineLevel="1" x14ac:dyDescent="0.25">
      <c r="A207" s="21">
        <f t="shared" si="132"/>
        <v>9</v>
      </c>
      <c r="B207" s="183" t="s">
        <v>77</v>
      </c>
      <c r="C207" s="150">
        <v>684</v>
      </c>
      <c r="D207" s="119">
        <v>44056</v>
      </c>
      <c r="E207" s="143" t="s">
        <v>309</v>
      </c>
      <c r="F207" s="25" t="s">
        <v>150</v>
      </c>
      <c r="G207" s="25" t="s">
        <v>111</v>
      </c>
      <c r="H207" s="124">
        <v>8575411</v>
      </c>
      <c r="I207" s="301">
        <v>8575411</v>
      </c>
      <c r="J207" s="144" t="s">
        <v>842</v>
      </c>
      <c r="K207" s="23" t="s">
        <v>843</v>
      </c>
      <c r="L207" s="223" t="s">
        <v>706</v>
      </c>
      <c r="M207" s="186" t="s">
        <v>397</v>
      </c>
      <c r="N207" s="187" t="s">
        <v>106</v>
      </c>
      <c r="O207" s="187" t="s">
        <v>145</v>
      </c>
      <c r="P207" s="27"/>
      <c r="Q207" s="27"/>
      <c r="R207" s="27"/>
      <c r="S207" s="28">
        <f t="shared" si="133"/>
        <v>0</v>
      </c>
      <c r="T207" s="27"/>
      <c r="U207" s="27"/>
      <c r="V207" s="144"/>
      <c r="W207" s="28">
        <f t="shared" si="134"/>
        <v>0</v>
      </c>
      <c r="X207" s="27">
        <v>0</v>
      </c>
      <c r="Y207" s="27">
        <v>8575411</v>
      </c>
      <c r="Z207" s="27">
        <v>0</v>
      </c>
      <c r="AA207" s="28">
        <f t="shared" si="129"/>
        <v>8575411</v>
      </c>
      <c r="AB207" s="27"/>
      <c r="AC207" s="27"/>
      <c r="AD207" s="27"/>
      <c r="AE207" s="28">
        <f t="shared" si="130"/>
        <v>0</v>
      </c>
      <c r="AF207" s="28">
        <f t="shared" si="131"/>
        <v>8575411</v>
      </c>
      <c r="AG207" s="29">
        <f t="shared" si="123"/>
        <v>2.9031678834792039E-2</v>
      </c>
      <c r="AH207" s="30">
        <f t="shared" si="124"/>
        <v>2.4950482663055095E-3</v>
      </c>
    </row>
    <row r="208" spans="1:42" ht="12.75" customHeight="1" outlineLevel="1" x14ac:dyDescent="0.25">
      <c r="A208" s="21">
        <f t="shared" si="132"/>
        <v>10</v>
      </c>
      <c r="B208" s="183" t="s">
        <v>77</v>
      </c>
      <c r="C208" s="150">
        <v>691</v>
      </c>
      <c r="D208" s="119">
        <v>44056</v>
      </c>
      <c r="E208" s="143" t="s">
        <v>310</v>
      </c>
      <c r="F208" s="25" t="s">
        <v>150</v>
      </c>
      <c r="G208" s="25" t="s">
        <v>111</v>
      </c>
      <c r="H208" s="124">
        <v>10157401</v>
      </c>
      <c r="I208" s="301">
        <v>10157401</v>
      </c>
      <c r="J208" s="144" t="s">
        <v>842</v>
      </c>
      <c r="K208" s="23" t="s">
        <v>843</v>
      </c>
      <c r="L208" s="223" t="s">
        <v>706</v>
      </c>
      <c r="M208" s="178" t="s">
        <v>397</v>
      </c>
      <c r="N208" s="25" t="s">
        <v>106</v>
      </c>
      <c r="O208" s="25" t="s">
        <v>145</v>
      </c>
      <c r="P208" s="27"/>
      <c r="Q208" s="27"/>
      <c r="R208" s="27"/>
      <c r="S208" s="28">
        <f t="shared" si="133"/>
        <v>0</v>
      </c>
      <c r="T208" s="27"/>
      <c r="U208" s="27"/>
      <c r="V208" s="144"/>
      <c r="W208" s="28">
        <f t="shared" si="134"/>
        <v>0</v>
      </c>
      <c r="X208" s="27">
        <v>0</v>
      </c>
      <c r="Y208" s="27">
        <v>10157401</v>
      </c>
      <c r="Z208" s="27">
        <v>0</v>
      </c>
      <c r="AA208" s="28">
        <f t="shared" si="129"/>
        <v>10157401</v>
      </c>
      <c r="AB208" s="27"/>
      <c r="AC208" s="27"/>
      <c r="AD208" s="27"/>
      <c r="AE208" s="28">
        <f t="shared" si="130"/>
        <v>0</v>
      </c>
      <c r="AF208" s="28">
        <f t="shared" si="131"/>
        <v>10157401</v>
      </c>
      <c r="AG208" s="29">
        <f t="shared" si="123"/>
        <v>3.4387436780370699E-2</v>
      </c>
      <c r="AH208" s="30">
        <f t="shared" si="124"/>
        <v>2.9553342405652448E-3</v>
      </c>
    </row>
    <row r="209" spans="1:42" ht="12.75" customHeight="1" outlineLevel="1" x14ac:dyDescent="0.25">
      <c r="A209" s="21">
        <f t="shared" si="132"/>
        <v>11</v>
      </c>
      <c r="B209" s="183" t="s">
        <v>77</v>
      </c>
      <c r="C209" s="150">
        <v>790</v>
      </c>
      <c r="D209" s="119">
        <v>44075</v>
      </c>
      <c r="E209" s="143" t="s">
        <v>311</v>
      </c>
      <c r="F209" s="25" t="s">
        <v>150</v>
      </c>
      <c r="G209" s="25" t="s">
        <v>111</v>
      </c>
      <c r="H209" s="124">
        <v>8835837</v>
      </c>
      <c r="I209" s="301">
        <v>8835837</v>
      </c>
      <c r="J209" s="144" t="s">
        <v>842</v>
      </c>
      <c r="K209" s="23" t="s">
        <v>843</v>
      </c>
      <c r="L209" s="223" t="s">
        <v>706</v>
      </c>
      <c r="M209" s="186" t="s">
        <v>397</v>
      </c>
      <c r="N209" s="187" t="s">
        <v>106</v>
      </c>
      <c r="O209" s="187" t="s">
        <v>145</v>
      </c>
      <c r="P209" s="27"/>
      <c r="Q209" s="27"/>
      <c r="R209" s="27"/>
      <c r="S209" s="28">
        <f t="shared" si="133"/>
        <v>0</v>
      </c>
      <c r="T209" s="27"/>
      <c r="U209" s="27"/>
      <c r="V209" s="144"/>
      <c r="W209" s="28">
        <f t="shared" si="134"/>
        <v>0</v>
      </c>
      <c r="X209" s="27">
        <v>0</v>
      </c>
      <c r="Y209" s="27">
        <v>0</v>
      </c>
      <c r="Z209" s="27">
        <v>8835837</v>
      </c>
      <c r="AA209" s="28">
        <f t="shared" si="129"/>
        <v>8835837</v>
      </c>
      <c r="AB209" s="27"/>
      <c r="AC209" s="27"/>
      <c r="AD209" s="27"/>
      <c r="AE209" s="28">
        <f t="shared" si="130"/>
        <v>0</v>
      </c>
      <c r="AF209" s="28">
        <f t="shared" si="131"/>
        <v>8835837</v>
      </c>
      <c r="AG209" s="29">
        <f t="shared" si="123"/>
        <v>2.9913339666235519E-2</v>
      </c>
      <c r="AH209" s="30">
        <f t="shared" si="124"/>
        <v>2.5708201960475217E-3</v>
      </c>
    </row>
    <row r="210" spans="1:42" ht="12.75" customHeight="1" outlineLevel="1" x14ac:dyDescent="0.25">
      <c r="A210" s="21">
        <f t="shared" si="132"/>
        <v>12</v>
      </c>
      <c r="B210" s="183" t="s">
        <v>77</v>
      </c>
      <c r="C210" s="150">
        <v>604</v>
      </c>
      <c r="D210" s="119">
        <v>44040</v>
      </c>
      <c r="E210" s="145" t="s">
        <v>312</v>
      </c>
      <c r="F210" s="25" t="s">
        <v>150</v>
      </c>
      <c r="G210" s="25" t="s">
        <v>111</v>
      </c>
      <c r="H210" s="124">
        <v>7384837</v>
      </c>
      <c r="I210" s="301">
        <v>7384837</v>
      </c>
      <c r="J210" s="144" t="s">
        <v>842</v>
      </c>
      <c r="K210" s="23" t="s">
        <v>843</v>
      </c>
      <c r="L210" s="223" t="s">
        <v>706</v>
      </c>
      <c r="M210" s="186" t="s">
        <v>397</v>
      </c>
      <c r="N210" s="187" t="s">
        <v>106</v>
      </c>
      <c r="O210" s="187" t="s">
        <v>145</v>
      </c>
      <c r="P210" s="27"/>
      <c r="Q210" s="27"/>
      <c r="R210" s="27"/>
      <c r="S210" s="28">
        <f t="shared" si="133"/>
        <v>0</v>
      </c>
      <c r="T210" s="27"/>
      <c r="U210" s="27"/>
      <c r="V210" s="144"/>
      <c r="W210" s="28">
        <f t="shared" si="134"/>
        <v>0</v>
      </c>
      <c r="X210" s="27">
        <v>0</v>
      </c>
      <c r="Y210" s="27">
        <v>7384837</v>
      </c>
      <c r="Z210" s="27">
        <v>0</v>
      </c>
      <c r="AA210" s="28">
        <f t="shared" si="129"/>
        <v>7384837</v>
      </c>
      <c r="AB210" s="27"/>
      <c r="AC210" s="27"/>
      <c r="AD210" s="27"/>
      <c r="AE210" s="28">
        <f t="shared" si="130"/>
        <v>0</v>
      </c>
      <c r="AF210" s="28">
        <f t="shared" si="131"/>
        <v>7384837</v>
      </c>
      <c r="AG210" s="29">
        <f t="shared" si="123"/>
        <v>2.5001042635891056E-2</v>
      </c>
      <c r="AH210" s="30">
        <f t="shared" si="124"/>
        <v>2.1486462577477369E-3</v>
      </c>
    </row>
    <row r="211" spans="1:42" ht="12.75" customHeight="1" outlineLevel="1" x14ac:dyDescent="0.25">
      <c r="A211" s="21">
        <f t="shared" si="132"/>
        <v>13</v>
      </c>
      <c r="B211" s="183" t="s">
        <v>77</v>
      </c>
      <c r="C211" s="150">
        <v>794</v>
      </c>
      <c r="D211" s="119">
        <v>44075</v>
      </c>
      <c r="E211" s="143" t="s">
        <v>313</v>
      </c>
      <c r="F211" s="25" t="s">
        <v>150</v>
      </c>
      <c r="G211" s="25" t="s">
        <v>111</v>
      </c>
      <c r="H211" s="124">
        <v>7384837</v>
      </c>
      <c r="I211" s="301">
        <v>7384837</v>
      </c>
      <c r="J211" s="144" t="s">
        <v>842</v>
      </c>
      <c r="K211" s="23" t="s">
        <v>843</v>
      </c>
      <c r="L211" s="223" t="s">
        <v>706</v>
      </c>
      <c r="M211" s="178" t="s">
        <v>397</v>
      </c>
      <c r="N211" s="25" t="s">
        <v>106</v>
      </c>
      <c r="O211" s="25" t="s">
        <v>145</v>
      </c>
      <c r="P211" s="27"/>
      <c r="Q211" s="27"/>
      <c r="R211" s="27"/>
      <c r="S211" s="28">
        <f t="shared" si="133"/>
        <v>0</v>
      </c>
      <c r="T211" s="27"/>
      <c r="U211" s="27"/>
      <c r="V211" s="144"/>
      <c r="W211" s="28">
        <f t="shared" si="134"/>
        <v>0</v>
      </c>
      <c r="X211" s="27">
        <v>0</v>
      </c>
      <c r="Y211" s="27">
        <v>0</v>
      </c>
      <c r="Z211" s="27">
        <v>7384837</v>
      </c>
      <c r="AA211" s="28">
        <f t="shared" si="129"/>
        <v>7384837</v>
      </c>
      <c r="AB211" s="27"/>
      <c r="AC211" s="27"/>
      <c r="AD211" s="27"/>
      <c r="AE211" s="28">
        <f t="shared" si="130"/>
        <v>0</v>
      </c>
      <c r="AF211" s="28">
        <f t="shared" si="131"/>
        <v>7384837</v>
      </c>
      <c r="AG211" s="29">
        <f t="shared" si="123"/>
        <v>2.5001042635891056E-2</v>
      </c>
      <c r="AH211" s="30">
        <f t="shared" si="124"/>
        <v>2.1486462577477369E-3</v>
      </c>
    </row>
    <row r="212" spans="1:42" ht="12.75" customHeight="1" outlineLevel="1" x14ac:dyDescent="0.25">
      <c r="A212" s="21">
        <f t="shared" si="132"/>
        <v>14</v>
      </c>
      <c r="B212" s="183" t="s">
        <v>77</v>
      </c>
      <c r="C212" s="150">
        <v>789</v>
      </c>
      <c r="D212" s="119">
        <v>44075</v>
      </c>
      <c r="E212" s="143" t="s">
        <v>314</v>
      </c>
      <c r="F212" s="25" t="s">
        <v>150</v>
      </c>
      <c r="G212" s="25" t="s">
        <v>111</v>
      </c>
      <c r="H212" s="124">
        <v>8979499</v>
      </c>
      <c r="I212" s="301">
        <v>8979499</v>
      </c>
      <c r="J212" s="144" t="s">
        <v>842</v>
      </c>
      <c r="K212" s="23" t="s">
        <v>843</v>
      </c>
      <c r="L212" s="223" t="s">
        <v>706</v>
      </c>
      <c r="M212" s="186" t="s">
        <v>397</v>
      </c>
      <c r="N212" s="187" t="s">
        <v>106</v>
      </c>
      <c r="O212" s="187" t="s">
        <v>145</v>
      </c>
      <c r="P212" s="27"/>
      <c r="Q212" s="27"/>
      <c r="R212" s="27"/>
      <c r="S212" s="28">
        <f t="shared" si="133"/>
        <v>0</v>
      </c>
      <c r="T212" s="27"/>
      <c r="U212" s="27"/>
      <c r="V212" s="144"/>
      <c r="W212" s="28">
        <f t="shared" si="134"/>
        <v>0</v>
      </c>
      <c r="X212" s="27">
        <v>0</v>
      </c>
      <c r="Y212" s="27">
        <v>0</v>
      </c>
      <c r="Z212" s="147">
        <v>8979499</v>
      </c>
      <c r="AA212" s="28">
        <f t="shared" si="129"/>
        <v>8979499</v>
      </c>
      <c r="AB212" s="27"/>
      <c r="AC212" s="27"/>
      <c r="AD212" s="27"/>
      <c r="AE212" s="28">
        <f t="shared" si="130"/>
        <v>0</v>
      </c>
      <c r="AF212" s="28">
        <f t="shared" si="131"/>
        <v>8979499</v>
      </c>
      <c r="AG212" s="29">
        <f t="shared" si="123"/>
        <v>3.0399701083170975E-2</v>
      </c>
      <c r="AH212" s="30">
        <f t="shared" si="124"/>
        <v>2.6126191983383718E-3</v>
      </c>
    </row>
    <row r="213" spans="1:42" ht="12.75" customHeight="1" outlineLevel="1" x14ac:dyDescent="0.25">
      <c r="A213" s="21">
        <f t="shared" si="132"/>
        <v>15</v>
      </c>
      <c r="B213" s="5" t="s">
        <v>77</v>
      </c>
      <c r="C213" s="150">
        <v>809</v>
      </c>
      <c r="D213" s="119">
        <v>44081</v>
      </c>
      <c r="E213" s="143" t="s">
        <v>729</v>
      </c>
      <c r="F213" s="25" t="s">
        <v>150</v>
      </c>
      <c r="G213" s="25" t="s">
        <v>111</v>
      </c>
      <c r="H213" s="124">
        <v>7384837</v>
      </c>
      <c r="I213" s="301">
        <v>7384837</v>
      </c>
      <c r="J213" s="144" t="s">
        <v>842</v>
      </c>
      <c r="K213" s="23" t="s">
        <v>843</v>
      </c>
      <c r="L213" s="223" t="s">
        <v>706</v>
      </c>
      <c r="M213" s="186" t="s">
        <v>397</v>
      </c>
      <c r="N213" s="187" t="s">
        <v>106</v>
      </c>
      <c r="O213" s="187" t="s">
        <v>145</v>
      </c>
      <c r="P213" s="27"/>
      <c r="Q213" s="27"/>
      <c r="R213" s="27"/>
      <c r="S213" s="28"/>
      <c r="T213" s="27"/>
      <c r="U213" s="27"/>
      <c r="V213" s="144"/>
      <c r="W213" s="28"/>
      <c r="X213" s="147"/>
      <c r="Y213" s="27"/>
      <c r="Z213" s="27"/>
      <c r="AA213" s="28">
        <f t="shared" ref="AA213:AA223" si="135">SUM(X213:Z213)</f>
        <v>0</v>
      </c>
      <c r="AB213" s="27">
        <v>7384837</v>
      </c>
      <c r="AC213" s="27"/>
      <c r="AD213" s="27"/>
      <c r="AE213" s="28">
        <f t="shared" si="130"/>
        <v>7384837</v>
      </c>
      <c r="AF213" s="28">
        <f t="shared" si="131"/>
        <v>7384837</v>
      </c>
      <c r="AG213" s="29">
        <f t="shared" ref="AG213:AG230" si="136">IF(ISERROR(AF213/$H$231),0,AF213/$H$231)</f>
        <v>2.5001042635891056E-2</v>
      </c>
      <c r="AH213" s="30">
        <f t="shared" si="124"/>
        <v>2.1486462577477369E-3</v>
      </c>
    </row>
    <row r="214" spans="1:42" ht="12.75" customHeight="1" outlineLevel="1" x14ac:dyDescent="0.25">
      <c r="A214" s="21">
        <f t="shared" si="132"/>
        <v>16</v>
      </c>
      <c r="B214" s="5" t="s">
        <v>77</v>
      </c>
      <c r="C214" s="150">
        <v>895</v>
      </c>
      <c r="D214" s="119">
        <v>44105</v>
      </c>
      <c r="E214" s="143" t="s">
        <v>730</v>
      </c>
      <c r="F214" s="25" t="s">
        <v>150</v>
      </c>
      <c r="G214" s="25" t="s">
        <v>111</v>
      </c>
      <c r="H214" s="124">
        <v>7384837</v>
      </c>
      <c r="I214" s="301">
        <v>7384837</v>
      </c>
      <c r="J214" s="144" t="s">
        <v>842</v>
      </c>
      <c r="K214" s="23" t="s">
        <v>843</v>
      </c>
      <c r="L214" s="223" t="s">
        <v>706</v>
      </c>
      <c r="M214" s="186" t="s">
        <v>397</v>
      </c>
      <c r="N214" s="187" t="s">
        <v>106</v>
      </c>
      <c r="O214" s="187" t="s">
        <v>145</v>
      </c>
      <c r="P214" s="27"/>
      <c r="Q214" s="27"/>
      <c r="R214" s="27"/>
      <c r="S214" s="28"/>
      <c r="T214" s="27"/>
      <c r="U214" s="27"/>
      <c r="V214" s="144"/>
      <c r="W214" s="28"/>
      <c r="X214" s="147"/>
      <c r="Y214" s="147"/>
      <c r="Z214" s="27"/>
      <c r="AA214" s="28">
        <f t="shared" si="135"/>
        <v>0</v>
      </c>
      <c r="AB214" s="27">
        <v>7384837</v>
      </c>
      <c r="AC214" s="27"/>
      <c r="AD214" s="27"/>
      <c r="AE214" s="28">
        <f t="shared" si="130"/>
        <v>7384837</v>
      </c>
      <c r="AF214" s="28">
        <f t="shared" si="131"/>
        <v>7384837</v>
      </c>
      <c r="AG214" s="29">
        <f t="shared" si="136"/>
        <v>2.5001042635891056E-2</v>
      </c>
      <c r="AH214" s="30">
        <f t="shared" si="124"/>
        <v>2.1486462577477369E-3</v>
      </c>
    </row>
    <row r="215" spans="1:42" ht="12.75" customHeight="1" outlineLevel="1" x14ac:dyDescent="0.25">
      <c r="A215" s="21">
        <f t="shared" si="132"/>
        <v>17</v>
      </c>
      <c r="B215" s="5" t="s">
        <v>77</v>
      </c>
      <c r="C215" s="150">
        <v>843</v>
      </c>
      <c r="D215" s="119">
        <v>44089</v>
      </c>
      <c r="E215" s="143" t="s">
        <v>731</v>
      </c>
      <c r="F215" s="25" t="s">
        <v>150</v>
      </c>
      <c r="G215" s="25" t="s">
        <v>111</v>
      </c>
      <c r="H215" s="124">
        <v>7384837</v>
      </c>
      <c r="I215" s="301">
        <v>7384837</v>
      </c>
      <c r="J215" s="144" t="s">
        <v>842</v>
      </c>
      <c r="K215" s="23" t="s">
        <v>843</v>
      </c>
      <c r="L215" s="223" t="s">
        <v>706</v>
      </c>
      <c r="M215" s="186" t="s">
        <v>397</v>
      </c>
      <c r="N215" s="187" t="s">
        <v>106</v>
      </c>
      <c r="O215" s="187" t="s">
        <v>145</v>
      </c>
      <c r="P215" s="27"/>
      <c r="Q215" s="27"/>
      <c r="R215" s="27"/>
      <c r="S215" s="28"/>
      <c r="T215" s="27"/>
      <c r="U215" s="27"/>
      <c r="V215" s="144"/>
      <c r="W215" s="28"/>
      <c r="X215" s="147"/>
      <c r="Y215" s="27"/>
      <c r="Z215" s="27"/>
      <c r="AA215" s="28">
        <f t="shared" si="135"/>
        <v>0</v>
      </c>
      <c r="AB215" s="27">
        <v>7384837</v>
      </c>
      <c r="AC215" s="27"/>
      <c r="AD215" s="27"/>
      <c r="AE215" s="28">
        <f t="shared" si="130"/>
        <v>7384837</v>
      </c>
      <c r="AF215" s="28">
        <f t="shared" si="131"/>
        <v>7384837</v>
      </c>
      <c r="AG215" s="29">
        <f t="shared" si="136"/>
        <v>2.5001042635891056E-2</v>
      </c>
      <c r="AH215" s="30">
        <f t="shared" si="124"/>
        <v>2.1486462577477369E-3</v>
      </c>
    </row>
    <row r="216" spans="1:42" ht="12.75" customHeight="1" outlineLevel="1" x14ac:dyDescent="0.25">
      <c r="A216" s="21">
        <f t="shared" si="132"/>
        <v>18</v>
      </c>
      <c r="B216" s="5" t="s">
        <v>77</v>
      </c>
      <c r="C216" s="150">
        <v>806</v>
      </c>
      <c r="D216" s="119">
        <v>44081</v>
      </c>
      <c r="E216" s="143" t="s">
        <v>732</v>
      </c>
      <c r="F216" s="25" t="s">
        <v>150</v>
      </c>
      <c r="G216" s="25" t="s">
        <v>111</v>
      </c>
      <c r="H216" s="124">
        <v>7384837</v>
      </c>
      <c r="I216" s="301">
        <v>7384837</v>
      </c>
      <c r="J216" s="144" t="s">
        <v>842</v>
      </c>
      <c r="K216" s="23" t="s">
        <v>843</v>
      </c>
      <c r="L216" s="223" t="s">
        <v>706</v>
      </c>
      <c r="M216" s="186" t="s">
        <v>397</v>
      </c>
      <c r="N216" s="187" t="s">
        <v>106</v>
      </c>
      <c r="O216" s="187" t="s">
        <v>145</v>
      </c>
      <c r="P216" s="27"/>
      <c r="Q216" s="27"/>
      <c r="R216" s="27"/>
      <c r="S216" s="28"/>
      <c r="T216" s="27"/>
      <c r="U216" s="27"/>
      <c r="V216" s="144"/>
      <c r="W216" s="28"/>
      <c r="X216" s="147"/>
      <c r="Y216" s="27"/>
      <c r="Z216" s="27"/>
      <c r="AA216" s="28">
        <f t="shared" si="135"/>
        <v>0</v>
      </c>
      <c r="AB216" s="27">
        <v>7384837</v>
      </c>
      <c r="AC216" s="27"/>
      <c r="AD216" s="27"/>
      <c r="AE216" s="28">
        <f t="shared" si="130"/>
        <v>7384837</v>
      </c>
      <c r="AF216" s="28">
        <f t="shared" si="131"/>
        <v>7384837</v>
      </c>
      <c r="AG216" s="29">
        <f t="shared" si="136"/>
        <v>2.5001042635891056E-2</v>
      </c>
      <c r="AH216" s="30">
        <f t="shared" si="124"/>
        <v>2.1486462577477369E-3</v>
      </c>
    </row>
    <row r="217" spans="1:42" ht="12.75" customHeight="1" outlineLevel="1" x14ac:dyDescent="0.25">
      <c r="A217" s="21">
        <f t="shared" si="132"/>
        <v>19</v>
      </c>
      <c r="B217" s="5" t="s">
        <v>77</v>
      </c>
      <c r="C217" s="150">
        <v>808</v>
      </c>
      <c r="D217" s="119">
        <v>44081</v>
      </c>
      <c r="E217" s="143" t="s">
        <v>733</v>
      </c>
      <c r="F217" s="25" t="s">
        <v>150</v>
      </c>
      <c r="G217" s="25" t="s">
        <v>111</v>
      </c>
      <c r="H217" s="124">
        <v>7692538</v>
      </c>
      <c r="I217" s="301">
        <v>7692538</v>
      </c>
      <c r="J217" s="144" t="s">
        <v>842</v>
      </c>
      <c r="K217" s="23" t="s">
        <v>843</v>
      </c>
      <c r="L217" s="223" t="s">
        <v>706</v>
      </c>
      <c r="M217" s="186" t="s">
        <v>397</v>
      </c>
      <c r="N217" s="187" t="s">
        <v>106</v>
      </c>
      <c r="O217" s="187" t="s">
        <v>145</v>
      </c>
      <c r="P217" s="27"/>
      <c r="Q217" s="27"/>
      <c r="R217" s="27"/>
      <c r="S217" s="28"/>
      <c r="T217" s="27"/>
      <c r="U217" s="27"/>
      <c r="V217" s="144"/>
      <c r="W217" s="28"/>
      <c r="X217" s="147"/>
      <c r="Y217" s="27"/>
      <c r="Z217" s="27"/>
      <c r="AA217" s="28">
        <f t="shared" si="135"/>
        <v>0</v>
      </c>
      <c r="AB217" s="27">
        <v>7692538</v>
      </c>
      <c r="AC217" s="27"/>
      <c r="AD217" s="27"/>
      <c r="AE217" s="28">
        <f t="shared" si="130"/>
        <v>7692538</v>
      </c>
      <c r="AF217" s="28">
        <f t="shared" si="131"/>
        <v>7692538</v>
      </c>
      <c r="AG217" s="29">
        <f t="shared" si="136"/>
        <v>2.6042750911931041E-2</v>
      </c>
      <c r="AH217" s="30">
        <f t="shared" si="124"/>
        <v>2.238173027553927E-3</v>
      </c>
    </row>
    <row r="218" spans="1:42" ht="12.75" customHeight="1" outlineLevel="1" x14ac:dyDescent="0.25">
      <c r="A218" s="21">
        <f t="shared" si="132"/>
        <v>20</v>
      </c>
      <c r="B218" s="5" t="s">
        <v>77</v>
      </c>
      <c r="C218" s="150">
        <v>839</v>
      </c>
      <c r="D218" s="119">
        <v>44089</v>
      </c>
      <c r="E218" s="143" t="s">
        <v>734</v>
      </c>
      <c r="F218" s="25" t="s">
        <v>150</v>
      </c>
      <c r="G218" s="25" t="s">
        <v>111</v>
      </c>
      <c r="H218" s="124">
        <v>7692538</v>
      </c>
      <c r="I218" s="301">
        <v>7692538</v>
      </c>
      <c r="J218" s="144" t="s">
        <v>842</v>
      </c>
      <c r="K218" s="23" t="s">
        <v>843</v>
      </c>
      <c r="L218" s="223" t="s">
        <v>706</v>
      </c>
      <c r="M218" s="186" t="s">
        <v>397</v>
      </c>
      <c r="N218" s="187" t="s">
        <v>106</v>
      </c>
      <c r="O218" s="187" t="s">
        <v>145</v>
      </c>
      <c r="P218" s="27"/>
      <c r="Q218" s="27"/>
      <c r="R218" s="27"/>
      <c r="S218" s="28"/>
      <c r="T218" s="27"/>
      <c r="U218" s="27"/>
      <c r="V218" s="144"/>
      <c r="W218" s="28"/>
      <c r="X218" s="147"/>
      <c r="Y218" s="27"/>
      <c r="Z218" s="27"/>
      <c r="AA218" s="28">
        <f t="shared" si="135"/>
        <v>0</v>
      </c>
      <c r="AB218" s="27">
        <v>7692538</v>
      </c>
      <c r="AC218" s="27"/>
      <c r="AD218" s="27"/>
      <c r="AE218" s="28">
        <f t="shared" si="130"/>
        <v>7692538</v>
      </c>
      <c r="AF218" s="28">
        <f t="shared" si="131"/>
        <v>7692538</v>
      </c>
      <c r="AG218" s="29">
        <f t="shared" si="136"/>
        <v>2.6042750911931041E-2</v>
      </c>
      <c r="AH218" s="30">
        <f t="shared" si="124"/>
        <v>2.238173027553927E-3</v>
      </c>
    </row>
    <row r="219" spans="1:42" ht="12.75" customHeight="1" outlineLevel="1" x14ac:dyDescent="0.25">
      <c r="A219" s="21">
        <f t="shared" si="132"/>
        <v>21</v>
      </c>
      <c r="B219" s="5" t="s">
        <v>77</v>
      </c>
      <c r="C219" s="150">
        <v>935</v>
      </c>
      <c r="D219" s="119">
        <v>44113</v>
      </c>
      <c r="E219" s="143" t="s">
        <v>735</v>
      </c>
      <c r="F219" s="25" t="s">
        <v>150</v>
      </c>
      <c r="G219" s="25" t="s">
        <v>111</v>
      </c>
      <c r="H219" s="124">
        <v>8013061</v>
      </c>
      <c r="I219" s="212">
        <v>8013061</v>
      </c>
      <c r="J219" s="144" t="s">
        <v>842</v>
      </c>
      <c r="K219" s="23" t="s">
        <v>843</v>
      </c>
      <c r="L219" s="223" t="s">
        <v>706</v>
      </c>
      <c r="M219" s="186" t="s">
        <v>397</v>
      </c>
      <c r="N219" s="187" t="s">
        <v>106</v>
      </c>
      <c r="O219" s="187" t="s">
        <v>145</v>
      </c>
      <c r="P219" s="27"/>
      <c r="Q219" s="27"/>
      <c r="R219" s="27"/>
      <c r="S219" s="28"/>
      <c r="T219" s="27"/>
      <c r="U219" s="27"/>
      <c r="V219" s="144"/>
      <c r="W219" s="28"/>
      <c r="X219" s="147"/>
      <c r="Y219" s="27"/>
      <c r="Z219" s="27"/>
      <c r="AA219" s="28">
        <f t="shared" si="135"/>
        <v>0</v>
      </c>
      <c r="AB219" s="124">
        <v>8013061</v>
      </c>
      <c r="AC219" s="27"/>
      <c r="AD219" s="27"/>
      <c r="AE219" s="28">
        <f t="shared" si="130"/>
        <v>8013061</v>
      </c>
      <c r="AF219" s="28">
        <f t="shared" si="131"/>
        <v>8013061</v>
      </c>
      <c r="AG219" s="29">
        <f t="shared" si="136"/>
        <v>2.7127867508110987E-2</v>
      </c>
      <c r="AH219" s="30">
        <f t="shared" si="124"/>
        <v>2.3314304067583807E-3</v>
      </c>
    </row>
    <row r="220" spans="1:42" ht="12.75" customHeight="1" outlineLevel="1" x14ac:dyDescent="0.25">
      <c r="A220" s="21">
        <f t="shared" si="132"/>
        <v>22</v>
      </c>
      <c r="B220" s="5" t="s">
        <v>77</v>
      </c>
      <c r="C220" s="150">
        <v>932</v>
      </c>
      <c r="D220" s="119">
        <v>44113</v>
      </c>
      <c r="E220" s="143" t="s">
        <v>736</v>
      </c>
      <c r="F220" s="25" t="s">
        <v>150</v>
      </c>
      <c r="G220" s="25" t="s">
        <v>111</v>
      </c>
      <c r="H220" s="124">
        <v>7692538</v>
      </c>
      <c r="I220" s="212">
        <v>7692538</v>
      </c>
      <c r="J220" s="144" t="s">
        <v>842</v>
      </c>
      <c r="K220" s="23" t="s">
        <v>843</v>
      </c>
      <c r="L220" s="223" t="s">
        <v>706</v>
      </c>
      <c r="M220" s="186" t="s">
        <v>397</v>
      </c>
      <c r="N220" s="187" t="s">
        <v>106</v>
      </c>
      <c r="O220" s="187" t="s">
        <v>145</v>
      </c>
      <c r="P220" s="27"/>
      <c r="Q220" s="27"/>
      <c r="R220" s="27"/>
      <c r="S220" s="28"/>
      <c r="T220" s="27"/>
      <c r="U220" s="27"/>
      <c r="V220" s="144"/>
      <c r="W220" s="28"/>
      <c r="X220" s="147"/>
      <c r="Y220" s="27"/>
      <c r="Z220" s="27"/>
      <c r="AA220" s="28">
        <f t="shared" si="135"/>
        <v>0</v>
      </c>
      <c r="AB220" s="124">
        <v>7692538</v>
      </c>
      <c r="AC220" s="27"/>
      <c r="AD220" s="27"/>
      <c r="AE220" s="28">
        <f t="shared" si="130"/>
        <v>7692538</v>
      </c>
      <c r="AF220" s="28">
        <f t="shared" si="131"/>
        <v>7692538</v>
      </c>
      <c r="AG220" s="29">
        <f t="shared" si="136"/>
        <v>2.6042750911931041E-2</v>
      </c>
      <c r="AH220" s="30">
        <f t="shared" si="124"/>
        <v>2.238173027553927E-3</v>
      </c>
    </row>
    <row r="221" spans="1:42" ht="12.75" customHeight="1" outlineLevel="1" x14ac:dyDescent="0.25">
      <c r="A221" s="21">
        <f t="shared" si="132"/>
        <v>23</v>
      </c>
      <c r="B221" s="5" t="s">
        <v>77</v>
      </c>
      <c r="C221" s="150">
        <v>841</v>
      </c>
      <c r="D221" s="119">
        <v>44089</v>
      </c>
      <c r="E221" s="143" t="s">
        <v>737</v>
      </c>
      <c r="F221" s="25" t="s">
        <v>150</v>
      </c>
      <c r="G221" s="25" t="s">
        <v>111</v>
      </c>
      <c r="H221" s="124">
        <v>10509814</v>
      </c>
      <c r="I221" s="212">
        <v>10509814</v>
      </c>
      <c r="J221" s="144" t="s">
        <v>842</v>
      </c>
      <c r="K221" s="23" t="s">
        <v>843</v>
      </c>
      <c r="L221" s="223" t="s">
        <v>706</v>
      </c>
      <c r="M221" s="186" t="s">
        <v>397</v>
      </c>
      <c r="N221" s="187" t="s">
        <v>106</v>
      </c>
      <c r="O221" s="187" t="s">
        <v>145</v>
      </c>
      <c r="P221" s="27"/>
      <c r="Q221" s="27"/>
      <c r="R221" s="27"/>
      <c r="S221" s="28"/>
      <c r="T221" s="27"/>
      <c r="U221" s="27"/>
      <c r="V221" s="144"/>
      <c r="W221" s="28"/>
      <c r="X221" s="147"/>
      <c r="Y221" s="27"/>
      <c r="Z221" s="27"/>
      <c r="AA221" s="28">
        <f t="shared" si="135"/>
        <v>0</v>
      </c>
      <c r="AB221" s="124">
        <v>10509814</v>
      </c>
      <c r="AC221" s="27"/>
      <c r="AD221" s="27"/>
      <c r="AE221" s="28">
        <f t="shared" si="130"/>
        <v>10509814</v>
      </c>
      <c r="AF221" s="28">
        <f t="shared" si="131"/>
        <v>10509814</v>
      </c>
      <c r="AG221" s="29">
        <f t="shared" si="136"/>
        <v>3.5580515576617969E-2</v>
      </c>
      <c r="AH221" s="30">
        <f t="shared" si="124"/>
        <v>3.057870135891256E-3</v>
      </c>
    </row>
    <row r="222" spans="1:42" ht="12.75" customHeight="1" outlineLevel="1" x14ac:dyDescent="0.25">
      <c r="A222" s="21">
        <f t="shared" si="132"/>
        <v>24</v>
      </c>
      <c r="B222" s="5" t="s">
        <v>77</v>
      </c>
      <c r="C222" s="150">
        <v>795</v>
      </c>
      <c r="D222" s="119">
        <v>44075</v>
      </c>
      <c r="E222" s="143" t="s">
        <v>107</v>
      </c>
      <c r="F222" s="25" t="s">
        <v>150</v>
      </c>
      <c r="G222" s="25" t="s">
        <v>111</v>
      </c>
      <c r="H222" s="124">
        <v>12906861</v>
      </c>
      <c r="I222" s="212">
        <v>12906861</v>
      </c>
      <c r="J222" s="144" t="s">
        <v>842</v>
      </c>
      <c r="K222" s="23" t="s">
        <v>843</v>
      </c>
      <c r="L222" s="223" t="s">
        <v>706</v>
      </c>
      <c r="M222" s="186" t="s">
        <v>397</v>
      </c>
      <c r="N222" s="187" t="s">
        <v>106</v>
      </c>
      <c r="O222" s="187" t="s">
        <v>145</v>
      </c>
      <c r="P222" s="27"/>
      <c r="Q222" s="27"/>
      <c r="R222" s="27"/>
      <c r="S222" s="28"/>
      <c r="T222" s="27"/>
      <c r="U222" s="27"/>
      <c r="V222" s="144"/>
      <c r="W222" s="28"/>
      <c r="X222" s="147"/>
      <c r="Y222" s="147"/>
      <c r="Z222" s="147"/>
      <c r="AA222" s="28">
        <f t="shared" si="135"/>
        <v>0</v>
      </c>
      <c r="AB222" s="124">
        <v>12906861</v>
      </c>
      <c r="AC222" s="27"/>
      <c r="AD222" s="27"/>
      <c r="AE222" s="28">
        <f t="shared" si="130"/>
        <v>12906861</v>
      </c>
      <c r="AF222" s="28">
        <f t="shared" si="131"/>
        <v>12906861</v>
      </c>
      <c r="AG222" s="29">
        <f t="shared" si="136"/>
        <v>4.3695613343465736E-2</v>
      </c>
      <c r="AH222" s="30">
        <f t="shared" si="124"/>
        <v>3.7553000271935881E-3</v>
      </c>
      <c r="AI222" s="10"/>
      <c r="AJ222" s="10"/>
      <c r="AK222" s="10"/>
      <c r="AL222" s="10"/>
      <c r="AM222" s="10"/>
      <c r="AN222" s="10"/>
      <c r="AO222" s="10"/>
      <c r="AP222" s="85"/>
    </row>
    <row r="223" spans="1:42" ht="12.75" customHeight="1" outlineLevel="1" x14ac:dyDescent="0.25">
      <c r="A223" s="21">
        <f t="shared" si="132"/>
        <v>25</v>
      </c>
      <c r="B223" s="5" t="s">
        <v>77</v>
      </c>
      <c r="C223" s="150">
        <v>838</v>
      </c>
      <c r="D223" s="119">
        <v>44089</v>
      </c>
      <c r="E223" s="143" t="s">
        <v>738</v>
      </c>
      <c r="F223" s="25" t="s">
        <v>150</v>
      </c>
      <c r="G223" s="25" t="s">
        <v>111</v>
      </c>
      <c r="H223" s="147">
        <v>7692538</v>
      </c>
      <c r="I223" s="301">
        <v>7692538</v>
      </c>
      <c r="J223" s="144" t="s">
        <v>842</v>
      </c>
      <c r="K223" s="23" t="s">
        <v>843</v>
      </c>
      <c r="L223" s="223" t="s">
        <v>706</v>
      </c>
      <c r="M223" s="186" t="s">
        <v>397</v>
      </c>
      <c r="N223" s="187" t="s">
        <v>106</v>
      </c>
      <c r="O223" s="187" t="s">
        <v>145</v>
      </c>
      <c r="P223" s="27"/>
      <c r="Q223" s="27"/>
      <c r="R223" s="27"/>
      <c r="S223" s="28"/>
      <c r="T223" s="27"/>
      <c r="U223" s="27"/>
      <c r="V223" s="144"/>
      <c r="W223" s="28"/>
      <c r="X223" s="147"/>
      <c r="Y223" s="147"/>
      <c r="Z223" s="147"/>
      <c r="AA223" s="28">
        <f t="shared" si="135"/>
        <v>0</v>
      </c>
      <c r="AB223" s="147">
        <v>7692538</v>
      </c>
      <c r="AC223" s="27"/>
      <c r="AD223" s="27"/>
      <c r="AE223" s="28">
        <f t="shared" si="130"/>
        <v>7692538</v>
      </c>
      <c r="AF223" s="28">
        <f t="shared" si="131"/>
        <v>7692538</v>
      </c>
      <c r="AG223" s="29">
        <f t="shared" si="136"/>
        <v>2.6042750911931041E-2</v>
      </c>
      <c r="AH223" s="30">
        <f t="shared" si="124"/>
        <v>2.238173027553927E-3</v>
      </c>
      <c r="AI223" s="10"/>
      <c r="AJ223" s="10"/>
      <c r="AK223" s="10"/>
      <c r="AL223" s="10"/>
      <c r="AM223" s="10"/>
      <c r="AN223" s="10"/>
      <c r="AO223" s="10"/>
      <c r="AP223" s="85"/>
    </row>
    <row r="224" spans="1:42" ht="12.75" customHeight="1" outlineLevel="1" x14ac:dyDescent="0.25">
      <c r="A224" s="21">
        <f t="shared" si="132"/>
        <v>26</v>
      </c>
      <c r="B224" s="5" t="s">
        <v>77</v>
      </c>
      <c r="C224" s="150">
        <v>807</v>
      </c>
      <c r="D224" s="119">
        <v>44081</v>
      </c>
      <c r="E224" s="143" t="s">
        <v>739</v>
      </c>
      <c r="F224" s="25" t="s">
        <v>150</v>
      </c>
      <c r="G224" s="25" t="s">
        <v>111</v>
      </c>
      <c r="H224" s="124">
        <v>13906966</v>
      </c>
      <c r="I224" s="212">
        <v>13906966</v>
      </c>
      <c r="J224" s="144" t="s">
        <v>842</v>
      </c>
      <c r="K224" s="23" t="s">
        <v>843</v>
      </c>
      <c r="L224" s="223" t="s">
        <v>706</v>
      </c>
      <c r="M224" s="186" t="s">
        <v>397</v>
      </c>
      <c r="N224" s="187" t="s">
        <v>106</v>
      </c>
      <c r="O224" s="187" t="s">
        <v>145</v>
      </c>
      <c r="P224" s="27"/>
      <c r="Q224" s="27"/>
      <c r="R224" s="27"/>
      <c r="S224" s="28"/>
      <c r="T224" s="27"/>
      <c r="U224" s="27"/>
      <c r="V224" s="144"/>
      <c r="W224" s="28"/>
      <c r="X224" s="147"/>
      <c r="Y224" s="27"/>
      <c r="Z224" s="27"/>
      <c r="AA224" s="28">
        <f t="shared" ref="AA224:AA226" si="137">SUM(X224:Z224)</f>
        <v>0</v>
      </c>
      <c r="AB224" s="124">
        <v>13906966</v>
      </c>
      <c r="AC224" s="27"/>
      <c r="AD224" s="27"/>
      <c r="AE224" s="28">
        <f t="shared" si="130"/>
        <v>13906966</v>
      </c>
      <c r="AF224" s="28">
        <f t="shared" si="131"/>
        <v>13906966</v>
      </c>
      <c r="AG224" s="29">
        <f t="shared" si="136"/>
        <v>4.7081425074363491E-2</v>
      </c>
      <c r="AH224" s="30">
        <f t="shared" si="124"/>
        <v>4.0462843597665072E-3</v>
      </c>
    </row>
    <row r="225" spans="1:42" ht="12.75" customHeight="1" outlineLevel="1" x14ac:dyDescent="0.25">
      <c r="A225" s="21">
        <f t="shared" si="132"/>
        <v>27</v>
      </c>
      <c r="B225" s="5" t="s">
        <v>77</v>
      </c>
      <c r="C225" s="150">
        <v>797</v>
      </c>
      <c r="D225" s="119">
        <v>44076</v>
      </c>
      <c r="E225" s="143" t="s">
        <v>740</v>
      </c>
      <c r="F225" s="25" t="s">
        <v>150</v>
      </c>
      <c r="G225" s="25" t="s">
        <v>111</v>
      </c>
      <c r="H225" s="124">
        <v>7384837</v>
      </c>
      <c r="I225" s="212">
        <v>7384837</v>
      </c>
      <c r="J225" s="144" t="s">
        <v>842</v>
      </c>
      <c r="K225" s="23" t="s">
        <v>843</v>
      </c>
      <c r="L225" s="223" t="s">
        <v>706</v>
      </c>
      <c r="M225" s="186" t="s">
        <v>397</v>
      </c>
      <c r="N225" s="187" t="s">
        <v>106</v>
      </c>
      <c r="O225" s="187" t="s">
        <v>145</v>
      </c>
      <c r="P225" s="27"/>
      <c r="Q225" s="27"/>
      <c r="R225" s="27"/>
      <c r="S225" s="28"/>
      <c r="T225" s="27"/>
      <c r="U225" s="27"/>
      <c r="V225" s="144"/>
      <c r="W225" s="28"/>
      <c r="X225" s="147"/>
      <c r="Y225" s="147"/>
      <c r="Z225" s="147"/>
      <c r="AA225" s="28">
        <f t="shared" si="137"/>
        <v>0</v>
      </c>
      <c r="AB225" s="124">
        <v>7384837</v>
      </c>
      <c r="AC225" s="27"/>
      <c r="AD225" s="27"/>
      <c r="AE225" s="28">
        <f t="shared" si="130"/>
        <v>7384837</v>
      </c>
      <c r="AF225" s="28">
        <f t="shared" si="131"/>
        <v>7384837</v>
      </c>
      <c r="AG225" s="29">
        <f t="shared" si="136"/>
        <v>2.5001042635891056E-2</v>
      </c>
      <c r="AH225" s="30">
        <f t="shared" si="124"/>
        <v>2.1486462577477369E-3</v>
      </c>
      <c r="AI225" s="10"/>
      <c r="AJ225" s="10"/>
      <c r="AK225" s="10"/>
      <c r="AL225" s="10"/>
      <c r="AM225" s="10"/>
      <c r="AN225" s="10"/>
      <c r="AO225" s="10"/>
      <c r="AP225" s="85"/>
    </row>
    <row r="226" spans="1:42" ht="12.75" customHeight="1" outlineLevel="1" x14ac:dyDescent="0.25">
      <c r="A226" s="21">
        <f t="shared" si="132"/>
        <v>28</v>
      </c>
      <c r="B226" s="5" t="s">
        <v>77</v>
      </c>
      <c r="C226" s="150">
        <v>894</v>
      </c>
      <c r="D226" s="119">
        <v>44105</v>
      </c>
      <c r="E226" s="143" t="s">
        <v>741</v>
      </c>
      <c r="F226" s="25" t="s">
        <v>150</v>
      </c>
      <c r="G226" s="25" t="s">
        <v>111</v>
      </c>
      <c r="H226" s="147">
        <v>7692538</v>
      </c>
      <c r="I226" s="301">
        <v>7692538</v>
      </c>
      <c r="J226" s="144" t="s">
        <v>842</v>
      </c>
      <c r="K226" s="23" t="s">
        <v>843</v>
      </c>
      <c r="L226" s="223" t="s">
        <v>706</v>
      </c>
      <c r="M226" s="186" t="s">
        <v>397</v>
      </c>
      <c r="N226" s="187" t="s">
        <v>106</v>
      </c>
      <c r="O226" s="187" t="s">
        <v>145</v>
      </c>
      <c r="P226" s="27"/>
      <c r="Q226" s="27"/>
      <c r="R226" s="27"/>
      <c r="S226" s="28"/>
      <c r="T226" s="27"/>
      <c r="U226" s="27"/>
      <c r="V226" s="144"/>
      <c r="W226" s="28"/>
      <c r="X226" s="147"/>
      <c r="Y226" s="27"/>
      <c r="Z226" s="27"/>
      <c r="AA226" s="28">
        <f t="shared" si="137"/>
        <v>0</v>
      </c>
      <c r="AB226" s="147">
        <v>7692538</v>
      </c>
      <c r="AC226" s="27"/>
      <c r="AD226" s="27"/>
      <c r="AE226" s="28">
        <f t="shared" si="130"/>
        <v>7692538</v>
      </c>
      <c r="AF226" s="28">
        <f t="shared" si="131"/>
        <v>7692538</v>
      </c>
      <c r="AG226" s="29">
        <f t="shared" si="136"/>
        <v>2.6042750911931041E-2</v>
      </c>
      <c r="AH226" s="30">
        <f t="shared" si="124"/>
        <v>2.238173027553927E-3</v>
      </c>
      <c r="AI226" s="10"/>
      <c r="AJ226" s="10"/>
      <c r="AK226" s="10"/>
      <c r="AL226" s="10"/>
      <c r="AM226" s="10"/>
      <c r="AN226" s="10"/>
      <c r="AO226" s="10"/>
      <c r="AP226" s="85"/>
    </row>
    <row r="227" spans="1:42" ht="12.75" customHeight="1" outlineLevel="1" x14ac:dyDescent="0.25">
      <c r="A227" s="21">
        <f t="shared" si="132"/>
        <v>29</v>
      </c>
      <c r="B227" s="5" t="s">
        <v>77</v>
      </c>
      <c r="C227" s="150">
        <v>896</v>
      </c>
      <c r="D227" s="119">
        <v>44105</v>
      </c>
      <c r="E227" s="143" t="s">
        <v>742</v>
      </c>
      <c r="F227" s="25" t="s">
        <v>150</v>
      </c>
      <c r="G227" s="25" t="s">
        <v>111</v>
      </c>
      <c r="H227" s="124">
        <v>7384837</v>
      </c>
      <c r="I227" s="212">
        <v>7384837</v>
      </c>
      <c r="J227" s="144" t="s">
        <v>842</v>
      </c>
      <c r="K227" s="23" t="s">
        <v>843</v>
      </c>
      <c r="L227" s="223" t="s">
        <v>706</v>
      </c>
      <c r="M227" s="186" t="s">
        <v>397</v>
      </c>
      <c r="N227" s="187" t="s">
        <v>106</v>
      </c>
      <c r="O227" s="187" t="s">
        <v>145</v>
      </c>
      <c r="P227" s="27"/>
      <c r="Q227" s="27"/>
      <c r="R227" s="27"/>
      <c r="S227" s="28"/>
      <c r="T227" s="27"/>
      <c r="U227" s="27"/>
      <c r="V227" s="144"/>
      <c r="W227" s="28"/>
      <c r="X227" s="147"/>
      <c r="Y227" s="147"/>
      <c r="Z227" s="147"/>
      <c r="AA227" s="28">
        <f t="shared" ref="AA227:AA230" si="138">SUM(X227:Z227)</f>
        <v>0</v>
      </c>
      <c r="AB227" s="124">
        <v>7384837</v>
      </c>
      <c r="AC227" s="27"/>
      <c r="AD227" s="27"/>
      <c r="AE227" s="28">
        <f t="shared" si="130"/>
        <v>7384837</v>
      </c>
      <c r="AF227" s="28">
        <f t="shared" si="131"/>
        <v>7384837</v>
      </c>
      <c r="AG227" s="29">
        <f t="shared" si="136"/>
        <v>2.5001042635891056E-2</v>
      </c>
      <c r="AH227" s="30">
        <f t="shared" si="124"/>
        <v>2.1486462577477369E-3</v>
      </c>
      <c r="AI227" s="10"/>
      <c r="AJ227" s="10"/>
      <c r="AK227" s="10"/>
      <c r="AL227" s="10"/>
      <c r="AM227" s="10"/>
      <c r="AN227" s="10"/>
      <c r="AO227" s="10"/>
      <c r="AP227" s="85"/>
    </row>
    <row r="228" spans="1:42" ht="12.75" customHeight="1" outlineLevel="1" x14ac:dyDescent="0.25">
      <c r="A228" s="21">
        <f t="shared" si="132"/>
        <v>30</v>
      </c>
      <c r="B228" s="5" t="s">
        <v>77</v>
      </c>
      <c r="C228" s="150">
        <v>934</v>
      </c>
      <c r="D228" s="119">
        <v>44113</v>
      </c>
      <c r="E228" s="143" t="s">
        <v>743</v>
      </c>
      <c r="F228" s="25" t="s">
        <v>150</v>
      </c>
      <c r="G228" s="25" t="s">
        <v>111</v>
      </c>
      <c r="H228" s="124">
        <v>31236347</v>
      </c>
      <c r="I228" s="212">
        <v>31236347</v>
      </c>
      <c r="J228" s="144" t="s">
        <v>842</v>
      </c>
      <c r="K228" s="23" t="s">
        <v>843</v>
      </c>
      <c r="L228" s="223" t="s">
        <v>706</v>
      </c>
      <c r="M228" s="186" t="s">
        <v>397</v>
      </c>
      <c r="N228" s="187" t="s">
        <v>106</v>
      </c>
      <c r="O228" s="187" t="s">
        <v>145</v>
      </c>
      <c r="P228" s="27"/>
      <c r="Q228" s="27"/>
      <c r="R228" s="27"/>
      <c r="S228" s="28"/>
      <c r="T228" s="27"/>
      <c r="U228" s="27"/>
      <c r="V228" s="144"/>
      <c r="W228" s="28"/>
      <c r="X228" s="147"/>
      <c r="Y228" s="147"/>
      <c r="Z228" s="147"/>
      <c r="AA228" s="28">
        <f t="shared" si="138"/>
        <v>0</v>
      </c>
      <c r="AB228" s="124"/>
      <c r="AC228" s="124">
        <v>31236347</v>
      </c>
      <c r="AD228" s="27"/>
      <c r="AE228" s="28">
        <f>SUM(AC228:AD228)</f>
        <v>31236347</v>
      </c>
      <c r="AF228" s="28">
        <f t="shared" si="131"/>
        <v>31236347</v>
      </c>
      <c r="AG228" s="29">
        <f t="shared" si="136"/>
        <v>0.10574928642791813</v>
      </c>
      <c r="AH228" s="30">
        <f t="shared" si="124"/>
        <v>9.0883333088136887E-3</v>
      </c>
      <c r="AI228" s="10"/>
      <c r="AJ228" s="10"/>
      <c r="AK228" s="10"/>
      <c r="AL228" s="10"/>
      <c r="AM228" s="10"/>
      <c r="AN228" s="10"/>
      <c r="AO228" s="10"/>
      <c r="AP228" s="85"/>
    </row>
    <row r="229" spans="1:42" ht="12.75" customHeight="1" outlineLevel="1" x14ac:dyDescent="0.25">
      <c r="A229" s="21">
        <f t="shared" si="132"/>
        <v>31</v>
      </c>
      <c r="B229" s="5" t="s">
        <v>77</v>
      </c>
      <c r="C229" s="150">
        <v>840</v>
      </c>
      <c r="D229" s="119">
        <v>44089</v>
      </c>
      <c r="E229" s="143" t="s">
        <v>713</v>
      </c>
      <c r="F229" s="25" t="s">
        <v>150</v>
      </c>
      <c r="G229" s="25" t="s">
        <v>111</v>
      </c>
      <c r="H229" s="124">
        <v>7089443</v>
      </c>
      <c r="I229" s="212">
        <v>7089443</v>
      </c>
      <c r="J229" s="144" t="s">
        <v>842</v>
      </c>
      <c r="K229" s="23" t="s">
        <v>843</v>
      </c>
      <c r="L229" s="223" t="s">
        <v>706</v>
      </c>
      <c r="M229" s="186" t="s">
        <v>397</v>
      </c>
      <c r="N229" s="187" t="s">
        <v>106</v>
      </c>
      <c r="O229" s="187" t="s">
        <v>145</v>
      </c>
      <c r="P229" s="27"/>
      <c r="Q229" s="27"/>
      <c r="R229" s="27"/>
      <c r="S229" s="28"/>
      <c r="T229" s="27"/>
      <c r="U229" s="27"/>
      <c r="V229" s="144"/>
      <c r="W229" s="28"/>
      <c r="X229" s="147"/>
      <c r="Y229" s="147"/>
      <c r="Z229" s="147"/>
      <c r="AA229" s="28">
        <f t="shared" si="138"/>
        <v>0</v>
      </c>
      <c r="AB229" s="124"/>
      <c r="AC229" s="124">
        <v>7089443</v>
      </c>
      <c r="AD229" s="27"/>
      <c r="AE229" s="28">
        <f>SUM(AC229:AD229)</f>
        <v>7089443</v>
      </c>
      <c r="AF229" s="28">
        <f t="shared" si="131"/>
        <v>7089443</v>
      </c>
      <c r="AG229" s="29">
        <f t="shared" si="136"/>
        <v>2.4000999170018158E-2</v>
      </c>
      <c r="AH229" s="30">
        <f t="shared" si="124"/>
        <v>2.0627002561418605E-3</v>
      </c>
    </row>
    <row r="230" spans="1:42" ht="12.75" customHeight="1" outlineLevel="1" x14ac:dyDescent="0.25">
      <c r="A230" s="21">
        <f t="shared" si="132"/>
        <v>32</v>
      </c>
      <c r="B230" s="5" t="s">
        <v>77</v>
      </c>
      <c r="C230" s="150">
        <v>842</v>
      </c>
      <c r="D230" s="119">
        <v>44089</v>
      </c>
      <c r="E230" s="143" t="s">
        <v>744</v>
      </c>
      <c r="F230" s="25" t="s">
        <v>150</v>
      </c>
      <c r="G230" s="25" t="s">
        <v>111</v>
      </c>
      <c r="H230" s="124">
        <v>7384837</v>
      </c>
      <c r="I230" s="212">
        <v>7384837</v>
      </c>
      <c r="J230" s="144" t="s">
        <v>842</v>
      </c>
      <c r="K230" s="23" t="s">
        <v>843</v>
      </c>
      <c r="L230" s="223" t="s">
        <v>706</v>
      </c>
      <c r="M230" s="186" t="s">
        <v>397</v>
      </c>
      <c r="N230" s="187" t="s">
        <v>106</v>
      </c>
      <c r="O230" s="187" t="s">
        <v>145</v>
      </c>
      <c r="P230" s="27"/>
      <c r="Q230" s="27"/>
      <c r="R230" s="27"/>
      <c r="S230" s="28"/>
      <c r="T230" s="27"/>
      <c r="U230" s="27"/>
      <c r="V230" s="144"/>
      <c r="W230" s="28"/>
      <c r="X230" s="147"/>
      <c r="Y230" s="27"/>
      <c r="Z230" s="27"/>
      <c r="AA230" s="28">
        <f t="shared" si="138"/>
        <v>0</v>
      </c>
      <c r="AB230" s="124"/>
      <c r="AC230" s="87"/>
      <c r="AD230" s="124">
        <v>7384837</v>
      </c>
      <c r="AE230" s="28">
        <f>SUM(AB230:AD230)</f>
        <v>7384837</v>
      </c>
      <c r="AF230" s="28">
        <f t="shared" si="131"/>
        <v>7384837</v>
      </c>
      <c r="AG230" s="29">
        <f t="shared" si="136"/>
        <v>2.5001042635891056E-2</v>
      </c>
      <c r="AH230" s="30">
        <f t="shared" si="124"/>
        <v>2.1486462577477369E-3</v>
      </c>
      <c r="AI230" s="10"/>
      <c r="AJ230" s="10"/>
      <c r="AK230" s="10"/>
      <c r="AL230" s="10"/>
      <c r="AM230" s="10"/>
      <c r="AN230" s="10"/>
      <c r="AO230" s="10"/>
      <c r="AP230" s="85"/>
    </row>
    <row r="231" spans="1:42" ht="12.75" customHeight="1" x14ac:dyDescent="0.25">
      <c r="A231" s="228" t="s">
        <v>53</v>
      </c>
      <c r="B231" s="229"/>
      <c r="C231" s="230"/>
      <c r="D231" s="230"/>
      <c r="E231" s="230"/>
      <c r="F231" s="230"/>
      <c r="G231" s="230"/>
      <c r="H231" s="92">
        <f>SUM(H199:H230)</f>
        <v>295381161</v>
      </c>
      <c r="I231" s="284">
        <f>SUM(I199:I230)</f>
        <v>295381161</v>
      </c>
      <c r="J231" s="92"/>
      <c r="K231" s="101"/>
      <c r="L231" s="92">
        <f>SUM(L199:L230)</f>
        <v>0</v>
      </c>
      <c r="M231" s="92">
        <f>SUM(M199:M230)</f>
        <v>0</v>
      </c>
      <c r="N231" s="93"/>
      <c r="O231" s="94"/>
      <c r="P231" s="92">
        <f t="shared" ref="P231:AF231" si="139">SUM(P199:P230)</f>
        <v>0</v>
      </c>
      <c r="Q231" s="92">
        <f t="shared" si="139"/>
        <v>0</v>
      </c>
      <c r="R231" s="92">
        <f t="shared" si="139"/>
        <v>0</v>
      </c>
      <c r="S231" s="92">
        <f t="shared" si="139"/>
        <v>0</v>
      </c>
      <c r="T231" s="92">
        <f t="shared" si="139"/>
        <v>0</v>
      </c>
      <c r="U231" s="92">
        <f t="shared" si="139"/>
        <v>0</v>
      </c>
      <c r="V231" s="92">
        <f t="shared" si="139"/>
        <v>0</v>
      </c>
      <c r="W231" s="92">
        <f t="shared" si="139"/>
        <v>0</v>
      </c>
      <c r="X231" s="92">
        <f>SUM(X199:X230)</f>
        <v>0</v>
      </c>
      <c r="Y231" s="92">
        <f t="shared" si="139"/>
        <v>41502725</v>
      </c>
      <c r="Z231" s="92">
        <f>SUM(Z199:Z230)</f>
        <v>80059395</v>
      </c>
      <c r="AA231" s="92">
        <f t="shared" si="139"/>
        <v>121562120</v>
      </c>
      <c r="AB231" s="92">
        <f t="shared" si="139"/>
        <v>128108414</v>
      </c>
      <c r="AC231" s="92">
        <f t="shared" si="139"/>
        <v>38325790</v>
      </c>
      <c r="AD231" s="92">
        <f t="shared" si="139"/>
        <v>7384837</v>
      </c>
      <c r="AE231" s="92">
        <f t="shared" si="139"/>
        <v>173819041</v>
      </c>
      <c r="AF231" s="92">
        <f t="shared" si="139"/>
        <v>295381161</v>
      </c>
      <c r="AG231" s="95">
        <f>IF(ISERROR(AF231/H231),0,AF231/H231)</f>
        <v>1</v>
      </c>
      <c r="AH231" s="95">
        <f>IF(ISERROR(AF231/$AF$394),0,AF231/$AF$394)</f>
        <v>8.5942266050263783E-2</v>
      </c>
      <c r="AI231" s="10"/>
      <c r="AJ231" s="10"/>
      <c r="AK231" s="10"/>
      <c r="AL231" s="10"/>
      <c r="AM231" s="10"/>
      <c r="AN231" s="10"/>
      <c r="AO231" s="10"/>
      <c r="AP231" s="85"/>
    </row>
    <row r="232" spans="1:42" ht="12.75" customHeight="1" x14ac:dyDescent="0.25">
      <c r="A232" s="233" t="s">
        <v>54</v>
      </c>
      <c r="B232" s="234"/>
      <c r="C232" s="234"/>
      <c r="D232" s="234"/>
      <c r="E232" s="235"/>
      <c r="F232" s="15"/>
      <c r="G232" s="16"/>
      <c r="H232" s="124"/>
      <c r="I232" s="149"/>
      <c r="J232" s="17"/>
      <c r="K232" s="296"/>
      <c r="L232" s="18"/>
      <c r="M232" s="18"/>
      <c r="N232" s="16"/>
      <c r="O232" s="19"/>
      <c r="P232" s="17"/>
      <c r="Q232" s="17"/>
      <c r="R232" s="17"/>
      <c r="S232" s="17"/>
      <c r="T232" s="17"/>
      <c r="U232" s="17"/>
      <c r="V232" s="17"/>
      <c r="W232" s="17"/>
      <c r="X232" s="17"/>
      <c r="Y232" s="17"/>
      <c r="Z232" s="17"/>
      <c r="AA232" s="17"/>
      <c r="AB232" s="17"/>
      <c r="AC232" s="17"/>
      <c r="AD232" s="17"/>
      <c r="AE232" s="17"/>
      <c r="AF232" s="17"/>
      <c r="AG232" s="20"/>
      <c r="AH232" s="20"/>
    </row>
    <row r="233" spans="1:42" ht="15" customHeight="1" outlineLevel="1" x14ac:dyDescent="0.25">
      <c r="A233" s="109">
        <v>1</v>
      </c>
      <c r="B233" s="183" t="s">
        <v>77</v>
      </c>
      <c r="C233" s="150">
        <v>1085</v>
      </c>
      <c r="D233" s="119">
        <v>44039</v>
      </c>
      <c r="E233" s="141" t="s">
        <v>324</v>
      </c>
      <c r="F233" s="25" t="s">
        <v>150</v>
      </c>
      <c r="G233" s="25" t="s">
        <v>111</v>
      </c>
      <c r="H233" s="124">
        <v>9080101</v>
      </c>
      <c r="I233" s="300">
        <v>9080101</v>
      </c>
      <c r="J233" s="144" t="s">
        <v>842</v>
      </c>
      <c r="K233" s="23" t="s">
        <v>843</v>
      </c>
      <c r="L233" s="223" t="s">
        <v>706</v>
      </c>
      <c r="M233" s="186" t="s">
        <v>397</v>
      </c>
      <c r="N233" s="187" t="s">
        <v>106</v>
      </c>
      <c r="O233" s="187" t="s">
        <v>145</v>
      </c>
      <c r="P233" s="27"/>
      <c r="Q233" s="27"/>
      <c r="R233" s="27"/>
      <c r="S233" s="28">
        <f>SUM(P233:R233)</f>
        <v>0</v>
      </c>
      <c r="T233" s="27"/>
      <c r="U233" s="27"/>
      <c r="V233" s="142"/>
      <c r="W233" s="28">
        <f>SUM(T233:V233)</f>
        <v>0</v>
      </c>
      <c r="X233" s="27">
        <v>0</v>
      </c>
      <c r="Y233" s="124">
        <v>9080101</v>
      </c>
      <c r="Z233" s="27">
        <v>0</v>
      </c>
      <c r="AA233" s="28">
        <f>SUM(X233:Z233)</f>
        <v>9080101</v>
      </c>
      <c r="AB233" s="27">
        <v>0</v>
      </c>
      <c r="AC233" s="27">
        <v>0</v>
      </c>
      <c r="AD233" s="27">
        <v>0</v>
      </c>
      <c r="AE233" s="28">
        <f>SUM(AB233:AD233)</f>
        <v>0</v>
      </c>
      <c r="AF233" s="28">
        <f t="shared" ref="AF233:AF239" si="140">SUM(S233,W233,AA233,AE233)</f>
        <v>9080101</v>
      </c>
      <c r="AG233" s="29">
        <f t="shared" ref="AG233:AG254" si="141">IF(ISERROR(AF233/$H$263),0,AF233/$H$263)</f>
        <v>3.3206751555271925E-2</v>
      </c>
      <c r="AH233" s="30">
        <f t="shared" ref="AH233:AH254" si="142">IF(ISERROR(AF233/$AF$394),"-",AF233/$AF$394)</f>
        <v>2.6418897307579686E-3</v>
      </c>
      <c r="AI233" s="10"/>
      <c r="AJ233" s="10"/>
      <c r="AK233" s="10"/>
      <c r="AL233" s="10"/>
      <c r="AM233" s="10"/>
      <c r="AN233" s="10"/>
      <c r="AO233" s="10"/>
      <c r="AP233" s="85"/>
    </row>
    <row r="234" spans="1:42" ht="12.75" customHeight="1" outlineLevel="1" x14ac:dyDescent="0.25">
      <c r="A234" s="21">
        <v>2</v>
      </c>
      <c r="B234" s="183" t="s">
        <v>77</v>
      </c>
      <c r="C234" s="150">
        <v>1133</v>
      </c>
      <c r="D234" s="119">
        <v>44043</v>
      </c>
      <c r="E234" s="143" t="s">
        <v>325</v>
      </c>
      <c r="F234" s="25" t="s">
        <v>150</v>
      </c>
      <c r="G234" s="25" t="s">
        <v>111</v>
      </c>
      <c r="H234" s="124">
        <v>9234001</v>
      </c>
      <c r="I234" s="301">
        <v>9234001</v>
      </c>
      <c r="J234" s="144" t="s">
        <v>842</v>
      </c>
      <c r="K234" s="23" t="s">
        <v>843</v>
      </c>
      <c r="L234" s="223" t="s">
        <v>706</v>
      </c>
      <c r="M234" s="178" t="s">
        <v>397</v>
      </c>
      <c r="N234" s="25" t="s">
        <v>106</v>
      </c>
      <c r="O234" s="25" t="s">
        <v>145</v>
      </c>
      <c r="P234" s="27"/>
      <c r="Q234" s="27"/>
      <c r="R234" s="27"/>
      <c r="S234" s="28">
        <f t="shared" ref="S234:S239" si="143">SUM(P234:R234)</f>
        <v>0</v>
      </c>
      <c r="T234" s="27"/>
      <c r="U234" s="27"/>
      <c r="V234" s="144"/>
      <c r="W234" s="28">
        <f t="shared" ref="W234:W239" si="144">SUM(T234:V234)</f>
        <v>0</v>
      </c>
      <c r="X234" s="27">
        <v>0</v>
      </c>
      <c r="Y234" s="124">
        <v>0</v>
      </c>
      <c r="Z234" s="124">
        <v>9234001</v>
      </c>
      <c r="AA234" s="28">
        <f t="shared" ref="AA234:AA239" si="145">SUM(X234:Z234)</f>
        <v>9234001</v>
      </c>
      <c r="AB234" s="27"/>
      <c r="AC234" s="27"/>
      <c r="AD234" s="27"/>
      <c r="AE234" s="28">
        <f t="shared" ref="AE234:AE239" si="146">SUM(AB234:AD234)</f>
        <v>0</v>
      </c>
      <c r="AF234" s="28">
        <f t="shared" si="140"/>
        <v>9234001</v>
      </c>
      <c r="AG234" s="29">
        <f t="shared" si="141"/>
        <v>3.3769577790834324E-2</v>
      </c>
      <c r="AH234" s="30">
        <f t="shared" si="142"/>
        <v>2.6866675178732939E-3</v>
      </c>
      <c r="AI234" s="10"/>
      <c r="AJ234" s="10"/>
      <c r="AK234" s="10"/>
      <c r="AL234" s="10"/>
      <c r="AM234" s="10"/>
      <c r="AN234" s="10"/>
      <c r="AO234" s="10"/>
      <c r="AP234" s="85"/>
    </row>
    <row r="235" spans="1:42" ht="12.75" customHeight="1" outlineLevel="1" x14ac:dyDescent="0.25">
      <c r="A235" s="21">
        <v>3</v>
      </c>
      <c r="B235" s="183" t="s">
        <v>77</v>
      </c>
      <c r="C235" s="150">
        <v>1086</v>
      </c>
      <c r="D235" s="119">
        <v>44039</v>
      </c>
      <c r="E235" s="143" t="s">
        <v>326</v>
      </c>
      <c r="F235" s="25" t="s">
        <v>150</v>
      </c>
      <c r="G235" s="25" t="s">
        <v>111</v>
      </c>
      <c r="H235" s="124">
        <v>8208001</v>
      </c>
      <c r="I235" s="301">
        <v>8208001</v>
      </c>
      <c r="J235" s="144" t="s">
        <v>842</v>
      </c>
      <c r="K235" s="23" t="s">
        <v>843</v>
      </c>
      <c r="L235" s="223" t="s">
        <v>706</v>
      </c>
      <c r="M235" s="186" t="s">
        <v>397</v>
      </c>
      <c r="N235" s="187" t="s">
        <v>106</v>
      </c>
      <c r="O235" s="187" t="s">
        <v>145</v>
      </c>
      <c r="P235" s="27"/>
      <c r="Q235" s="27"/>
      <c r="R235" s="27"/>
      <c r="S235" s="28">
        <f t="shared" si="143"/>
        <v>0</v>
      </c>
      <c r="T235" s="27"/>
      <c r="U235" s="27"/>
      <c r="V235" s="144"/>
      <c r="W235" s="28">
        <f t="shared" si="144"/>
        <v>0</v>
      </c>
      <c r="X235" s="27">
        <v>0</v>
      </c>
      <c r="Y235" s="124">
        <v>8208001</v>
      </c>
      <c r="Z235" s="27">
        <v>0</v>
      </c>
      <c r="AA235" s="28">
        <f t="shared" si="145"/>
        <v>8208001</v>
      </c>
      <c r="AB235" s="27"/>
      <c r="AC235" s="27"/>
      <c r="AD235" s="27"/>
      <c r="AE235" s="28">
        <f t="shared" si="146"/>
        <v>0</v>
      </c>
      <c r="AF235" s="28">
        <f t="shared" si="140"/>
        <v>8208001</v>
      </c>
      <c r="AG235" s="29">
        <f t="shared" si="141"/>
        <v>3.0017402887085015E-2</v>
      </c>
      <c r="AH235" s="30">
        <f t="shared" si="142"/>
        <v>2.3881489371044592E-3</v>
      </c>
    </row>
    <row r="236" spans="1:42" ht="12.75" customHeight="1" outlineLevel="1" x14ac:dyDescent="0.25">
      <c r="A236" s="21">
        <v>4</v>
      </c>
      <c r="B236" s="183" t="s">
        <v>77</v>
      </c>
      <c r="C236" s="150">
        <v>1087</v>
      </c>
      <c r="D236" s="119">
        <v>44039</v>
      </c>
      <c r="E236" s="143" t="s">
        <v>327</v>
      </c>
      <c r="F236" s="25" t="s">
        <v>150</v>
      </c>
      <c r="G236" s="25" t="s">
        <v>111</v>
      </c>
      <c r="H236" s="124">
        <v>8208001</v>
      </c>
      <c r="I236" s="301">
        <v>8208001</v>
      </c>
      <c r="J236" s="144" t="s">
        <v>842</v>
      </c>
      <c r="K236" s="23" t="s">
        <v>843</v>
      </c>
      <c r="L236" s="223" t="s">
        <v>706</v>
      </c>
      <c r="M236" s="186" t="s">
        <v>397</v>
      </c>
      <c r="N236" s="187" t="s">
        <v>106</v>
      </c>
      <c r="O236" s="187" t="s">
        <v>145</v>
      </c>
      <c r="P236" s="27"/>
      <c r="Q236" s="27"/>
      <c r="R236" s="27"/>
      <c r="S236" s="28">
        <f t="shared" si="143"/>
        <v>0</v>
      </c>
      <c r="T236" s="27"/>
      <c r="U236" s="27"/>
      <c r="V236" s="144"/>
      <c r="W236" s="28">
        <f t="shared" si="144"/>
        <v>0</v>
      </c>
      <c r="X236" s="27">
        <v>0</v>
      </c>
      <c r="Y236" s="124">
        <v>8208001</v>
      </c>
      <c r="Z236" s="27">
        <v>0</v>
      </c>
      <c r="AA236" s="28">
        <f t="shared" si="145"/>
        <v>8208001</v>
      </c>
      <c r="AB236" s="27"/>
      <c r="AC236" s="27"/>
      <c r="AD236" s="27"/>
      <c r="AE236" s="28">
        <f t="shared" si="146"/>
        <v>0</v>
      </c>
      <c r="AF236" s="28">
        <f t="shared" si="140"/>
        <v>8208001</v>
      </c>
      <c r="AG236" s="29">
        <f t="shared" si="141"/>
        <v>3.0017402887085015E-2</v>
      </c>
      <c r="AH236" s="30">
        <f t="shared" si="142"/>
        <v>2.3881489371044592E-3</v>
      </c>
      <c r="AI236" s="10"/>
      <c r="AJ236" s="10"/>
      <c r="AK236" s="10"/>
      <c r="AL236" s="10"/>
      <c r="AM236" s="10"/>
      <c r="AN236" s="10"/>
      <c r="AO236" s="10"/>
      <c r="AP236" s="85"/>
    </row>
    <row r="237" spans="1:42" ht="12.75" customHeight="1" outlineLevel="1" x14ac:dyDescent="0.25">
      <c r="A237" s="21">
        <v>5</v>
      </c>
      <c r="B237" s="183" t="s">
        <v>77</v>
      </c>
      <c r="C237" s="150">
        <v>1089</v>
      </c>
      <c r="D237" s="119">
        <v>44039</v>
      </c>
      <c r="E237" s="143" t="s">
        <v>328</v>
      </c>
      <c r="F237" s="25" t="s">
        <v>150</v>
      </c>
      <c r="G237" s="25" t="s">
        <v>111</v>
      </c>
      <c r="H237" s="124">
        <v>8208001</v>
      </c>
      <c r="I237" s="301">
        <v>8208001</v>
      </c>
      <c r="J237" s="144" t="s">
        <v>842</v>
      </c>
      <c r="K237" s="23" t="s">
        <v>843</v>
      </c>
      <c r="L237" s="223" t="s">
        <v>706</v>
      </c>
      <c r="M237" s="178" t="s">
        <v>397</v>
      </c>
      <c r="N237" s="25" t="s">
        <v>106</v>
      </c>
      <c r="O237" s="25" t="s">
        <v>145</v>
      </c>
      <c r="P237" s="27"/>
      <c r="Q237" s="27"/>
      <c r="R237" s="27"/>
      <c r="S237" s="28">
        <f t="shared" si="143"/>
        <v>0</v>
      </c>
      <c r="T237" s="27"/>
      <c r="U237" s="27"/>
      <c r="V237" s="144"/>
      <c r="W237" s="28">
        <f t="shared" si="144"/>
        <v>0</v>
      </c>
      <c r="X237" s="27">
        <v>0</v>
      </c>
      <c r="Y237" s="124">
        <v>8208001</v>
      </c>
      <c r="Z237" s="27">
        <v>0</v>
      </c>
      <c r="AA237" s="28">
        <f t="shared" si="145"/>
        <v>8208001</v>
      </c>
      <c r="AB237" s="27"/>
      <c r="AC237" s="27"/>
      <c r="AD237" s="27"/>
      <c r="AE237" s="28">
        <f t="shared" si="146"/>
        <v>0</v>
      </c>
      <c r="AF237" s="28">
        <f t="shared" si="140"/>
        <v>8208001</v>
      </c>
      <c r="AG237" s="29">
        <f t="shared" si="141"/>
        <v>3.0017402887085015E-2</v>
      </c>
      <c r="AH237" s="30">
        <f t="shared" si="142"/>
        <v>2.3881489371044592E-3</v>
      </c>
      <c r="AI237" s="10"/>
      <c r="AJ237" s="10"/>
      <c r="AK237" s="10"/>
      <c r="AL237" s="10"/>
      <c r="AM237" s="10"/>
      <c r="AN237" s="10"/>
      <c r="AO237" s="10"/>
      <c r="AP237" s="85"/>
    </row>
    <row r="238" spans="1:42" ht="12.75" customHeight="1" outlineLevel="1" x14ac:dyDescent="0.25">
      <c r="A238" s="21">
        <v>6</v>
      </c>
      <c r="B238" s="183" t="s">
        <v>77</v>
      </c>
      <c r="C238" s="150">
        <v>1125</v>
      </c>
      <c r="D238" s="119">
        <v>44043</v>
      </c>
      <c r="E238" s="143" t="s">
        <v>329</v>
      </c>
      <c r="F238" s="25" t="s">
        <v>150</v>
      </c>
      <c r="G238" s="25" t="s">
        <v>111</v>
      </c>
      <c r="H238" s="124">
        <v>8208001</v>
      </c>
      <c r="I238" s="301">
        <v>8208001</v>
      </c>
      <c r="J238" s="144" t="s">
        <v>842</v>
      </c>
      <c r="K238" s="23" t="s">
        <v>843</v>
      </c>
      <c r="L238" s="223" t="s">
        <v>706</v>
      </c>
      <c r="M238" s="186" t="s">
        <v>397</v>
      </c>
      <c r="N238" s="187" t="s">
        <v>106</v>
      </c>
      <c r="O238" s="187" t="s">
        <v>145</v>
      </c>
      <c r="P238" s="27"/>
      <c r="Q238" s="27"/>
      <c r="R238" s="27"/>
      <c r="S238" s="28">
        <f t="shared" si="143"/>
        <v>0</v>
      </c>
      <c r="T238" s="27"/>
      <c r="U238" s="27"/>
      <c r="V238" s="144"/>
      <c r="W238" s="28">
        <f t="shared" si="144"/>
        <v>0</v>
      </c>
      <c r="X238" s="27">
        <v>0</v>
      </c>
      <c r="Y238" s="124">
        <v>0</v>
      </c>
      <c r="Z238" s="124">
        <v>8208001</v>
      </c>
      <c r="AA238" s="28">
        <f t="shared" si="145"/>
        <v>8208001</v>
      </c>
      <c r="AB238" s="27"/>
      <c r="AC238" s="27"/>
      <c r="AD238" s="27"/>
      <c r="AE238" s="28">
        <f t="shared" si="146"/>
        <v>0</v>
      </c>
      <c r="AF238" s="28">
        <f t="shared" si="140"/>
        <v>8208001</v>
      </c>
      <c r="AG238" s="29">
        <f t="shared" si="141"/>
        <v>3.0017402887085015E-2</v>
      </c>
      <c r="AH238" s="30">
        <f t="shared" si="142"/>
        <v>2.3881489371044592E-3</v>
      </c>
    </row>
    <row r="239" spans="1:42" ht="12.75" customHeight="1" outlineLevel="1" x14ac:dyDescent="0.25">
      <c r="A239" s="21">
        <v>7</v>
      </c>
      <c r="B239" s="183" t="s">
        <v>77</v>
      </c>
      <c r="C239" s="150">
        <v>1090</v>
      </c>
      <c r="D239" s="119">
        <v>44039</v>
      </c>
      <c r="E239" s="143" t="s">
        <v>330</v>
      </c>
      <c r="F239" s="25" t="s">
        <v>150</v>
      </c>
      <c r="G239" s="25" t="s">
        <v>111</v>
      </c>
      <c r="H239" s="124">
        <v>8208001</v>
      </c>
      <c r="I239" s="301">
        <v>8208001</v>
      </c>
      <c r="J239" s="144" t="s">
        <v>842</v>
      </c>
      <c r="K239" s="23" t="s">
        <v>843</v>
      </c>
      <c r="L239" s="223" t="s">
        <v>706</v>
      </c>
      <c r="M239" s="186" t="s">
        <v>397</v>
      </c>
      <c r="N239" s="187" t="s">
        <v>106</v>
      </c>
      <c r="O239" s="187" t="s">
        <v>145</v>
      </c>
      <c r="P239" s="27"/>
      <c r="Q239" s="27"/>
      <c r="R239" s="27"/>
      <c r="S239" s="28">
        <f t="shared" si="143"/>
        <v>0</v>
      </c>
      <c r="T239" s="27"/>
      <c r="U239" s="27"/>
      <c r="V239" s="144"/>
      <c r="W239" s="28">
        <f t="shared" si="144"/>
        <v>0</v>
      </c>
      <c r="X239" s="27">
        <v>0</v>
      </c>
      <c r="Y239" s="124">
        <v>8208001</v>
      </c>
      <c r="Z239" s="27">
        <v>0</v>
      </c>
      <c r="AA239" s="28">
        <f t="shared" si="145"/>
        <v>8208001</v>
      </c>
      <c r="AB239" s="27"/>
      <c r="AC239" s="27"/>
      <c r="AD239" s="27"/>
      <c r="AE239" s="28">
        <f t="shared" si="146"/>
        <v>0</v>
      </c>
      <c r="AF239" s="28">
        <f t="shared" si="140"/>
        <v>8208001</v>
      </c>
      <c r="AG239" s="29">
        <f t="shared" si="141"/>
        <v>3.0017402887085015E-2</v>
      </c>
      <c r="AH239" s="30">
        <f t="shared" si="142"/>
        <v>2.3881489371044592E-3</v>
      </c>
      <c r="AI239" s="10"/>
      <c r="AJ239" s="10"/>
      <c r="AK239" s="10"/>
      <c r="AL239" s="10"/>
      <c r="AM239" s="10"/>
      <c r="AN239" s="10"/>
      <c r="AO239" s="10"/>
      <c r="AP239" s="85"/>
    </row>
    <row r="240" spans="1:42" ht="12.75" customHeight="1" outlineLevel="1" x14ac:dyDescent="0.25">
      <c r="A240" s="21">
        <f>A239+1</f>
        <v>8</v>
      </c>
      <c r="B240" s="183" t="s">
        <v>77</v>
      </c>
      <c r="C240" s="150">
        <v>1091</v>
      </c>
      <c r="D240" s="119">
        <v>44039</v>
      </c>
      <c r="E240" s="143" t="s">
        <v>331</v>
      </c>
      <c r="F240" s="25" t="s">
        <v>150</v>
      </c>
      <c r="G240" s="25" t="s">
        <v>111</v>
      </c>
      <c r="H240" s="124">
        <v>8208001</v>
      </c>
      <c r="I240" s="301">
        <v>8208001</v>
      </c>
      <c r="J240" s="144" t="s">
        <v>842</v>
      </c>
      <c r="K240" s="23" t="s">
        <v>843</v>
      </c>
      <c r="L240" s="223" t="s">
        <v>706</v>
      </c>
      <c r="M240" s="178" t="s">
        <v>397</v>
      </c>
      <c r="N240" s="25" t="s">
        <v>106</v>
      </c>
      <c r="O240" s="25" t="s">
        <v>145</v>
      </c>
      <c r="P240" s="27"/>
      <c r="Q240" s="27"/>
      <c r="R240" s="27"/>
      <c r="S240" s="28">
        <f t="shared" ref="S240:S246" si="147">SUM(P240:R240)</f>
        <v>0</v>
      </c>
      <c r="T240" s="27"/>
      <c r="U240" s="27"/>
      <c r="V240" s="144"/>
      <c r="W240" s="28">
        <f t="shared" ref="W240:W246" si="148">SUM(T240:V240)</f>
        <v>0</v>
      </c>
      <c r="X240" s="27">
        <v>0</v>
      </c>
      <c r="Y240" s="124">
        <v>0</v>
      </c>
      <c r="Z240" s="124">
        <v>8208001</v>
      </c>
      <c r="AA240" s="28">
        <f t="shared" ref="AA240:AA249" si="149">SUM(X240:Z240)</f>
        <v>8208001</v>
      </c>
      <c r="AB240" s="27"/>
      <c r="AC240" s="27"/>
      <c r="AD240" s="27"/>
      <c r="AE240" s="28">
        <f t="shared" ref="AE240:AE254" si="150">SUM(AB240:AD240)</f>
        <v>0</v>
      </c>
      <c r="AF240" s="28">
        <f t="shared" ref="AF240:AF254" si="151">SUM(S240,W240,AA240,AE240)</f>
        <v>8208001</v>
      </c>
      <c r="AG240" s="29">
        <f t="shared" si="141"/>
        <v>3.0017402887085015E-2</v>
      </c>
      <c r="AH240" s="30">
        <f t="shared" si="142"/>
        <v>2.3881489371044592E-3</v>
      </c>
      <c r="AI240" s="10"/>
      <c r="AJ240" s="10"/>
      <c r="AK240" s="10"/>
      <c r="AL240" s="10"/>
      <c r="AM240" s="10"/>
      <c r="AN240" s="10"/>
      <c r="AO240" s="10"/>
      <c r="AP240" s="85"/>
    </row>
    <row r="241" spans="1:42" ht="12.75" customHeight="1" outlineLevel="1" x14ac:dyDescent="0.25">
      <c r="A241" s="21">
        <f t="shared" ref="A241:A262" si="152">A240+1</f>
        <v>9</v>
      </c>
      <c r="B241" s="183" t="s">
        <v>77</v>
      </c>
      <c r="C241" s="150">
        <v>1129</v>
      </c>
      <c r="D241" s="119">
        <v>44043</v>
      </c>
      <c r="E241" s="143" t="s">
        <v>332</v>
      </c>
      <c r="F241" s="25" t="s">
        <v>150</v>
      </c>
      <c r="G241" s="25" t="s">
        <v>111</v>
      </c>
      <c r="H241" s="124">
        <v>8208001</v>
      </c>
      <c r="I241" s="301">
        <v>8208001</v>
      </c>
      <c r="J241" s="144" t="s">
        <v>842</v>
      </c>
      <c r="K241" s="23" t="s">
        <v>843</v>
      </c>
      <c r="L241" s="223" t="s">
        <v>706</v>
      </c>
      <c r="M241" s="186" t="s">
        <v>397</v>
      </c>
      <c r="N241" s="187" t="s">
        <v>106</v>
      </c>
      <c r="O241" s="187" t="s">
        <v>145</v>
      </c>
      <c r="P241" s="27"/>
      <c r="Q241" s="27"/>
      <c r="R241" s="27"/>
      <c r="S241" s="28">
        <f t="shared" si="147"/>
        <v>0</v>
      </c>
      <c r="T241" s="27"/>
      <c r="U241" s="27"/>
      <c r="V241" s="144"/>
      <c r="W241" s="28">
        <f t="shared" si="148"/>
        <v>0</v>
      </c>
      <c r="X241" s="27">
        <v>0</v>
      </c>
      <c r="Y241" s="124">
        <v>0</v>
      </c>
      <c r="Z241" s="124">
        <v>8208001</v>
      </c>
      <c r="AA241" s="28">
        <f t="shared" si="149"/>
        <v>8208001</v>
      </c>
      <c r="AB241" s="27"/>
      <c r="AC241" s="27"/>
      <c r="AD241" s="27"/>
      <c r="AE241" s="28">
        <f t="shared" si="150"/>
        <v>0</v>
      </c>
      <c r="AF241" s="28">
        <f t="shared" si="151"/>
        <v>8208001</v>
      </c>
      <c r="AG241" s="29">
        <f t="shared" si="141"/>
        <v>3.0017402887085015E-2</v>
      </c>
      <c r="AH241" s="30">
        <f t="shared" si="142"/>
        <v>2.3881489371044592E-3</v>
      </c>
      <c r="AI241" s="10"/>
      <c r="AJ241" s="10"/>
      <c r="AK241" s="10"/>
      <c r="AL241" s="10"/>
      <c r="AM241" s="10"/>
      <c r="AN241" s="10"/>
      <c r="AO241" s="10"/>
      <c r="AP241" s="85"/>
    </row>
    <row r="242" spans="1:42" ht="12.75" customHeight="1" outlineLevel="1" x14ac:dyDescent="0.25">
      <c r="A242" s="21">
        <f t="shared" si="152"/>
        <v>10</v>
      </c>
      <c r="B242" s="183" t="s">
        <v>77</v>
      </c>
      <c r="C242" s="150">
        <v>1122</v>
      </c>
      <c r="D242" s="119">
        <v>44043</v>
      </c>
      <c r="E242" s="143" t="s">
        <v>333</v>
      </c>
      <c r="F242" s="25" t="s">
        <v>150</v>
      </c>
      <c r="G242" s="25" t="s">
        <v>111</v>
      </c>
      <c r="H242" s="124">
        <v>8208001</v>
      </c>
      <c r="I242" s="301">
        <v>8208001</v>
      </c>
      <c r="J242" s="144" t="s">
        <v>842</v>
      </c>
      <c r="K242" s="23" t="s">
        <v>843</v>
      </c>
      <c r="L242" s="223" t="s">
        <v>706</v>
      </c>
      <c r="M242" s="178" t="s">
        <v>397</v>
      </c>
      <c r="N242" s="25" t="s">
        <v>106</v>
      </c>
      <c r="O242" s="25" t="s">
        <v>145</v>
      </c>
      <c r="P242" s="27"/>
      <c r="Q242" s="27"/>
      <c r="R242" s="27"/>
      <c r="S242" s="28">
        <f t="shared" si="147"/>
        <v>0</v>
      </c>
      <c r="T242" s="27"/>
      <c r="U242" s="27"/>
      <c r="V242" s="144"/>
      <c r="W242" s="28">
        <f t="shared" si="148"/>
        <v>0</v>
      </c>
      <c r="X242" s="27">
        <v>0</v>
      </c>
      <c r="Y242" s="124">
        <v>0</v>
      </c>
      <c r="Z242" s="124">
        <v>8208001</v>
      </c>
      <c r="AA242" s="28">
        <f t="shared" si="149"/>
        <v>8208001</v>
      </c>
      <c r="AB242" s="27"/>
      <c r="AC242" s="27"/>
      <c r="AD242" s="27"/>
      <c r="AE242" s="28">
        <f t="shared" si="150"/>
        <v>0</v>
      </c>
      <c r="AF242" s="28">
        <f t="shared" si="151"/>
        <v>8208001</v>
      </c>
      <c r="AG242" s="29">
        <f t="shared" si="141"/>
        <v>3.0017402887085015E-2</v>
      </c>
      <c r="AH242" s="30">
        <f t="shared" si="142"/>
        <v>2.3881489371044592E-3</v>
      </c>
      <c r="AI242" s="10"/>
      <c r="AJ242" s="10"/>
      <c r="AK242" s="10"/>
      <c r="AL242" s="10"/>
      <c r="AM242" s="10"/>
      <c r="AN242" s="10"/>
      <c r="AO242" s="10"/>
      <c r="AP242" s="85"/>
    </row>
    <row r="243" spans="1:42" ht="12.75" customHeight="1" outlineLevel="1" x14ac:dyDescent="0.25">
      <c r="A243" s="21">
        <f t="shared" si="152"/>
        <v>11</v>
      </c>
      <c r="B243" s="183" t="s">
        <v>77</v>
      </c>
      <c r="C243" s="150">
        <v>1119</v>
      </c>
      <c r="D243" s="119">
        <v>44043</v>
      </c>
      <c r="E243" s="143" t="s">
        <v>334</v>
      </c>
      <c r="F243" s="25" t="s">
        <v>150</v>
      </c>
      <c r="G243" s="25" t="s">
        <v>111</v>
      </c>
      <c r="H243" s="124">
        <v>8208001</v>
      </c>
      <c r="I243" s="301">
        <v>8208001</v>
      </c>
      <c r="J243" s="144" t="s">
        <v>842</v>
      </c>
      <c r="K243" s="23" t="s">
        <v>843</v>
      </c>
      <c r="L243" s="223" t="s">
        <v>706</v>
      </c>
      <c r="M243" s="186" t="s">
        <v>397</v>
      </c>
      <c r="N243" s="187" t="s">
        <v>106</v>
      </c>
      <c r="O243" s="187" t="s">
        <v>145</v>
      </c>
      <c r="P243" s="27"/>
      <c r="Q243" s="27"/>
      <c r="R243" s="27"/>
      <c r="S243" s="28">
        <f t="shared" si="147"/>
        <v>0</v>
      </c>
      <c r="T243" s="27"/>
      <c r="U243" s="27"/>
      <c r="V243" s="144"/>
      <c r="W243" s="28">
        <f t="shared" si="148"/>
        <v>0</v>
      </c>
      <c r="X243" s="27">
        <v>0</v>
      </c>
      <c r="Y243" s="124">
        <v>0</v>
      </c>
      <c r="Z243" s="124">
        <v>8208001</v>
      </c>
      <c r="AA243" s="28">
        <f t="shared" si="149"/>
        <v>8208001</v>
      </c>
      <c r="AB243" s="27"/>
      <c r="AC243" s="27"/>
      <c r="AD243" s="27"/>
      <c r="AE243" s="28">
        <f t="shared" si="150"/>
        <v>0</v>
      </c>
      <c r="AF243" s="28">
        <f t="shared" si="151"/>
        <v>8208001</v>
      </c>
      <c r="AG243" s="29">
        <f t="shared" si="141"/>
        <v>3.0017402887085015E-2</v>
      </c>
      <c r="AH243" s="30">
        <f t="shared" si="142"/>
        <v>2.3881489371044592E-3</v>
      </c>
      <c r="AI243" s="10"/>
      <c r="AJ243" s="10"/>
      <c r="AK243" s="10"/>
      <c r="AL243" s="10"/>
      <c r="AM243" s="10"/>
      <c r="AN243" s="10"/>
      <c r="AO243" s="10"/>
      <c r="AP243" s="85"/>
    </row>
    <row r="244" spans="1:42" ht="12.75" customHeight="1" outlineLevel="1" x14ac:dyDescent="0.25">
      <c r="A244" s="21">
        <f t="shared" si="152"/>
        <v>12</v>
      </c>
      <c r="B244" s="183" t="s">
        <v>77</v>
      </c>
      <c r="C244" s="150">
        <v>1117</v>
      </c>
      <c r="D244" s="119">
        <v>44043</v>
      </c>
      <c r="E244" s="143" t="s">
        <v>335</v>
      </c>
      <c r="F244" s="25" t="s">
        <v>150</v>
      </c>
      <c r="G244" s="25" t="s">
        <v>111</v>
      </c>
      <c r="H244" s="124">
        <v>8721001</v>
      </c>
      <c r="I244" s="301">
        <v>8721001</v>
      </c>
      <c r="J244" s="144" t="s">
        <v>842</v>
      </c>
      <c r="K244" s="23" t="s">
        <v>843</v>
      </c>
      <c r="L244" s="223" t="s">
        <v>706</v>
      </c>
      <c r="M244" s="186" t="s">
        <v>397</v>
      </c>
      <c r="N244" s="187" t="s">
        <v>106</v>
      </c>
      <c r="O244" s="187" t="s">
        <v>145</v>
      </c>
      <c r="P244" s="27"/>
      <c r="Q244" s="27"/>
      <c r="R244" s="27"/>
      <c r="S244" s="28">
        <f t="shared" si="147"/>
        <v>0</v>
      </c>
      <c r="T244" s="27"/>
      <c r="U244" s="27"/>
      <c r="V244" s="144"/>
      <c r="W244" s="28">
        <f t="shared" si="148"/>
        <v>0</v>
      </c>
      <c r="X244" s="27">
        <v>0</v>
      </c>
      <c r="Y244" s="124">
        <v>0</v>
      </c>
      <c r="Z244" s="124">
        <v>8721001</v>
      </c>
      <c r="AA244" s="28">
        <f t="shared" si="149"/>
        <v>8721001</v>
      </c>
      <c r="AB244" s="27"/>
      <c r="AC244" s="27"/>
      <c r="AD244" s="27"/>
      <c r="AE244" s="28">
        <f t="shared" si="150"/>
        <v>0</v>
      </c>
      <c r="AF244" s="28">
        <f t="shared" si="151"/>
        <v>8721001</v>
      </c>
      <c r="AG244" s="29">
        <f t="shared" si="141"/>
        <v>3.1893490338959669E-2</v>
      </c>
      <c r="AH244" s="30">
        <f t="shared" si="142"/>
        <v>2.5374082274888764E-3</v>
      </c>
      <c r="AI244" s="10"/>
      <c r="AJ244" s="10"/>
      <c r="AK244" s="10"/>
      <c r="AL244" s="10"/>
      <c r="AM244" s="10"/>
      <c r="AN244" s="10"/>
      <c r="AO244" s="10"/>
      <c r="AP244" s="85"/>
    </row>
    <row r="245" spans="1:42" ht="12.75" customHeight="1" outlineLevel="1" x14ac:dyDescent="0.25">
      <c r="A245" s="21">
        <f t="shared" si="152"/>
        <v>13</v>
      </c>
      <c r="B245" s="183" t="s">
        <v>77</v>
      </c>
      <c r="C245" s="150">
        <v>1124</v>
      </c>
      <c r="D245" s="119">
        <v>44043</v>
      </c>
      <c r="E245" s="143" t="s">
        <v>336</v>
      </c>
      <c r="F245" s="25" t="s">
        <v>150</v>
      </c>
      <c r="G245" s="25" t="s">
        <v>111</v>
      </c>
      <c r="H245" s="124">
        <v>8208001</v>
      </c>
      <c r="I245" s="301">
        <v>8208001</v>
      </c>
      <c r="J245" s="144" t="s">
        <v>842</v>
      </c>
      <c r="K245" s="23" t="s">
        <v>843</v>
      </c>
      <c r="L245" s="223" t="s">
        <v>706</v>
      </c>
      <c r="M245" s="178" t="s">
        <v>397</v>
      </c>
      <c r="N245" s="25" t="s">
        <v>106</v>
      </c>
      <c r="O245" s="25" t="s">
        <v>145</v>
      </c>
      <c r="P245" s="27"/>
      <c r="Q245" s="27"/>
      <c r="R245" s="27"/>
      <c r="S245" s="28">
        <f t="shared" si="147"/>
        <v>0</v>
      </c>
      <c r="T245" s="27"/>
      <c r="U245" s="27"/>
      <c r="V245" s="144"/>
      <c r="W245" s="28">
        <f t="shared" si="148"/>
        <v>0</v>
      </c>
      <c r="X245" s="27">
        <v>0</v>
      </c>
      <c r="Y245" s="124">
        <v>0</v>
      </c>
      <c r="Z245" s="124">
        <v>8208001</v>
      </c>
      <c r="AA245" s="28">
        <f t="shared" si="149"/>
        <v>8208001</v>
      </c>
      <c r="AB245" s="27"/>
      <c r="AC245" s="27"/>
      <c r="AD245" s="27"/>
      <c r="AE245" s="28">
        <f t="shared" si="150"/>
        <v>0</v>
      </c>
      <c r="AF245" s="28">
        <f t="shared" si="151"/>
        <v>8208001</v>
      </c>
      <c r="AG245" s="29">
        <f t="shared" si="141"/>
        <v>3.0017402887085015E-2</v>
      </c>
      <c r="AH245" s="30">
        <f t="shared" si="142"/>
        <v>2.3881489371044592E-3</v>
      </c>
      <c r="AI245" s="10"/>
      <c r="AJ245" s="10"/>
      <c r="AK245" s="10"/>
      <c r="AL245" s="10"/>
      <c r="AM245" s="10"/>
      <c r="AN245" s="10"/>
      <c r="AO245" s="10"/>
      <c r="AP245" s="85"/>
    </row>
    <row r="246" spans="1:42" ht="12.75" customHeight="1" outlineLevel="1" x14ac:dyDescent="0.25">
      <c r="A246" s="21">
        <f t="shared" si="152"/>
        <v>14</v>
      </c>
      <c r="B246" s="183" t="s">
        <v>77</v>
      </c>
      <c r="C246" s="150">
        <v>1088</v>
      </c>
      <c r="D246" s="119">
        <v>44039</v>
      </c>
      <c r="E246" s="143" t="s">
        <v>337</v>
      </c>
      <c r="F246" s="25" t="s">
        <v>150</v>
      </c>
      <c r="G246" s="25" t="s">
        <v>111</v>
      </c>
      <c r="H246" s="124">
        <v>9551843</v>
      </c>
      <c r="I246" s="301">
        <v>9551843</v>
      </c>
      <c r="J246" s="144" t="s">
        <v>842</v>
      </c>
      <c r="K246" s="23" t="s">
        <v>843</v>
      </c>
      <c r="L246" s="223" t="s">
        <v>706</v>
      </c>
      <c r="M246" s="186" t="s">
        <v>397</v>
      </c>
      <c r="N246" s="187" t="s">
        <v>106</v>
      </c>
      <c r="O246" s="187" t="s">
        <v>145</v>
      </c>
      <c r="P246" s="27"/>
      <c r="Q246" s="27"/>
      <c r="R246" s="27"/>
      <c r="S246" s="28">
        <f t="shared" si="147"/>
        <v>0</v>
      </c>
      <c r="T246" s="27"/>
      <c r="U246" s="27"/>
      <c r="V246" s="144"/>
      <c r="W246" s="28">
        <f t="shared" si="148"/>
        <v>0</v>
      </c>
      <c r="X246" s="27">
        <v>0</v>
      </c>
      <c r="Y246" s="124">
        <v>0</v>
      </c>
      <c r="Z246" s="124">
        <v>9551843</v>
      </c>
      <c r="AA246" s="28">
        <f t="shared" si="149"/>
        <v>9551843</v>
      </c>
      <c r="AB246" s="27"/>
      <c r="AC246" s="27"/>
      <c r="AD246" s="27"/>
      <c r="AE246" s="28">
        <f t="shared" si="150"/>
        <v>0</v>
      </c>
      <c r="AF246" s="28">
        <f t="shared" si="151"/>
        <v>9551843</v>
      </c>
      <c r="AG246" s="29">
        <f t="shared" si="141"/>
        <v>3.4931954765256824E-2</v>
      </c>
      <c r="AH246" s="30">
        <f t="shared" si="142"/>
        <v>2.7791448499870637E-3</v>
      </c>
      <c r="AI246" s="10"/>
      <c r="AJ246" s="10"/>
      <c r="AK246" s="10"/>
      <c r="AL246" s="10"/>
      <c r="AM246" s="10"/>
      <c r="AN246" s="10"/>
      <c r="AO246" s="10"/>
      <c r="AP246" s="85"/>
    </row>
    <row r="247" spans="1:42" ht="12.75" customHeight="1" outlineLevel="1" x14ac:dyDescent="0.25">
      <c r="A247" s="21">
        <f t="shared" si="152"/>
        <v>15</v>
      </c>
      <c r="B247" s="183" t="s">
        <v>77</v>
      </c>
      <c r="C247" s="150">
        <v>1123</v>
      </c>
      <c r="D247" s="119">
        <v>44043</v>
      </c>
      <c r="E247" s="143" t="s">
        <v>745</v>
      </c>
      <c r="F247" s="25" t="s">
        <v>150</v>
      </c>
      <c r="G247" s="25" t="s">
        <v>111</v>
      </c>
      <c r="H247" s="124">
        <v>8721001</v>
      </c>
      <c r="I247" s="212">
        <v>8721001</v>
      </c>
      <c r="J247" s="144" t="s">
        <v>842</v>
      </c>
      <c r="K247" s="23" t="s">
        <v>843</v>
      </c>
      <c r="L247" s="223" t="s">
        <v>706</v>
      </c>
      <c r="M247" s="186" t="s">
        <v>397</v>
      </c>
      <c r="N247" s="187" t="s">
        <v>106</v>
      </c>
      <c r="O247" s="187" t="s">
        <v>145</v>
      </c>
      <c r="P247" s="27"/>
      <c r="Q247" s="27"/>
      <c r="R247" s="27"/>
      <c r="S247" s="28">
        <f t="shared" ref="S247:S262" si="153">SUM(P247:R247)</f>
        <v>0</v>
      </c>
      <c r="T247" s="27"/>
      <c r="U247" s="27"/>
      <c r="V247" s="144"/>
      <c r="W247" s="28">
        <f t="shared" ref="W247:W262" si="154">SUM(T247:V247)</f>
        <v>0</v>
      </c>
      <c r="X247" s="147"/>
      <c r="Y247" s="27"/>
      <c r="Z247" s="147"/>
      <c r="AA247" s="28">
        <f t="shared" si="149"/>
        <v>0</v>
      </c>
      <c r="AB247" s="124">
        <v>8721001</v>
      </c>
      <c r="AC247" s="27"/>
      <c r="AD247" s="27"/>
      <c r="AE247" s="28">
        <f t="shared" si="150"/>
        <v>8721001</v>
      </c>
      <c r="AF247" s="28">
        <f t="shared" si="151"/>
        <v>8721001</v>
      </c>
      <c r="AG247" s="29">
        <f t="shared" si="141"/>
        <v>3.1893490338959669E-2</v>
      </c>
      <c r="AH247" s="30">
        <f t="shared" si="142"/>
        <v>2.5374082274888764E-3</v>
      </c>
      <c r="AI247" s="10"/>
      <c r="AJ247" s="10"/>
      <c r="AK247" s="10"/>
      <c r="AL247" s="10"/>
      <c r="AM247" s="10"/>
      <c r="AN247" s="10"/>
      <c r="AO247" s="10"/>
      <c r="AP247" s="85"/>
    </row>
    <row r="248" spans="1:42" ht="12.75" customHeight="1" outlineLevel="1" x14ac:dyDescent="0.25">
      <c r="A248" s="21">
        <f t="shared" si="152"/>
        <v>16</v>
      </c>
      <c r="B248" s="183" t="s">
        <v>77</v>
      </c>
      <c r="C248" s="150">
        <v>1116</v>
      </c>
      <c r="D248" s="119">
        <v>44043</v>
      </c>
      <c r="E248" s="143" t="s">
        <v>746</v>
      </c>
      <c r="F248" s="25" t="s">
        <v>150</v>
      </c>
      <c r="G248" s="25" t="s">
        <v>111</v>
      </c>
      <c r="H248" s="124">
        <v>8208001</v>
      </c>
      <c r="I248" s="212">
        <v>8208001</v>
      </c>
      <c r="J248" s="144" t="s">
        <v>842</v>
      </c>
      <c r="K248" s="23" t="s">
        <v>843</v>
      </c>
      <c r="L248" s="223" t="s">
        <v>706</v>
      </c>
      <c r="M248" s="186" t="s">
        <v>397</v>
      </c>
      <c r="N248" s="187" t="s">
        <v>106</v>
      </c>
      <c r="O248" s="187" t="s">
        <v>145</v>
      </c>
      <c r="P248" s="27"/>
      <c r="Q248" s="27"/>
      <c r="R248" s="27"/>
      <c r="S248" s="28">
        <f t="shared" si="153"/>
        <v>0</v>
      </c>
      <c r="T248" s="27"/>
      <c r="U248" s="27"/>
      <c r="V248" s="144"/>
      <c r="W248" s="28">
        <f t="shared" si="154"/>
        <v>0</v>
      </c>
      <c r="X248" s="147"/>
      <c r="Y248" s="27"/>
      <c r="Z248" s="147"/>
      <c r="AA248" s="28">
        <f t="shared" si="149"/>
        <v>0</v>
      </c>
      <c r="AB248" s="124">
        <v>8208001</v>
      </c>
      <c r="AC248" s="27"/>
      <c r="AD248" s="27"/>
      <c r="AE248" s="28">
        <f t="shared" si="150"/>
        <v>8208001</v>
      </c>
      <c r="AF248" s="28">
        <f t="shared" si="151"/>
        <v>8208001</v>
      </c>
      <c r="AG248" s="29">
        <f t="shared" si="141"/>
        <v>3.0017402887085015E-2</v>
      </c>
      <c r="AH248" s="30">
        <f t="shared" si="142"/>
        <v>2.3881489371044592E-3</v>
      </c>
      <c r="AI248" s="10"/>
      <c r="AJ248" s="10"/>
      <c r="AK248" s="10"/>
      <c r="AL248" s="10"/>
      <c r="AM248" s="10"/>
      <c r="AN248" s="10"/>
      <c r="AO248" s="10"/>
      <c r="AP248" s="85"/>
    </row>
    <row r="249" spans="1:42" ht="12.75" customHeight="1" outlineLevel="1" x14ac:dyDescent="0.25">
      <c r="A249" s="21">
        <f t="shared" si="152"/>
        <v>17</v>
      </c>
      <c r="B249" s="183" t="s">
        <v>77</v>
      </c>
      <c r="C249" s="150">
        <v>1126</v>
      </c>
      <c r="D249" s="119">
        <v>44043</v>
      </c>
      <c r="E249" s="143" t="s">
        <v>747</v>
      </c>
      <c r="F249" s="25" t="s">
        <v>150</v>
      </c>
      <c r="G249" s="25" t="s">
        <v>111</v>
      </c>
      <c r="H249" s="147">
        <v>8208001</v>
      </c>
      <c r="I249" s="301">
        <v>8208001</v>
      </c>
      <c r="J249" s="144" t="s">
        <v>842</v>
      </c>
      <c r="K249" s="23" t="s">
        <v>843</v>
      </c>
      <c r="L249" s="223" t="s">
        <v>706</v>
      </c>
      <c r="M249" s="186" t="s">
        <v>397</v>
      </c>
      <c r="N249" s="187" t="s">
        <v>106</v>
      </c>
      <c r="O249" s="187" t="s">
        <v>145</v>
      </c>
      <c r="P249" s="27"/>
      <c r="Q249" s="27"/>
      <c r="R249" s="27"/>
      <c r="S249" s="28">
        <f t="shared" si="153"/>
        <v>0</v>
      </c>
      <c r="T249" s="27"/>
      <c r="U249" s="27"/>
      <c r="V249" s="144"/>
      <c r="W249" s="28">
        <f t="shared" si="154"/>
        <v>0</v>
      </c>
      <c r="X249" s="147"/>
      <c r="Y249" s="147"/>
      <c r="Z249" s="147"/>
      <c r="AA249" s="28">
        <f t="shared" si="149"/>
        <v>0</v>
      </c>
      <c r="AB249" s="147">
        <v>8208001</v>
      </c>
      <c r="AC249" s="27"/>
      <c r="AD249" s="27"/>
      <c r="AE249" s="28">
        <f t="shared" si="150"/>
        <v>8208001</v>
      </c>
      <c r="AF249" s="28">
        <f t="shared" si="151"/>
        <v>8208001</v>
      </c>
      <c r="AG249" s="29">
        <f t="shared" si="141"/>
        <v>3.0017402887085015E-2</v>
      </c>
      <c r="AH249" s="30">
        <f t="shared" si="142"/>
        <v>2.3881489371044592E-3</v>
      </c>
      <c r="AI249" s="10"/>
      <c r="AJ249" s="10"/>
      <c r="AK249" s="10"/>
      <c r="AL249" s="10"/>
      <c r="AM249" s="10"/>
      <c r="AN249" s="10"/>
      <c r="AO249" s="10"/>
      <c r="AP249" s="85"/>
    </row>
    <row r="250" spans="1:42" ht="12.75" customHeight="1" outlineLevel="1" x14ac:dyDescent="0.25">
      <c r="A250" s="21">
        <f t="shared" si="152"/>
        <v>18</v>
      </c>
      <c r="B250" s="183" t="s">
        <v>77</v>
      </c>
      <c r="C250" s="150">
        <v>1084</v>
      </c>
      <c r="D250" s="119">
        <v>44039</v>
      </c>
      <c r="E250" s="143" t="s">
        <v>748</v>
      </c>
      <c r="F250" s="25" t="s">
        <v>150</v>
      </c>
      <c r="G250" s="25" t="s">
        <v>111</v>
      </c>
      <c r="H250" s="147">
        <v>8208001</v>
      </c>
      <c r="I250" s="301">
        <v>8208001</v>
      </c>
      <c r="J250" s="144" t="s">
        <v>842</v>
      </c>
      <c r="K250" s="23" t="s">
        <v>843</v>
      </c>
      <c r="L250" s="223" t="s">
        <v>706</v>
      </c>
      <c r="M250" s="186" t="s">
        <v>397</v>
      </c>
      <c r="N250" s="187" t="s">
        <v>106</v>
      </c>
      <c r="O250" s="187" t="s">
        <v>145</v>
      </c>
      <c r="P250" s="27"/>
      <c r="Q250" s="27"/>
      <c r="R250" s="27"/>
      <c r="S250" s="28">
        <f t="shared" si="153"/>
        <v>0</v>
      </c>
      <c r="T250" s="27"/>
      <c r="U250" s="27"/>
      <c r="V250" s="144"/>
      <c r="W250" s="28">
        <f t="shared" si="154"/>
        <v>0</v>
      </c>
      <c r="X250" s="147"/>
      <c r="Y250" s="147"/>
      <c r="Z250" s="147"/>
      <c r="AA250" s="28">
        <f t="shared" ref="AA250:AA262" si="155">SUM(X250:Z250)</f>
        <v>0</v>
      </c>
      <c r="AB250" s="147">
        <v>8208001</v>
      </c>
      <c r="AC250" s="27"/>
      <c r="AD250" s="27"/>
      <c r="AE250" s="28">
        <f t="shared" si="150"/>
        <v>8208001</v>
      </c>
      <c r="AF250" s="28">
        <f t="shared" si="151"/>
        <v>8208001</v>
      </c>
      <c r="AG250" s="29">
        <f t="shared" si="141"/>
        <v>3.0017402887085015E-2</v>
      </c>
      <c r="AH250" s="30">
        <f t="shared" si="142"/>
        <v>2.3881489371044592E-3</v>
      </c>
      <c r="AI250" s="10"/>
      <c r="AJ250" s="10"/>
      <c r="AK250" s="10"/>
      <c r="AL250" s="10"/>
      <c r="AM250" s="10"/>
      <c r="AN250" s="10"/>
      <c r="AO250" s="10"/>
      <c r="AP250" s="85"/>
    </row>
    <row r="251" spans="1:42" ht="12.75" customHeight="1" outlineLevel="1" x14ac:dyDescent="0.25">
      <c r="A251" s="21">
        <f t="shared" si="152"/>
        <v>19</v>
      </c>
      <c r="B251" s="183" t="s">
        <v>77</v>
      </c>
      <c r="C251" s="150">
        <v>1134</v>
      </c>
      <c r="D251" s="119">
        <v>44043</v>
      </c>
      <c r="E251" s="143" t="s">
        <v>749</v>
      </c>
      <c r="F251" s="25" t="s">
        <v>150</v>
      </c>
      <c r="G251" s="25" t="s">
        <v>111</v>
      </c>
      <c r="H251" s="147">
        <v>8208001</v>
      </c>
      <c r="I251" s="301">
        <v>8208001</v>
      </c>
      <c r="J251" s="144" t="s">
        <v>842</v>
      </c>
      <c r="K251" s="23" t="s">
        <v>843</v>
      </c>
      <c r="L251" s="223" t="s">
        <v>706</v>
      </c>
      <c r="M251" s="186" t="s">
        <v>397</v>
      </c>
      <c r="N251" s="187" t="s">
        <v>106</v>
      </c>
      <c r="O251" s="187" t="s">
        <v>145</v>
      </c>
      <c r="P251" s="27"/>
      <c r="Q251" s="27"/>
      <c r="R251" s="27"/>
      <c r="S251" s="28">
        <f t="shared" si="153"/>
        <v>0</v>
      </c>
      <c r="T251" s="27"/>
      <c r="U251" s="27"/>
      <c r="V251" s="144"/>
      <c r="W251" s="28">
        <f t="shared" si="154"/>
        <v>0</v>
      </c>
      <c r="X251" s="147"/>
      <c r="Y251" s="147"/>
      <c r="Z251" s="147"/>
      <c r="AA251" s="28">
        <f t="shared" si="155"/>
        <v>0</v>
      </c>
      <c r="AB251" s="147">
        <v>8208001</v>
      </c>
      <c r="AC251" s="27"/>
      <c r="AD251" s="27"/>
      <c r="AE251" s="28">
        <f t="shared" si="150"/>
        <v>8208001</v>
      </c>
      <c r="AF251" s="28">
        <f t="shared" si="151"/>
        <v>8208001</v>
      </c>
      <c r="AG251" s="29">
        <f t="shared" si="141"/>
        <v>3.0017402887085015E-2</v>
      </c>
      <c r="AH251" s="30">
        <f t="shared" si="142"/>
        <v>2.3881489371044592E-3</v>
      </c>
      <c r="AI251" s="10"/>
      <c r="AJ251" s="10"/>
      <c r="AK251" s="10"/>
      <c r="AL251" s="10"/>
      <c r="AM251" s="10"/>
      <c r="AN251" s="10"/>
      <c r="AO251" s="10"/>
      <c r="AP251" s="85"/>
    </row>
    <row r="252" spans="1:42" ht="12.75" customHeight="1" outlineLevel="1" x14ac:dyDescent="0.25">
      <c r="A252" s="21">
        <f t="shared" si="152"/>
        <v>20</v>
      </c>
      <c r="B252" s="183" t="s">
        <v>77</v>
      </c>
      <c r="C252" s="150">
        <v>1140</v>
      </c>
      <c r="D252" s="119">
        <v>44048</v>
      </c>
      <c r="E252" s="143" t="s">
        <v>750</v>
      </c>
      <c r="F252" s="25" t="s">
        <v>150</v>
      </c>
      <c r="G252" s="25" t="s">
        <v>111</v>
      </c>
      <c r="H252" s="124">
        <v>8208001</v>
      </c>
      <c r="I252" s="212">
        <v>8208001</v>
      </c>
      <c r="J252" s="144" t="s">
        <v>842</v>
      </c>
      <c r="K252" s="23" t="s">
        <v>843</v>
      </c>
      <c r="L252" s="223" t="s">
        <v>706</v>
      </c>
      <c r="M252" s="186" t="s">
        <v>397</v>
      </c>
      <c r="N252" s="187" t="s">
        <v>106</v>
      </c>
      <c r="O252" s="187" t="s">
        <v>145</v>
      </c>
      <c r="P252" s="27"/>
      <c r="Q252" s="27"/>
      <c r="R252" s="27"/>
      <c r="S252" s="28">
        <f t="shared" si="153"/>
        <v>0</v>
      </c>
      <c r="T252" s="27"/>
      <c r="U252" s="27"/>
      <c r="V252" s="144"/>
      <c r="W252" s="28">
        <f t="shared" si="154"/>
        <v>0</v>
      </c>
      <c r="X252" s="147"/>
      <c r="Y252" s="147"/>
      <c r="Z252" s="147"/>
      <c r="AA252" s="28">
        <f t="shared" si="155"/>
        <v>0</v>
      </c>
      <c r="AB252" s="27"/>
      <c r="AC252" s="124">
        <v>8208001</v>
      </c>
      <c r="AD252" s="27"/>
      <c r="AE252" s="28">
        <f t="shared" si="150"/>
        <v>8208001</v>
      </c>
      <c r="AF252" s="28">
        <f t="shared" si="151"/>
        <v>8208001</v>
      </c>
      <c r="AG252" s="29">
        <f t="shared" si="141"/>
        <v>3.0017402887085015E-2</v>
      </c>
      <c r="AH252" s="30">
        <f t="shared" si="142"/>
        <v>2.3881489371044592E-3</v>
      </c>
      <c r="AI252" s="10"/>
      <c r="AJ252" s="10"/>
      <c r="AK252" s="10"/>
      <c r="AL252" s="10"/>
      <c r="AM252" s="10"/>
      <c r="AN252" s="10"/>
      <c r="AO252" s="10"/>
      <c r="AP252" s="85"/>
    </row>
    <row r="253" spans="1:42" ht="12.75" customHeight="1" outlineLevel="1" x14ac:dyDescent="0.25">
      <c r="A253" s="21">
        <f t="shared" si="152"/>
        <v>21</v>
      </c>
      <c r="B253" s="183" t="s">
        <v>77</v>
      </c>
      <c r="C253" s="150">
        <v>1193</v>
      </c>
      <c r="D253" s="119">
        <v>44057</v>
      </c>
      <c r="E253" s="143" t="s">
        <v>751</v>
      </c>
      <c r="F253" s="31" t="s">
        <v>150</v>
      </c>
      <c r="G253" s="25" t="s">
        <v>111</v>
      </c>
      <c r="H253" s="124">
        <v>10236863</v>
      </c>
      <c r="I253" s="212">
        <v>10236863</v>
      </c>
      <c r="J253" s="144" t="s">
        <v>842</v>
      </c>
      <c r="K253" s="23" t="s">
        <v>843</v>
      </c>
      <c r="L253" s="223" t="s">
        <v>706</v>
      </c>
      <c r="M253" s="186" t="s">
        <v>397</v>
      </c>
      <c r="N253" s="187" t="s">
        <v>106</v>
      </c>
      <c r="O253" s="187" t="s">
        <v>145</v>
      </c>
      <c r="P253" s="27"/>
      <c r="Q253" s="27"/>
      <c r="R253" s="27"/>
      <c r="S253" s="28">
        <f t="shared" si="153"/>
        <v>0</v>
      </c>
      <c r="T253" s="27"/>
      <c r="U253" s="27"/>
      <c r="V253" s="144"/>
      <c r="W253" s="28">
        <f t="shared" si="154"/>
        <v>0</v>
      </c>
      <c r="X253" s="147"/>
      <c r="Y253" s="147"/>
      <c r="Z253" s="147"/>
      <c r="AA253" s="28">
        <f t="shared" si="155"/>
        <v>0</v>
      </c>
      <c r="AB253" s="27"/>
      <c r="AC253" s="124">
        <v>10236863</v>
      </c>
      <c r="AD253" s="27"/>
      <c r="AE253" s="28">
        <f t="shared" si="150"/>
        <v>10236863</v>
      </c>
      <c r="AF253" s="28">
        <f t="shared" si="151"/>
        <v>10236863</v>
      </c>
      <c r="AG253" s="29">
        <f t="shared" si="141"/>
        <v>3.7437134933450147E-2</v>
      </c>
      <c r="AH253" s="30">
        <f t="shared" si="142"/>
        <v>2.9784540100243609E-3</v>
      </c>
      <c r="AI253" s="10"/>
      <c r="AJ253" s="10"/>
      <c r="AK253" s="10"/>
      <c r="AL253" s="10"/>
      <c r="AM253" s="10"/>
      <c r="AN253" s="10"/>
      <c r="AO253" s="10"/>
      <c r="AP253" s="85"/>
    </row>
    <row r="254" spans="1:42" ht="12.75" customHeight="1" outlineLevel="1" x14ac:dyDescent="0.25">
      <c r="A254" s="21">
        <f t="shared" si="152"/>
        <v>22</v>
      </c>
      <c r="B254" s="183" t="s">
        <v>77</v>
      </c>
      <c r="C254" s="150">
        <v>1120</v>
      </c>
      <c r="D254" s="119">
        <v>44043</v>
      </c>
      <c r="E254" s="143" t="s">
        <v>752</v>
      </c>
      <c r="F254" s="31" t="s">
        <v>150</v>
      </c>
      <c r="G254" s="25" t="s">
        <v>111</v>
      </c>
      <c r="H254" s="124">
        <v>8208001</v>
      </c>
      <c r="I254" s="212">
        <v>8208001</v>
      </c>
      <c r="J254" s="144" t="s">
        <v>842</v>
      </c>
      <c r="K254" s="23" t="s">
        <v>843</v>
      </c>
      <c r="L254" s="223" t="s">
        <v>706</v>
      </c>
      <c r="M254" s="186" t="s">
        <v>397</v>
      </c>
      <c r="N254" s="187" t="s">
        <v>106</v>
      </c>
      <c r="O254" s="187" t="s">
        <v>145</v>
      </c>
      <c r="P254" s="27"/>
      <c r="Q254" s="27"/>
      <c r="R254" s="27"/>
      <c r="S254" s="28">
        <f t="shared" si="153"/>
        <v>0</v>
      </c>
      <c r="T254" s="27"/>
      <c r="U254" s="27"/>
      <c r="V254" s="144"/>
      <c r="W254" s="28">
        <f t="shared" si="154"/>
        <v>0</v>
      </c>
      <c r="X254" s="147"/>
      <c r="Y254" s="147"/>
      <c r="Z254" s="147"/>
      <c r="AA254" s="28">
        <f t="shared" si="155"/>
        <v>0</v>
      </c>
      <c r="AB254" s="27"/>
      <c r="AC254" s="27">
        <v>8208001</v>
      </c>
      <c r="AD254" s="27"/>
      <c r="AE254" s="28">
        <f t="shared" si="150"/>
        <v>8208001</v>
      </c>
      <c r="AF254" s="28">
        <f t="shared" si="151"/>
        <v>8208001</v>
      </c>
      <c r="AG254" s="29">
        <f t="shared" si="141"/>
        <v>3.0017402887085015E-2</v>
      </c>
      <c r="AH254" s="30">
        <f t="shared" si="142"/>
        <v>2.3881489371044592E-3</v>
      </c>
      <c r="AI254" s="10"/>
      <c r="AJ254" s="10"/>
      <c r="AK254" s="10"/>
      <c r="AL254" s="10"/>
      <c r="AM254" s="10"/>
      <c r="AN254" s="10"/>
      <c r="AO254" s="10"/>
      <c r="AP254" s="85"/>
    </row>
    <row r="255" spans="1:42" ht="12.75" customHeight="1" outlineLevel="1" x14ac:dyDescent="0.25">
      <c r="A255" s="21">
        <f t="shared" si="152"/>
        <v>23</v>
      </c>
      <c r="B255" s="183" t="s">
        <v>77</v>
      </c>
      <c r="C255" s="150">
        <v>1130</v>
      </c>
      <c r="D255" s="119">
        <v>44043</v>
      </c>
      <c r="E255" s="143" t="s">
        <v>798</v>
      </c>
      <c r="F255" s="31" t="s">
        <v>150</v>
      </c>
      <c r="G255" s="25" t="s">
        <v>111</v>
      </c>
      <c r="H255" s="212">
        <v>9080101</v>
      </c>
      <c r="I255" s="212">
        <v>9080101</v>
      </c>
      <c r="J255" s="144" t="s">
        <v>842</v>
      </c>
      <c r="K255" s="23" t="s">
        <v>843</v>
      </c>
      <c r="L255" s="223" t="s">
        <v>706</v>
      </c>
      <c r="M255" s="186" t="s">
        <v>397</v>
      </c>
      <c r="N255" s="187" t="s">
        <v>106</v>
      </c>
      <c r="O255" s="187" t="s">
        <v>145</v>
      </c>
      <c r="P255" s="27"/>
      <c r="Q255" s="27"/>
      <c r="R255" s="27"/>
      <c r="S255" s="28">
        <f t="shared" si="153"/>
        <v>0</v>
      </c>
      <c r="T255" s="27"/>
      <c r="U255" s="27"/>
      <c r="V255" s="144"/>
      <c r="W255" s="28">
        <f t="shared" si="154"/>
        <v>0</v>
      </c>
      <c r="X255" s="147"/>
      <c r="Y255" s="147"/>
      <c r="Z255" s="147">
        <v>9080101</v>
      </c>
      <c r="AA255" s="28">
        <f t="shared" si="155"/>
        <v>9080101</v>
      </c>
      <c r="AB255" s="27"/>
      <c r="AC255" s="27"/>
      <c r="AD255" s="27"/>
      <c r="AE255" s="28">
        <f t="shared" ref="AE255:AE262" si="156">SUM(AB255:AD255)</f>
        <v>0</v>
      </c>
      <c r="AF255" s="28">
        <f t="shared" ref="AF255:AF262" si="157">SUM(S255,W255,AA255,AE255)</f>
        <v>9080101</v>
      </c>
      <c r="AG255" s="29">
        <f t="shared" ref="AG255:AG262" si="158">IF(ISERROR(AF255/$H$263),0,AF255/$H$263)</f>
        <v>3.3206751555271925E-2</v>
      </c>
      <c r="AH255" s="30">
        <f t="shared" ref="AH255:AH262" si="159">IF(ISERROR(AF255/$AF$394),"-",AF255/$AF$394)</f>
        <v>2.6418897307579686E-3</v>
      </c>
      <c r="AI255" s="10"/>
      <c r="AJ255" s="10"/>
      <c r="AK255" s="10"/>
      <c r="AL255" s="10"/>
      <c r="AM255" s="10"/>
      <c r="AN255" s="10"/>
      <c r="AO255" s="10"/>
      <c r="AP255" s="85"/>
    </row>
    <row r="256" spans="1:42" ht="12.75" customHeight="1" outlineLevel="1" x14ac:dyDescent="0.25">
      <c r="A256" s="21">
        <f t="shared" si="152"/>
        <v>24</v>
      </c>
      <c r="B256" s="183" t="s">
        <v>77</v>
      </c>
      <c r="C256" s="150">
        <v>1127</v>
      </c>
      <c r="D256" s="119">
        <v>44043</v>
      </c>
      <c r="E256" s="143" t="s">
        <v>799</v>
      </c>
      <c r="F256" s="31" t="s">
        <v>150</v>
      </c>
      <c r="G256" s="25" t="s">
        <v>111</v>
      </c>
      <c r="H256" s="212">
        <v>8208001</v>
      </c>
      <c r="I256" s="212">
        <v>8208001</v>
      </c>
      <c r="J256" s="144" t="s">
        <v>842</v>
      </c>
      <c r="K256" s="23" t="s">
        <v>843</v>
      </c>
      <c r="L256" s="223" t="s">
        <v>706</v>
      </c>
      <c r="M256" s="186" t="s">
        <v>397</v>
      </c>
      <c r="N256" s="187" t="s">
        <v>106</v>
      </c>
      <c r="O256" s="187" t="s">
        <v>145</v>
      </c>
      <c r="P256" s="27"/>
      <c r="Q256" s="27"/>
      <c r="R256" s="27"/>
      <c r="S256" s="28">
        <f t="shared" si="153"/>
        <v>0</v>
      </c>
      <c r="T256" s="27"/>
      <c r="U256" s="27"/>
      <c r="V256" s="144"/>
      <c r="W256" s="28">
        <f t="shared" si="154"/>
        <v>0</v>
      </c>
      <c r="X256" s="147"/>
      <c r="Y256" s="147"/>
      <c r="Z256" s="147">
        <v>8208001</v>
      </c>
      <c r="AA256" s="28">
        <f t="shared" si="155"/>
        <v>8208001</v>
      </c>
      <c r="AB256" s="27"/>
      <c r="AC256" s="27"/>
      <c r="AD256" s="27"/>
      <c r="AE256" s="28">
        <f t="shared" si="156"/>
        <v>0</v>
      </c>
      <c r="AF256" s="28">
        <f t="shared" si="157"/>
        <v>8208001</v>
      </c>
      <c r="AG256" s="29">
        <f t="shared" si="158"/>
        <v>3.0017402887085015E-2</v>
      </c>
      <c r="AH256" s="30">
        <f t="shared" si="159"/>
        <v>2.3881489371044592E-3</v>
      </c>
      <c r="AI256" s="10"/>
      <c r="AJ256" s="10"/>
      <c r="AK256" s="10"/>
      <c r="AL256" s="10"/>
      <c r="AM256" s="10"/>
      <c r="AN256" s="10"/>
      <c r="AO256" s="10"/>
      <c r="AP256" s="85"/>
    </row>
    <row r="257" spans="1:42" ht="12.75" customHeight="1" outlineLevel="1" x14ac:dyDescent="0.25">
      <c r="A257" s="21">
        <f t="shared" si="152"/>
        <v>25</v>
      </c>
      <c r="B257" s="183" t="s">
        <v>77</v>
      </c>
      <c r="C257" s="150">
        <v>1128</v>
      </c>
      <c r="D257" s="119">
        <v>44043</v>
      </c>
      <c r="E257" s="143" t="s">
        <v>800</v>
      </c>
      <c r="F257" s="31" t="s">
        <v>150</v>
      </c>
      <c r="G257" s="25" t="s">
        <v>111</v>
      </c>
      <c r="H257" s="212">
        <v>8208001</v>
      </c>
      <c r="I257" s="212">
        <v>8208001</v>
      </c>
      <c r="J257" s="144" t="s">
        <v>842</v>
      </c>
      <c r="K257" s="23" t="s">
        <v>843</v>
      </c>
      <c r="L257" s="223" t="s">
        <v>706</v>
      </c>
      <c r="M257" s="186" t="s">
        <v>397</v>
      </c>
      <c r="N257" s="187" t="s">
        <v>106</v>
      </c>
      <c r="O257" s="187" t="s">
        <v>145</v>
      </c>
      <c r="P257" s="27"/>
      <c r="Q257" s="27"/>
      <c r="R257" s="27"/>
      <c r="S257" s="28">
        <f t="shared" si="153"/>
        <v>0</v>
      </c>
      <c r="T257" s="27"/>
      <c r="U257" s="27"/>
      <c r="V257" s="144"/>
      <c r="W257" s="28">
        <f t="shared" si="154"/>
        <v>0</v>
      </c>
      <c r="X257" s="147"/>
      <c r="Y257" s="147"/>
      <c r="Z257" s="147">
        <v>8208001</v>
      </c>
      <c r="AA257" s="28">
        <f t="shared" si="155"/>
        <v>8208001</v>
      </c>
      <c r="AB257" s="27"/>
      <c r="AC257" s="27"/>
      <c r="AD257" s="27"/>
      <c r="AE257" s="28">
        <f t="shared" si="156"/>
        <v>0</v>
      </c>
      <c r="AF257" s="28">
        <f t="shared" si="157"/>
        <v>8208001</v>
      </c>
      <c r="AG257" s="29">
        <f t="shared" si="158"/>
        <v>3.0017402887085015E-2</v>
      </c>
      <c r="AH257" s="30">
        <f t="shared" si="159"/>
        <v>2.3881489371044592E-3</v>
      </c>
      <c r="AI257" s="10"/>
      <c r="AJ257" s="10"/>
      <c r="AK257" s="10"/>
      <c r="AL257" s="10"/>
      <c r="AM257" s="10"/>
      <c r="AN257" s="10"/>
      <c r="AO257" s="10"/>
      <c r="AP257" s="85"/>
    </row>
    <row r="258" spans="1:42" ht="12.75" customHeight="1" outlineLevel="1" x14ac:dyDescent="0.25">
      <c r="A258" s="21">
        <f t="shared" si="152"/>
        <v>26</v>
      </c>
      <c r="B258" s="183" t="s">
        <v>77</v>
      </c>
      <c r="C258" s="150">
        <v>1121</v>
      </c>
      <c r="D258" s="119">
        <v>44049</v>
      </c>
      <c r="E258" s="143" t="s">
        <v>801</v>
      </c>
      <c r="F258" s="31" t="s">
        <v>150</v>
      </c>
      <c r="G258" s="25" t="s">
        <v>111</v>
      </c>
      <c r="H258" s="212">
        <v>8208001</v>
      </c>
      <c r="I258" s="212">
        <v>8208001</v>
      </c>
      <c r="J258" s="144" t="s">
        <v>842</v>
      </c>
      <c r="K258" s="23" t="s">
        <v>843</v>
      </c>
      <c r="L258" s="223" t="s">
        <v>706</v>
      </c>
      <c r="M258" s="186" t="s">
        <v>397</v>
      </c>
      <c r="N258" s="187" t="s">
        <v>106</v>
      </c>
      <c r="O258" s="187" t="s">
        <v>145</v>
      </c>
      <c r="P258" s="27"/>
      <c r="Q258" s="27"/>
      <c r="R258" s="27"/>
      <c r="S258" s="28">
        <f t="shared" si="153"/>
        <v>0</v>
      </c>
      <c r="T258" s="27"/>
      <c r="U258" s="27"/>
      <c r="V258" s="144"/>
      <c r="W258" s="28">
        <f t="shared" si="154"/>
        <v>0</v>
      </c>
      <c r="X258" s="147"/>
      <c r="Y258" s="147">
        <v>8208001</v>
      </c>
      <c r="Z258" s="147"/>
      <c r="AA258" s="28">
        <f t="shared" si="155"/>
        <v>8208001</v>
      </c>
      <c r="AB258" s="27"/>
      <c r="AC258" s="27"/>
      <c r="AD258" s="27"/>
      <c r="AE258" s="28">
        <f t="shared" si="156"/>
        <v>0</v>
      </c>
      <c r="AF258" s="28">
        <f t="shared" si="157"/>
        <v>8208001</v>
      </c>
      <c r="AG258" s="29">
        <f t="shared" si="158"/>
        <v>3.0017402887085015E-2</v>
      </c>
      <c r="AH258" s="30">
        <f t="shared" si="159"/>
        <v>2.3881489371044592E-3</v>
      </c>
      <c r="AI258" s="10"/>
      <c r="AJ258" s="10"/>
      <c r="AK258" s="10"/>
      <c r="AL258" s="10"/>
      <c r="AM258" s="10"/>
      <c r="AN258" s="10"/>
      <c r="AO258" s="10"/>
      <c r="AP258" s="85"/>
    </row>
    <row r="259" spans="1:42" ht="12.75" customHeight="1" outlineLevel="1" x14ac:dyDescent="0.25">
      <c r="A259" s="21">
        <f t="shared" si="152"/>
        <v>27</v>
      </c>
      <c r="B259" s="183" t="s">
        <v>77</v>
      </c>
      <c r="C259" s="150">
        <v>1132</v>
      </c>
      <c r="D259" s="119">
        <v>44043</v>
      </c>
      <c r="E259" s="143" t="s">
        <v>802</v>
      </c>
      <c r="F259" s="31" t="s">
        <v>150</v>
      </c>
      <c r="G259" s="25" t="s">
        <v>111</v>
      </c>
      <c r="H259" s="212">
        <v>23623478</v>
      </c>
      <c r="I259" s="212">
        <v>23623478</v>
      </c>
      <c r="J259" s="144" t="s">
        <v>842</v>
      </c>
      <c r="K259" s="23" t="s">
        <v>843</v>
      </c>
      <c r="L259" s="223" t="s">
        <v>706</v>
      </c>
      <c r="M259" s="186" t="s">
        <v>397</v>
      </c>
      <c r="N259" s="187" t="s">
        <v>106</v>
      </c>
      <c r="O259" s="187" t="s">
        <v>145</v>
      </c>
      <c r="P259" s="27"/>
      <c r="Q259" s="27"/>
      <c r="R259" s="27"/>
      <c r="S259" s="28">
        <f t="shared" si="153"/>
        <v>0</v>
      </c>
      <c r="T259" s="27"/>
      <c r="U259" s="27"/>
      <c r="V259" s="144"/>
      <c r="W259" s="28">
        <f t="shared" si="154"/>
        <v>0</v>
      </c>
      <c r="X259" s="147"/>
      <c r="Y259" s="147"/>
      <c r="Z259" s="147">
        <v>23623478</v>
      </c>
      <c r="AA259" s="28">
        <f t="shared" si="155"/>
        <v>23623478</v>
      </c>
      <c r="AB259" s="27"/>
      <c r="AC259" s="27"/>
      <c r="AD259" s="27"/>
      <c r="AE259" s="28">
        <f t="shared" si="156"/>
        <v>0</v>
      </c>
      <c r="AF259" s="28">
        <f t="shared" si="157"/>
        <v>23623478</v>
      </c>
      <c r="AG259" s="29">
        <f t="shared" si="158"/>
        <v>8.6393198139253308E-2</v>
      </c>
      <c r="AH259" s="30">
        <f t="shared" si="159"/>
        <v>6.8733402781518396E-3</v>
      </c>
      <c r="AI259" s="10"/>
      <c r="AJ259" s="10"/>
      <c r="AK259" s="10"/>
      <c r="AL259" s="10"/>
      <c r="AM259" s="10"/>
      <c r="AN259" s="10"/>
      <c r="AO259" s="10"/>
      <c r="AP259" s="85"/>
    </row>
    <row r="260" spans="1:42" ht="12.75" customHeight="1" outlineLevel="1" x14ac:dyDescent="0.25">
      <c r="A260" s="21">
        <f t="shared" si="152"/>
        <v>28</v>
      </c>
      <c r="B260" s="183" t="s">
        <v>77</v>
      </c>
      <c r="C260" s="150">
        <v>118</v>
      </c>
      <c r="D260" s="119">
        <v>44043</v>
      </c>
      <c r="E260" s="143" t="s">
        <v>803</v>
      </c>
      <c r="F260" s="31" t="s">
        <v>150</v>
      </c>
      <c r="G260" s="25" t="s">
        <v>111</v>
      </c>
      <c r="H260" s="212">
        <v>8721001</v>
      </c>
      <c r="I260" s="212">
        <v>8721001</v>
      </c>
      <c r="J260" s="144" t="s">
        <v>842</v>
      </c>
      <c r="K260" s="23" t="s">
        <v>843</v>
      </c>
      <c r="L260" s="223" t="s">
        <v>706</v>
      </c>
      <c r="M260" s="186" t="s">
        <v>397</v>
      </c>
      <c r="N260" s="187" t="s">
        <v>106</v>
      </c>
      <c r="O260" s="187" t="s">
        <v>145</v>
      </c>
      <c r="P260" s="27"/>
      <c r="Q260" s="27"/>
      <c r="R260" s="27"/>
      <c r="S260" s="28">
        <f t="shared" si="153"/>
        <v>0</v>
      </c>
      <c r="T260" s="27"/>
      <c r="U260" s="27"/>
      <c r="V260" s="144"/>
      <c r="W260" s="28">
        <f t="shared" si="154"/>
        <v>0</v>
      </c>
      <c r="X260" s="147"/>
      <c r="Y260" s="147"/>
      <c r="Z260" s="147">
        <v>8721001</v>
      </c>
      <c r="AA260" s="28">
        <f t="shared" si="155"/>
        <v>8721001</v>
      </c>
      <c r="AB260" s="27"/>
      <c r="AC260" s="27"/>
      <c r="AD260" s="27"/>
      <c r="AE260" s="28">
        <f t="shared" si="156"/>
        <v>0</v>
      </c>
      <c r="AF260" s="28">
        <f t="shared" si="157"/>
        <v>8721001</v>
      </c>
      <c r="AG260" s="29">
        <f t="shared" si="158"/>
        <v>3.1893490338959669E-2</v>
      </c>
      <c r="AH260" s="30">
        <f t="shared" si="159"/>
        <v>2.5374082274888764E-3</v>
      </c>
      <c r="AI260" s="10"/>
      <c r="AJ260" s="10"/>
      <c r="AK260" s="10"/>
      <c r="AL260" s="10"/>
      <c r="AM260" s="10"/>
      <c r="AN260" s="10"/>
      <c r="AO260" s="10"/>
      <c r="AP260" s="85"/>
    </row>
    <row r="261" spans="1:42" ht="12.75" customHeight="1" outlineLevel="1" x14ac:dyDescent="0.25">
      <c r="A261" s="21">
        <f t="shared" si="152"/>
        <v>29</v>
      </c>
      <c r="B261" s="183" t="s">
        <v>77</v>
      </c>
      <c r="C261" s="150">
        <v>1115</v>
      </c>
      <c r="D261" s="119">
        <v>44043</v>
      </c>
      <c r="E261" s="143" t="s">
        <v>804</v>
      </c>
      <c r="F261" s="31" t="s">
        <v>150</v>
      </c>
      <c r="G261" s="25" t="s">
        <v>111</v>
      </c>
      <c r="H261" s="212">
        <v>8208001</v>
      </c>
      <c r="I261" s="212">
        <v>8208001</v>
      </c>
      <c r="J261" s="144" t="s">
        <v>842</v>
      </c>
      <c r="K261" s="23" t="s">
        <v>843</v>
      </c>
      <c r="L261" s="223" t="s">
        <v>706</v>
      </c>
      <c r="M261" s="186" t="s">
        <v>397</v>
      </c>
      <c r="N261" s="187" t="s">
        <v>106</v>
      </c>
      <c r="O261" s="187" t="s">
        <v>145</v>
      </c>
      <c r="P261" s="27"/>
      <c r="Q261" s="27"/>
      <c r="R261" s="27"/>
      <c r="S261" s="28">
        <f t="shared" si="153"/>
        <v>0</v>
      </c>
      <c r="T261" s="27"/>
      <c r="U261" s="27"/>
      <c r="V261" s="144"/>
      <c r="W261" s="28">
        <f t="shared" si="154"/>
        <v>0</v>
      </c>
      <c r="X261" s="147"/>
      <c r="Y261" s="147"/>
      <c r="Z261" s="147">
        <v>8208001</v>
      </c>
      <c r="AA261" s="28">
        <f t="shared" si="155"/>
        <v>8208001</v>
      </c>
      <c r="AB261" s="27"/>
      <c r="AC261" s="27"/>
      <c r="AD261" s="27"/>
      <c r="AE261" s="28">
        <f t="shared" si="156"/>
        <v>0</v>
      </c>
      <c r="AF261" s="28">
        <f t="shared" si="157"/>
        <v>8208001</v>
      </c>
      <c r="AG261" s="29">
        <f t="shared" si="158"/>
        <v>3.0017402887085015E-2</v>
      </c>
      <c r="AH261" s="30">
        <f t="shared" si="159"/>
        <v>2.3881489371044592E-3</v>
      </c>
      <c r="AI261" s="10"/>
      <c r="AJ261" s="10"/>
      <c r="AK261" s="10"/>
      <c r="AL261" s="10"/>
      <c r="AM261" s="10"/>
      <c r="AN261" s="10"/>
      <c r="AO261" s="10"/>
      <c r="AP261" s="85"/>
    </row>
    <row r="262" spans="1:42" ht="12.75" customHeight="1" outlineLevel="1" x14ac:dyDescent="0.25">
      <c r="A262" s="21">
        <f t="shared" si="152"/>
        <v>30</v>
      </c>
      <c r="B262" s="183" t="s">
        <v>77</v>
      </c>
      <c r="C262" s="150">
        <v>1131</v>
      </c>
      <c r="D262" s="119">
        <v>44043</v>
      </c>
      <c r="E262" s="143" t="s">
        <v>753</v>
      </c>
      <c r="F262" s="31" t="s">
        <v>150</v>
      </c>
      <c r="G262" s="25" t="s">
        <v>111</v>
      </c>
      <c r="H262" s="147">
        <v>12312001</v>
      </c>
      <c r="I262" s="301">
        <v>12312001</v>
      </c>
      <c r="J262" s="144" t="s">
        <v>842</v>
      </c>
      <c r="K262" s="23" t="s">
        <v>843</v>
      </c>
      <c r="L262" s="223" t="s">
        <v>706</v>
      </c>
      <c r="M262" s="186" t="s">
        <v>397</v>
      </c>
      <c r="N262" s="187" t="s">
        <v>106</v>
      </c>
      <c r="O262" s="187" t="s">
        <v>145</v>
      </c>
      <c r="P262" s="27"/>
      <c r="Q262" s="27"/>
      <c r="R262" s="27"/>
      <c r="S262" s="28">
        <f t="shared" si="153"/>
        <v>0</v>
      </c>
      <c r="T262" s="27"/>
      <c r="U262" s="27"/>
      <c r="V262" s="144"/>
      <c r="W262" s="28">
        <f t="shared" si="154"/>
        <v>0</v>
      </c>
      <c r="X262" s="147"/>
      <c r="Y262" s="147"/>
      <c r="Z262" s="147"/>
      <c r="AA262" s="28">
        <f t="shared" si="155"/>
        <v>0</v>
      </c>
      <c r="AB262" s="27"/>
      <c r="AC262" s="27">
        <v>12312001</v>
      </c>
      <c r="AD262" s="27"/>
      <c r="AE262" s="28">
        <f t="shared" si="156"/>
        <v>12312001</v>
      </c>
      <c r="AF262" s="28">
        <f t="shared" si="157"/>
        <v>12312001</v>
      </c>
      <c r="AG262" s="29">
        <f t="shared" si="158"/>
        <v>4.5026102502082249E-2</v>
      </c>
      <c r="AH262" s="30">
        <f t="shared" si="159"/>
        <v>3.5822232601797977E-3</v>
      </c>
      <c r="AI262" s="10"/>
      <c r="AJ262" s="10"/>
      <c r="AK262" s="10"/>
      <c r="AL262" s="10"/>
      <c r="AM262" s="10"/>
      <c r="AN262" s="10"/>
      <c r="AO262" s="10"/>
      <c r="AP262" s="85"/>
    </row>
    <row r="263" spans="1:42" ht="12.75" customHeight="1" x14ac:dyDescent="0.25">
      <c r="A263" s="228" t="s">
        <v>55</v>
      </c>
      <c r="B263" s="229"/>
      <c r="C263" s="230"/>
      <c r="D263" s="230"/>
      <c r="E263" s="230"/>
      <c r="F263" s="230"/>
      <c r="G263" s="230"/>
      <c r="H263" s="92">
        <f>SUM(H233:H262)</f>
        <v>273441411</v>
      </c>
      <c r="I263" s="284">
        <f>SUM(I233:I262)</f>
        <v>273441411</v>
      </c>
      <c r="J263" s="92"/>
      <c r="K263" s="101"/>
      <c r="L263" s="92">
        <f>SUM(L233:L262)</f>
        <v>0</v>
      </c>
      <c r="M263" s="92">
        <f>SUM(M233:M262)</f>
        <v>0</v>
      </c>
      <c r="N263" s="93"/>
      <c r="O263" s="94"/>
      <c r="P263" s="92">
        <f t="shared" ref="P263:AF263" si="160">SUM(P233:P262)</f>
        <v>0</v>
      </c>
      <c r="Q263" s="92">
        <f t="shared" si="160"/>
        <v>0</v>
      </c>
      <c r="R263" s="92">
        <f t="shared" si="160"/>
        <v>0</v>
      </c>
      <c r="S263" s="92">
        <f t="shared" si="160"/>
        <v>0</v>
      </c>
      <c r="T263" s="92">
        <f t="shared" si="160"/>
        <v>0</v>
      </c>
      <c r="U263" s="92">
        <f t="shared" si="160"/>
        <v>0</v>
      </c>
      <c r="V263" s="92">
        <f t="shared" si="160"/>
        <v>0</v>
      </c>
      <c r="W263" s="92">
        <f t="shared" si="160"/>
        <v>0</v>
      </c>
      <c r="X263" s="92">
        <f t="shared" si="160"/>
        <v>0</v>
      </c>
      <c r="Y263" s="92">
        <f t="shared" si="160"/>
        <v>50120106</v>
      </c>
      <c r="Z263" s="92">
        <f t="shared" si="160"/>
        <v>142803434</v>
      </c>
      <c r="AA263" s="92">
        <f t="shared" si="160"/>
        <v>192923540</v>
      </c>
      <c r="AB263" s="92">
        <f t="shared" si="160"/>
        <v>41553005</v>
      </c>
      <c r="AC263" s="92">
        <f t="shared" si="160"/>
        <v>38964866</v>
      </c>
      <c r="AD263" s="92">
        <f t="shared" si="160"/>
        <v>0</v>
      </c>
      <c r="AE263" s="92">
        <f t="shared" si="160"/>
        <v>80517871</v>
      </c>
      <c r="AF263" s="92">
        <f t="shared" si="160"/>
        <v>273441411</v>
      </c>
      <c r="AG263" s="95">
        <f>IF(ISERROR(AF263/H263),0,AF263/H263)</f>
        <v>1</v>
      </c>
      <c r="AH263" s="95">
        <f>IF(ISERROR(AF263/$AF$394),0,AF263/$AF$394)</f>
        <v>7.9558812802288104E-2</v>
      </c>
      <c r="AI263" s="10"/>
      <c r="AJ263" s="10"/>
      <c r="AK263" s="10"/>
      <c r="AL263" s="10"/>
      <c r="AM263" s="10"/>
      <c r="AN263" s="10"/>
      <c r="AO263" s="10"/>
      <c r="AP263" s="85"/>
    </row>
    <row r="264" spans="1:42" ht="12.75" customHeight="1" x14ac:dyDescent="0.25">
      <c r="A264" s="233" t="s">
        <v>56</v>
      </c>
      <c r="B264" s="234"/>
      <c r="C264" s="234"/>
      <c r="D264" s="234"/>
      <c r="E264" s="235"/>
      <c r="F264" s="15"/>
      <c r="G264" s="16"/>
      <c r="H264" s="124"/>
      <c r="I264" s="149"/>
      <c r="J264" s="17"/>
      <c r="K264" s="296"/>
      <c r="L264" s="18"/>
      <c r="M264" s="18"/>
      <c r="N264" s="16"/>
      <c r="O264" s="19"/>
      <c r="P264" s="17"/>
      <c r="Q264" s="17"/>
      <c r="R264" s="17"/>
      <c r="S264" s="17"/>
      <c r="T264" s="17"/>
      <c r="U264" s="17"/>
      <c r="V264" s="17"/>
      <c r="W264" s="17"/>
      <c r="X264" s="17"/>
      <c r="Y264" s="17"/>
      <c r="Z264" s="17"/>
      <c r="AA264" s="17"/>
      <c r="AB264" s="17"/>
      <c r="AC264" s="17"/>
      <c r="AD264" s="17"/>
      <c r="AE264" s="17"/>
      <c r="AF264" s="17"/>
      <c r="AG264" s="20"/>
      <c r="AH264" s="20"/>
    </row>
    <row r="265" spans="1:42" ht="15.75" customHeight="1" outlineLevel="1" x14ac:dyDescent="0.25">
      <c r="A265" s="110">
        <v>1</v>
      </c>
      <c r="B265" s="183" t="s">
        <v>77</v>
      </c>
      <c r="C265" s="150">
        <v>468</v>
      </c>
      <c r="D265" s="120">
        <v>44022</v>
      </c>
      <c r="E265" s="143" t="s">
        <v>338</v>
      </c>
      <c r="F265" s="25" t="s">
        <v>150</v>
      </c>
      <c r="G265" s="25" t="s">
        <v>111</v>
      </c>
      <c r="H265" s="124">
        <v>10800000</v>
      </c>
      <c r="I265" s="300">
        <v>10800000</v>
      </c>
      <c r="J265" s="144" t="s">
        <v>842</v>
      </c>
      <c r="K265" s="23" t="s">
        <v>843</v>
      </c>
      <c r="L265" s="223" t="s">
        <v>706</v>
      </c>
      <c r="M265" s="178" t="s">
        <v>397</v>
      </c>
      <c r="N265" s="25" t="s">
        <v>106</v>
      </c>
      <c r="O265" s="25" t="s">
        <v>145</v>
      </c>
      <c r="P265" s="9"/>
      <c r="Q265" s="9"/>
      <c r="R265" s="9"/>
      <c r="S265" s="28">
        <f>SUM(P265:R265)</f>
        <v>0</v>
      </c>
      <c r="T265" s="27"/>
      <c r="U265" s="27"/>
      <c r="V265" s="142"/>
      <c r="W265" s="28">
        <f>SUM(T265:V265)</f>
        <v>0</v>
      </c>
      <c r="X265" s="27">
        <v>0</v>
      </c>
      <c r="Y265" s="27">
        <v>0</v>
      </c>
      <c r="Z265" s="27">
        <v>10800000</v>
      </c>
      <c r="AA265" s="28">
        <f>SUM(X265:Z265)</f>
        <v>10800000</v>
      </c>
      <c r="AB265" s="27"/>
      <c r="AC265" s="27"/>
      <c r="AD265" s="27"/>
      <c r="AE265" s="28">
        <f>SUM(AB265:AD265)</f>
        <v>0</v>
      </c>
      <c r="AF265" s="28">
        <f t="shared" ref="AF265:AF271" si="161">SUM(S265,W265,AA265,AE265)</f>
        <v>10800000</v>
      </c>
      <c r="AG265" s="29">
        <f t="shared" ref="AG265:AG271" si="162">IF(ISERROR(AF265/$H$275),0,AF265/$H$275)</f>
        <v>0.12979907127803025</v>
      </c>
      <c r="AH265" s="30">
        <f t="shared" ref="AH265:AH271" si="163">IF(ISERROR(AF265/$AF$394),"-",AF265/$AF$394)</f>
        <v>3.1423008501982588E-3</v>
      </c>
      <c r="AI265" s="10"/>
      <c r="AJ265" s="10"/>
      <c r="AK265" s="10"/>
      <c r="AL265" s="10"/>
      <c r="AM265" s="10"/>
      <c r="AN265" s="10"/>
      <c r="AO265" s="10"/>
      <c r="AP265" s="85"/>
    </row>
    <row r="266" spans="1:42" ht="12.75" customHeight="1" outlineLevel="1" x14ac:dyDescent="0.25">
      <c r="A266" s="22">
        <v>2</v>
      </c>
      <c r="B266" s="183" t="s">
        <v>77</v>
      </c>
      <c r="C266" s="150">
        <v>449</v>
      </c>
      <c r="D266" s="120">
        <v>44008</v>
      </c>
      <c r="E266" s="143" t="s">
        <v>339</v>
      </c>
      <c r="F266" s="25" t="s">
        <v>150</v>
      </c>
      <c r="G266" s="25" t="s">
        <v>111</v>
      </c>
      <c r="H266" s="124">
        <v>7800000</v>
      </c>
      <c r="I266" s="301">
        <v>7800000</v>
      </c>
      <c r="J266" s="144" t="s">
        <v>842</v>
      </c>
      <c r="K266" s="23" t="s">
        <v>843</v>
      </c>
      <c r="L266" s="223" t="s">
        <v>706</v>
      </c>
      <c r="M266" s="186" t="s">
        <v>397</v>
      </c>
      <c r="N266" s="187" t="s">
        <v>106</v>
      </c>
      <c r="O266" s="187" t="s">
        <v>145</v>
      </c>
      <c r="P266" s="27"/>
      <c r="Q266" s="27"/>
      <c r="R266" s="27"/>
      <c r="S266" s="28">
        <f t="shared" ref="S266:S271" si="164">SUM(P266:R266)</f>
        <v>0</v>
      </c>
      <c r="T266" s="27"/>
      <c r="U266" s="27"/>
      <c r="V266" s="144"/>
      <c r="W266" s="28">
        <f t="shared" ref="W266:W271" si="165">SUM(T266:V266)</f>
        <v>0</v>
      </c>
      <c r="X266" s="27">
        <v>0</v>
      </c>
      <c r="Y266" s="27">
        <v>7800000</v>
      </c>
      <c r="Z266" s="27">
        <v>0</v>
      </c>
      <c r="AA266" s="28">
        <f t="shared" ref="AA266:AA274" si="166">SUM(X266:Z266)</f>
        <v>7800000</v>
      </c>
      <c r="AB266" s="27"/>
      <c r="AC266" s="27"/>
      <c r="AD266" s="27"/>
      <c r="AE266" s="28">
        <f t="shared" ref="AE266:AE271" si="167">SUM(AB266:AD266)</f>
        <v>0</v>
      </c>
      <c r="AF266" s="28">
        <f t="shared" si="161"/>
        <v>7800000</v>
      </c>
      <c r="AG266" s="29">
        <f t="shared" si="162"/>
        <v>9.3743773700799629E-2</v>
      </c>
      <c r="AH266" s="30">
        <f t="shared" si="163"/>
        <v>2.2694395029209647E-3</v>
      </c>
      <c r="AI266" s="10"/>
      <c r="AJ266" s="10"/>
      <c r="AK266" s="10"/>
      <c r="AL266" s="10"/>
      <c r="AM266" s="10"/>
      <c r="AN266" s="10"/>
      <c r="AO266" s="10"/>
      <c r="AP266" s="85"/>
    </row>
    <row r="267" spans="1:42" ht="12.75" customHeight="1" outlineLevel="1" x14ac:dyDescent="0.25">
      <c r="A267" s="22">
        <v>3</v>
      </c>
      <c r="B267" s="183" t="s">
        <v>77</v>
      </c>
      <c r="C267" s="150">
        <v>458</v>
      </c>
      <c r="D267" s="120">
        <v>44015</v>
      </c>
      <c r="E267" s="143" t="s">
        <v>340</v>
      </c>
      <c r="F267" s="25" t="s">
        <v>150</v>
      </c>
      <c r="G267" s="25" t="s">
        <v>111</v>
      </c>
      <c r="H267" s="124">
        <v>7440000</v>
      </c>
      <c r="I267" s="301">
        <v>7440000</v>
      </c>
      <c r="J267" s="144" t="s">
        <v>842</v>
      </c>
      <c r="K267" s="23" t="s">
        <v>843</v>
      </c>
      <c r="L267" s="223" t="s">
        <v>706</v>
      </c>
      <c r="M267" s="178" t="s">
        <v>397</v>
      </c>
      <c r="N267" s="25" t="s">
        <v>106</v>
      </c>
      <c r="O267" s="25" t="s">
        <v>145</v>
      </c>
      <c r="P267" s="27"/>
      <c r="Q267" s="27"/>
      <c r="R267" s="27"/>
      <c r="S267" s="28">
        <f t="shared" si="164"/>
        <v>0</v>
      </c>
      <c r="T267" s="27"/>
      <c r="U267" s="27"/>
      <c r="V267" s="144"/>
      <c r="W267" s="28">
        <f t="shared" si="165"/>
        <v>0</v>
      </c>
      <c r="X267" s="27">
        <v>0</v>
      </c>
      <c r="Y267" s="27">
        <v>7440000</v>
      </c>
      <c r="Z267" s="27">
        <v>0</v>
      </c>
      <c r="AA267" s="28">
        <f t="shared" si="166"/>
        <v>7440000</v>
      </c>
      <c r="AB267" s="27"/>
      <c r="AC267" s="27"/>
      <c r="AD267" s="27"/>
      <c r="AE267" s="28">
        <f t="shared" si="167"/>
        <v>0</v>
      </c>
      <c r="AF267" s="28">
        <f t="shared" si="161"/>
        <v>7440000</v>
      </c>
      <c r="AG267" s="29">
        <f t="shared" si="162"/>
        <v>8.9417137991531961E-2</v>
      </c>
      <c r="AH267" s="30">
        <f t="shared" si="163"/>
        <v>2.1646961412476896E-3</v>
      </c>
    </row>
    <row r="268" spans="1:42" ht="12.75" customHeight="1" outlineLevel="1" x14ac:dyDescent="0.25">
      <c r="A268" s="22">
        <v>4</v>
      </c>
      <c r="B268" s="183" t="s">
        <v>77</v>
      </c>
      <c r="C268" s="150">
        <v>454</v>
      </c>
      <c r="D268" s="120">
        <v>44013</v>
      </c>
      <c r="E268" s="143" t="s">
        <v>341</v>
      </c>
      <c r="F268" s="25" t="s">
        <v>150</v>
      </c>
      <c r="G268" s="25" t="s">
        <v>111</v>
      </c>
      <c r="H268" s="124">
        <v>10800000</v>
      </c>
      <c r="I268" s="301">
        <v>10800000</v>
      </c>
      <c r="J268" s="144" t="s">
        <v>842</v>
      </c>
      <c r="K268" s="23" t="s">
        <v>843</v>
      </c>
      <c r="L268" s="223" t="s">
        <v>706</v>
      </c>
      <c r="M268" s="186" t="s">
        <v>397</v>
      </c>
      <c r="N268" s="187" t="s">
        <v>106</v>
      </c>
      <c r="O268" s="187" t="s">
        <v>145</v>
      </c>
      <c r="P268" s="27"/>
      <c r="Q268" s="27"/>
      <c r="R268" s="27"/>
      <c r="S268" s="28">
        <f t="shared" si="164"/>
        <v>0</v>
      </c>
      <c r="T268" s="27"/>
      <c r="U268" s="27"/>
      <c r="V268" s="144"/>
      <c r="W268" s="28">
        <f t="shared" si="165"/>
        <v>0</v>
      </c>
      <c r="X268" s="27">
        <v>0</v>
      </c>
      <c r="Y268" s="27">
        <v>10800000</v>
      </c>
      <c r="Z268" s="27">
        <v>0</v>
      </c>
      <c r="AA268" s="28">
        <f t="shared" si="166"/>
        <v>10800000</v>
      </c>
      <c r="AB268" s="27"/>
      <c r="AC268" s="27"/>
      <c r="AD268" s="27"/>
      <c r="AE268" s="28">
        <f t="shared" si="167"/>
        <v>0</v>
      </c>
      <c r="AF268" s="28">
        <f t="shared" si="161"/>
        <v>10800000</v>
      </c>
      <c r="AG268" s="29">
        <f t="shared" si="162"/>
        <v>0.12979907127803025</v>
      </c>
      <c r="AH268" s="30">
        <f t="shared" si="163"/>
        <v>3.1423008501982588E-3</v>
      </c>
      <c r="AI268" s="10"/>
      <c r="AJ268" s="10"/>
      <c r="AK268" s="10"/>
      <c r="AL268" s="10"/>
      <c r="AM268" s="10"/>
      <c r="AN268" s="10"/>
      <c r="AO268" s="10"/>
      <c r="AP268" s="85"/>
    </row>
    <row r="269" spans="1:42" ht="12.75" customHeight="1" outlineLevel="1" x14ac:dyDescent="0.25">
      <c r="A269" s="22">
        <v>5</v>
      </c>
      <c r="B269" s="183" t="s">
        <v>77</v>
      </c>
      <c r="C269" s="150">
        <v>448</v>
      </c>
      <c r="D269" s="120">
        <v>44006</v>
      </c>
      <c r="E269" s="112" t="s">
        <v>342</v>
      </c>
      <c r="F269" s="25" t="s">
        <v>150</v>
      </c>
      <c r="G269" s="25" t="s">
        <v>111</v>
      </c>
      <c r="H269" s="124">
        <v>8400000</v>
      </c>
      <c r="I269" s="285">
        <v>8400000</v>
      </c>
      <c r="J269" s="144" t="s">
        <v>842</v>
      </c>
      <c r="K269" s="23" t="s">
        <v>843</v>
      </c>
      <c r="L269" s="223" t="s">
        <v>706</v>
      </c>
      <c r="M269" s="186" t="s">
        <v>397</v>
      </c>
      <c r="N269" s="187" t="s">
        <v>106</v>
      </c>
      <c r="O269" s="187" t="s">
        <v>145</v>
      </c>
      <c r="P269" s="27"/>
      <c r="Q269" s="27"/>
      <c r="R269" s="27"/>
      <c r="S269" s="28">
        <f t="shared" si="164"/>
        <v>0</v>
      </c>
      <c r="T269" s="27"/>
      <c r="U269" s="27"/>
      <c r="V269" s="144"/>
      <c r="W269" s="28">
        <f t="shared" si="165"/>
        <v>0</v>
      </c>
      <c r="X269" s="27">
        <v>0</v>
      </c>
      <c r="Y269" s="27">
        <v>8400000</v>
      </c>
      <c r="Z269" s="27">
        <v>0</v>
      </c>
      <c r="AA269" s="28">
        <f t="shared" si="166"/>
        <v>8400000</v>
      </c>
      <c r="AB269" s="27"/>
      <c r="AC269" s="27"/>
      <c r="AD269" s="27"/>
      <c r="AE269" s="28">
        <f t="shared" si="167"/>
        <v>0</v>
      </c>
      <c r="AF269" s="28">
        <f t="shared" si="161"/>
        <v>8400000</v>
      </c>
      <c r="AG269" s="29">
        <f t="shared" si="162"/>
        <v>0.10095483321624575</v>
      </c>
      <c r="AH269" s="30">
        <f t="shared" si="163"/>
        <v>2.4440117723764235E-3</v>
      </c>
      <c r="AI269" s="10"/>
      <c r="AJ269" s="10"/>
      <c r="AK269" s="10"/>
      <c r="AL269" s="10"/>
      <c r="AM269" s="10"/>
      <c r="AN269" s="10"/>
      <c r="AO269" s="10"/>
      <c r="AP269" s="85"/>
    </row>
    <row r="270" spans="1:42" ht="12.75" customHeight="1" outlineLevel="1" x14ac:dyDescent="0.25">
      <c r="A270" s="22">
        <v>6</v>
      </c>
      <c r="B270" s="183" t="s">
        <v>77</v>
      </c>
      <c r="C270" s="150">
        <v>447</v>
      </c>
      <c r="D270" s="120">
        <v>44006</v>
      </c>
      <c r="E270" s="112" t="s">
        <v>343</v>
      </c>
      <c r="F270" s="25" t="s">
        <v>150</v>
      </c>
      <c r="G270" s="25" t="s">
        <v>111</v>
      </c>
      <c r="H270" s="124">
        <v>6600000</v>
      </c>
      <c r="I270" s="286">
        <v>6600000</v>
      </c>
      <c r="J270" s="144" t="s">
        <v>842</v>
      </c>
      <c r="K270" s="23" t="s">
        <v>843</v>
      </c>
      <c r="L270" s="223" t="s">
        <v>706</v>
      </c>
      <c r="M270" s="178" t="s">
        <v>397</v>
      </c>
      <c r="N270" s="25" t="s">
        <v>106</v>
      </c>
      <c r="O270" s="25" t="s">
        <v>145</v>
      </c>
      <c r="P270" s="27"/>
      <c r="Q270" s="27"/>
      <c r="R270" s="27"/>
      <c r="S270" s="28">
        <f t="shared" si="164"/>
        <v>0</v>
      </c>
      <c r="T270" s="27"/>
      <c r="U270" s="27"/>
      <c r="V270" s="144"/>
      <c r="W270" s="28">
        <f t="shared" si="165"/>
        <v>0</v>
      </c>
      <c r="X270" s="27">
        <v>0</v>
      </c>
      <c r="Y270" s="27">
        <v>6600000</v>
      </c>
      <c r="Z270" s="34">
        <v>0</v>
      </c>
      <c r="AA270" s="28">
        <f t="shared" si="166"/>
        <v>6600000</v>
      </c>
      <c r="AB270" s="27"/>
      <c r="AC270" s="27"/>
      <c r="AD270" s="27"/>
      <c r="AE270" s="28">
        <f t="shared" si="167"/>
        <v>0</v>
      </c>
      <c r="AF270" s="28">
        <f t="shared" si="161"/>
        <v>6600000</v>
      </c>
      <c r="AG270" s="29">
        <f t="shared" si="162"/>
        <v>7.9321654669907385E-2</v>
      </c>
      <c r="AH270" s="30">
        <f t="shared" si="163"/>
        <v>1.920294964010047E-3</v>
      </c>
    </row>
    <row r="271" spans="1:42" ht="12.75" customHeight="1" outlineLevel="1" x14ac:dyDescent="0.25">
      <c r="A271" s="22">
        <v>7</v>
      </c>
      <c r="B271" s="183" t="s">
        <v>77</v>
      </c>
      <c r="C271" s="150">
        <v>455</v>
      </c>
      <c r="D271" s="120">
        <v>44013</v>
      </c>
      <c r="E271" s="112" t="s">
        <v>344</v>
      </c>
      <c r="F271" s="25" t="s">
        <v>150</v>
      </c>
      <c r="G271" s="25" t="s">
        <v>111</v>
      </c>
      <c r="H271" s="124">
        <v>7800000</v>
      </c>
      <c r="I271" s="310">
        <v>7800000</v>
      </c>
      <c r="J271" s="144" t="s">
        <v>842</v>
      </c>
      <c r="K271" s="23" t="s">
        <v>843</v>
      </c>
      <c r="L271" s="223" t="s">
        <v>706</v>
      </c>
      <c r="M271" s="186" t="s">
        <v>397</v>
      </c>
      <c r="N271" s="187" t="s">
        <v>106</v>
      </c>
      <c r="O271" s="187" t="s">
        <v>145</v>
      </c>
      <c r="P271" s="27"/>
      <c r="Q271" s="27"/>
      <c r="R271" s="27"/>
      <c r="S271" s="28">
        <f t="shared" si="164"/>
        <v>0</v>
      </c>
      <c r="T271" s="27"/>
      <c r="U271" s="27"/>
      <c r="V271" s="144"/>
      <c r="W271" s="28">
        <f t="shared" si="165"/>
        <v>0</v>
      </c>
      <c r="X271" s="27">
        <v>0</v>
      </c>
      <c r="Y271" s="27">
        <v>0</v>
      </c>
      <c r="Z271" s="27">
        <v>7800000</v>
      </c>
      <c r="AA271" s="28">
        <f t="shared" si="166"/>
        <v>7800000</v>
      </c>
      <c r="AB271" s="27"/>
      <c r="AC271" s="27"/>
      <c r="AD271" s="27"/>
      <c r="AE271" s="28">
        <f t="shared" si="167"/>
        <v>0</v>
      </c>
      <c r="AF271" s="28">
        <f t="shared" si="161"/>
        <v>7800000</v>
      </c>
      <c r="AG271" s="29">
        <f t="shared" si="162"/>
        <v>9.3743773700799629E-2</v>
      </c>
      <c r="AH271" s="30">
        <f t="shared" si="163"/>
        <v>2.2694395029209647E-3</v>
      </c>
      <c r="AI271" s="10"/>
      <c r="AJ271" s="10"/>
      <c r="AK271" s="10"/>
      <c r="AL271" s="10"/>
      <c r="AM271" s="10"/>
      <c r="AN271" s="10"/>
      <c r="AO271" s="10"/>
      <c r="AP271" s="85"/>
    </row>
    <row r="272" spans="1:42" ht="12.75" customHeight="1" outlineLevel="1" x14ac:dyDescent="0.25">
      <c r="A272" s="22">
        <v>8</v>
      </c>
      <c r="B272" s="183" t="s">
        <v>77</v>
      </c>
      <c r="C272" s="150">
        <v>486</v>
      </c>
      <c r="D272" s="120">
        <v>44035</v>
      </c>
      <c r="E272" s="112" t="s">
        <v>806</v>
      </c>
      <c r="F272" s="25" t="s">
        <v>150</v>
      </c>
      <c r="G272" s="25" t="s">
        <v>111</v>
      </c>
      <c r="H272" s="124">
        <v>7965526</v>
      </c>
      <c r="I272" s="212">
        <v>7965526</v>
      </c>
      <c r="J272" s="144" t="s">
        <v>842</v>
      </c>
      <c r="K272" s="23" t="s">
        <v>843</v>
      </c>
      <c r="L272" s="223" t="s">
        <v>706</v>
      </c>
      <c r="M272" s="186" t="s">
        <v>397</v>
      </c>
      <c r="N272" s="187" t="s">
        <v>106</v>
      </c>
      <c r="O272" s="187" t="s">
        <v>145</v>
      </c>
      <c r="P272" s="27"/>
      <c r="Q272" s="27"/>
      <c r="R272" s="27"/>
      <c r="S272" s="28"/>
      <c r="T272" s="27"/>
      <c r="U272" s="27"/>
      <c r="V272" s="142"/>
      <c r="W272" s="28"/>
      <c r="X272" s="213"/>
      <c r="Y272" s="27">
        <v>7965526</v>
      </c>
      <c r="Z272" s="27"/>
      <c r="AA272" s="28">
        <f t="shared" si="166"/>
        <v>7965526</v>
      </c>
      <c r="AB272" s="27"/>
      <c r="AC272" s="27"/>
      <c r="AD272" s="27"/>
      <c r="AE272" s="28">
        <f t="shared" ref="AE272:AE274" si="168">SUM(AB272:AD272)</f>
        <v>0</v>
      </c>
      <c r="AF272" s="28">
        <f t="shared" ref="AF272:AF274" si="169">SUM(S272,W272,AA272,AE272)</f>
        <v>7965526</v>
      </c>
      <c r="AG272" s="29">
        <f t="shared" ref="AG272:AG274" si="170">IF(ISERROR(AF272/$H$275),0,AF272/$H$275)</f>
        <v>9.5733136763055851E-2</v>
      </c>
      <c r="AH272" s="30">
        <f t="shared" ref="AH272:AH274" si="171">IF(ISERROR(AF272/$AF$394),"-",AF272/$AF$394)</f>
        <v>2.317599918710772E-3</v>
      </c>
      <c r="AI272" s="10"/>
      <c r="AJ272" s="10"/>
      <c r="AK272" s="10"/>
      <c r="AL272" s="10"/>
      <c r="AM272" s="10"/>
      <c r="AN272" s="10"/>
      <c r="AO272" s="10"/>
      <c r="AP272" s="85"/>
    </row>
    <row r="273" spans="1:42" ht="12.75" customHeight="1" outlineLevel="1" x14ac:dyDescent="0.25">
      <c r="A273" s="22">
        <v>9</v>
      </c>
      <c r="B273" s="183" t="s">
        <v>77</v>
      </c>
      <c r="C273" s="150">
        <v>508</v>
      </c>
      <c r="D273" s="120">
        <v>44048</v>
      </c>
      <c r="E273" s="112" t="s">
        <v>805</v>
      </c>
      <c r="F273" s="25" t="s">
        <v>150</v>
      </c>
      <c r="G273" s="25" t="s">
        <v>111</v>
      </c>
      <c r="H273" s="124">
        <v>7800000</v>
      </c>
      <c r="I273" s="212">
        <v>7800000</v>
      </c>
      <c r="J273" s="144" t="s">
        <v>842</v>
      </c>
      <c r="K273" s="23" t="s">
        <v>843</v>
      </c>
      <c r="L273" s="223" t="s">
        <v>706</v>
      </c>
      <c r="M273" s="186" t="s">
        <v>397</v>
      </c>
      <c r="N273" s="187" t="s">
        <v>106</v>
      </c>
      <c r="O273" s="187" t="s">
        <v>145</v>
      </c>
      <c r="P273" s="27"/>
      <c r="Q273" s="27"/>
      <c r="R273" s="27"/>
      <c r="S273" s="28"/>
      <c r="T273" s="27"/>
      <c r="U273" s="27"/>
      <c r="V273" s="142"/>
      <c r="W273" s="28"/>
      <c r="X273" s="213"/>
      <c r="Y273" s="27">
        <v>7800000</v>
      </c>
      <c r="Z273" s="27"/>
      <c r="AA273" s="28">
        <f t="shared" si="166"/>
        <v>7800000</v>
      </c>
      <c r="AB273" s="27"/>
      <c r="AC273" s="27"/>
      <c r="AD273" s="27"/>
      <c r="AE273" s="28">
        <f t="shared" si="168"/>
        <v>0</v>
      </c>
      <c r="AF273" s="28">
        <f t="shared" si="169"/>
        <v>7800000</v>
      </c>
      <c r="AG273" s="29">
        <f t="shared" si="170"/>
        <v>9.3743773700799629E-2</v>
      </c>
      <c r="AH273" s="30">
        <f t="shared" si="171"/>
        <v>2.2694395029209647E-3</v>
      </c>
      <c r="AI273" s="10"/>
      <c r="AJ273" s="10"/>
      <c r="AK273" s="10"/>
      <c r="AL273" s="10"/>
      <c r="AM273" s="10"/>
      <c r="AN273" s="10"/>
      <c r="AO273" s="10"/>
      <c r="AP273" s="85"/>
    </row>
    <row r="274" spans="1:42" ht="12.75" customHeight="1" outlineLevel="1" x14ac:dyDescent="0.25">
      <c r="A274" s="22">
        <v>10</v>
      </c>
      <c r="B274" s="183" t="s">
        <v>77</v>
      </c>
      <c r="C274" s="150">
        <v>468</v>
      </c>
      <c r="D274" s="120">
        <v>44022</v>
      </c>
      <c r="E274" s="112" t="s">
        <v>754</v>
      </c>
      <c r="F274" s="25" t="s">
        <v>150</v>
      </c>
      <c r="G274" s="25" t="s">
        <v>111</v>
      </c>
      <c r="H274" s="124">
        <v>7800000</v>
      </c>
      <c r="I274" s="212">
        <v>7800000</v>
      </c>
      <c r="J274" s="144" t="s">
        <v>842</v>
      </c>
      <c r="K274" s="23" t="s">
        <v>843</v>
      </c>
      <c r="L274" s="223" t="s">
        <v>706</v>
      </c>
      <c r="M274" s="186" t="s">
        <v>397</v>
      </c>
      <c r="N274" s="187" t="s">
        <v>106</v>
      </c>
      <c r="O274" s="187" t="s">
        <v>145</v>
      </c>
      <c r="P274" s="27"/>
      <c r="Q274" s="27"/>
      <c r="R274" s="27"/>
      <c r="S274" s="28"/>
      <c r="T274" s="27"/>
      <c r="U274" s="27"/>
      <c r="V274" s="27"/>
      <c r="W274" s="28"/>
      <c r="X274" s="34"/>
      <c r="Y274" s="27"/>
      <c r="Z274" s="27"/>
      <c r="AA274" s="28">
        <f t="shared" si="166"/>
        <v>0</v>
      </c>
      <c r="AB274" s="124">
        <v>7800000</v>
      </c>
      <c r="AC274" s="27"/>
      <c r="AD274" s="27"/>
      <c r="AE274" s="28">
        <f t="shared" si="168"/>
        <v>7800000</v>
      </c>
      <c r="AF274" s="28">
        <f t="shared" si="169"/>
        <v>7800000</v>
      </c>
      <c r="AG274" s="29">
        <f t="shared" si="170"/>
        <v>9.3743773700799629E-2</v>
      </c>
      <c r="AH274" s="30">
        <f t="shared" si="171"/>
        <v>2.2694395029209647E-3</v>
      </c>
      <c r="AI274" s="10"/>
      <c r="AJ274" s="10"/>
      <c r="AK274" s="10"/>
      <c r="AL274" s="10"/>
      <c r="AM274" s="10"/>
      <c r="AN274" s="10"/>
      <c r="AO274" s="10"/>
      <c r="AP274" s="85"/>
    </row>
    <row r="275" spans="1:42" ht="12.75" customHeight="1" x14ac:dyDescent="0.25">
      <c r="A275" s="239" t="s">
        <v>57</v>
      </c>
      <c r="B275" s="239"/>
      <c r="C275" s="239"/>
      <c r="D275" s="239"/>
      <c r="E275" s="239"/>
      <c r="F275" s="239"/>
      <c r="G275" s="239"/>
      <c r="H275" s="92">
        <f>SUM(H265:H274)</f>
        <v>83205526</v>
      </c>
      <c r="I275" s="284">
        <f>SUM(I265:I274)</f>
        <v>83205526</v>
      </c>
      <c r="J275" s="92"/>
      <c r="K275" s="101"/>
      <c r="L275" s="92">
        <f>SUM(L265:L274)</f>
        <v>0</v>
      </c>
      <c r="M275" s="92">
        <f>SUM(M265:M274)</f>
        <v>0</v>
      </c>
      <c r="N275" s="93"/>
      <c r="O275" s="94"/>
      <c r="P275" s="92">
        <f t="shared" ref="P275:AF275" si="172">SUM(P265:P274)</f>
        <v>0</v>
      </c>
      <c r="Q275" s="92">
        <f t="shared" si="172"/>
        <v>0</v>
      </c>
      <c r="R275" s="92">
        <f t="shared" si="172"/>
        <v>0</v>
      </c>
      <c r="S275" s="92">
        <f t="shared" si="172"/>
        <v>0</v>
      </c>
      <c r="T275" s="92">
        <f t="shared" si="172"/>
        <v>0</v>
      </c>
      <c r="U275" s="92">
        <f t="shared" si="172"/>
        <v>0</v>
      </c>
      <c r="V275" s="92">
        <f t="shared" si="172"/>
        <v>0</v>
      </c>
      <c r="W275" s="92">
        <f t="shared" si="172"/>
        <v>0</v>
      </c>
      <c r="X275" s="92">
        <f t="shared" si="172"/>
        <v>0</v>
      </c>
      <c r="Y275" s="92">
        <f t="shared" si="172"/>
        <v>56805526</v>
      </c>
      <c r="Z275" s="92">
        <f t="shared" si="172"/>
        <v>18600000</v>
      </c>
      <c r="AA275" s="92">
        <f t="shared" si="172"/>
        <v>75405526</v>
      </c>
      <c r="AB275" s="92">
        <f t="shared" si="172"/>
        <v>7800000</v>
      </c>
      <c r="AC275" s="92">
        <f t="shared" si="172"/>
        <v>0</v>
      </c>
      <c r="AD275" s="92">
        <f t="shared" si="172"/>
        <v>0</v>
      </c>
      <c r="AE275" s="92">
        <f t="shared" si="172"/>
        <v>7800000</v>
      </c>
      <c r="AF275" s="92">
        <f t="shared" si="172"/>
        <v>83205526</v>
      </c>
      <c r="AG275" s="95">
        <f>IF(ISERROR(AF275/H275),0,AF275/H275)</f>
        <v>1</v>
      </c>
      <c r="AH275" s="95">
        <f>IF(ISERROR(AF275/$AF$394),0,AF275/$AF$394)</f>
        <v>2.4208962508425309E-2</v>
      </c>
      <c r="AI275" s="10"/>
      <c r="AJ275" s="10"/>
      <c r="AK275" s="10"/>
      <c r="AL275" s="10"/>
      <c r="AM275" s="10"/>
      <c r="AN275" s="10"/>
      <c r="AO275" s="10"/>
      <c r="AP275" s="85"/>
    </row>
    <row r="276" spans="1:42" ht="12.75" customHeight="1" x14ac:dyDescent="0.25">
      <c r="A276" s="233" t="s">
        <v>58</v>
      </c>
      <c r="B276" s="234"/>
      <c r="C276" s="234"/>
      <c r="D276" s="234"/>
      <c r="E276" s="235"/>
      <c r="F276" s="38"/>
      <c r="G276" s="39"/>
      <c r="H276" s="124"/>
      <c r="I276" s="149"/>
      <c r="J276" s="17"/>
      <c r="K276" s="296"/>
      <c r="L276" s="18"/>
      <c r="M276" s="18"/>
      <c r="N276" s="16"/>
      <c r="O276" s="19"/>
      <c r="P276" s="17"/>
      <c r="Q276" s="17"/>
      <c r="R276" s="17"/>
      <c r="S276" s="17"/>
      <c r="T276" s="17"/>
      <c r="U276" s="17"/>
      <c r="V276" s="17"/>
      <c r="W276" s="17"/>
      <c r="X276" s="17"/>
      <c r="Y276" s="17"/>
      <c r="Z276" s="17"/>
      <c r="AA276" s="17"/>
      <c r="AB276" s="17"/>
      <c r="AC276" s="17"/>
      <c r="AD276" s="17"/>
      <c r="AE276" s="17"/>
      <c r="AF276" s="17"/>
      <c r="AG276" s="20"/>
      <c r="AH276" s="20"/>
    </row>
    <row r="277" spans="1:42" ht="12.75" customHeight="1" outlineLevel="1" x14ac:dyDescent="0.25">
      <c r="A277" s="109">
        <v>1</v>
      </c>
      <c r="B277" s="183" t="s">
        <v>77</v>
      </c>
      <c r="C277" s="150">
        <v>399</v>
      </c>
      <c r="D277" s="120">
        <v>44018</v>
      </c>
      <c r="E277" s="151" t="s">
        <v>345</v>
      </c>
      <c r="F277" s="25" t="s">
        <v>150</v>
      </c>
      <c r="G277" s="25" t="s">
        <v>111</v>
      </c>
      <c r="H277" s="124">
        <v>9600000</v>
      </c>
      <c r="I277" s="300">
        <v>9600000</v>
      </c>
      <c r="J277" s="144" t="s">
        <v>842</v>
      </c>
      <c r="K277" s="23" t="s">
        <v>843</v>
      </c>
      <c r="L277" s="223" t="s">
        <v>706</v>
      </c>
      <c r="M277" s="186" t="s">
        <v>397</v>
      </c>
      <c r="N277" s="187" t="s">
        <v>106</v>
      </c>
      <c r="O277" s="187" t="s">
        <v>145</v>
      </c>
      <c r="P277" s="27"/>
      <c r="Q277" s="27"/>
      <c r="R277" s="27"/>
      <c r="S277" s="28">
        <f>SUM(P277:R277)</f>
        <v>0</v>
      </c>
      <c r="T277" s="27"/>
      <c r="U277" s="27"/>
      <c r="V277" s="142"/>
      <c r="W277" s="28">
        <f>SUM(T277:V277)</f>
        <v>0</v>
      </c>
      <c r="X277" s="27">
        <v>0</v>
      </c>
      <c r="Y277" s="142">
        <v>9600000</v>
      </c>
      <c r="Z277" s="27">
        <v>0</v>
      </c>
      <c r="AA277" s="28">
        <f>SUM(X277:Z277)</f>
        <v>9600000</v>
      </c>
      <c r="AB277" s="27"/>
      <c r="AC277" s="27"/>
      <c r="AD277" s="27"/>
      <c r="AE277" s="28">
        <f>SUM(AB277:AD277)</f>
        <v>0</v>
      </c>
      <c r="AF277" s="28">
        <f t="shared" ref="AF277:AF285" si="173">SUM(S277,W277,AA277,AE277)</f>
        <v>9600000</v>
      </c>
      <c r="AG277" s="29">
        <f t="shared" ref="AG277:AG284" si="174">IF(ISERROR(AF277/$H$286),0,AF277/$H$286)</f>
        <v>0.12003479508622562</v>
      </c>
      <c r="AH277" s="30">
        <f t="shared" ref="AH277:AH285" si="175">IF(ISERROR(AF277/$AF$394),"-",AF277/$AF$394)</f>
        <v>2.7931563112873412E-3</v>
      </c>
      <c r="AI277" s="10"/>
      <c r="AJ277" s="10"/>
      <c r="AK277" s="10"/>
      <c r="AL277" s="10"/>
      <c r="AM277" s="10"/>
      <c r="AN277" s="10"/>
      <c r="AO277" s="10"/>
      <c r="AP277" s="85"/>
    </row>
    <row r="278" spans="1:42" ht="12.75" customHeight="1" outlineLevel="1" x14ac:dyDescent="0.25">
      <c r="A278" s="21">
        <v>2</v>
      </c>
      <c r="B278" s="183" t="s">
        <v>77</v>
      </c>
      <c r="C278" s="150">
        <v>400</v>
      </c>
      <c r="D278" s="120">
        <v>44018</v>
      </c>
      <c r="E278" s="152" t="s">
        <v>346</v>
      </c>
      <c r="F278" s="25" t="s">
        <v>150</v>
      </c>
      <c r="G278" s="25" t="s">
        <v>111</v>
      </c>
      <c r="H278" s="124">
        <v>9000000</v>
      </c>
      <c r="I278" s="301">
        <v>9000000</v>
      </c>
      <c r="J278" s="144" t="s">
        <v>842</v>
      </c>
      <c r="K278" s="23" t="s">
        <v>843</v>
      </c>
      <c r="L278" s="223" t="s">
        <v>706</v>
      </c>
      <c r="M278" s="178" t="s">
        <v>397</v>
      </c>
      <c r="N278" s="25" t="s">
        <v>106</v>
      </c>
      <c r="O278" s="25" t="s">
        <v>145</v>
      </c>
      <c r="P278" s="27"/>
      <c r="Q278" s="27"/>
      <c r="R278" s="27"/>
      <c r="S278" s="28">
        <f t="shared" ref="S278:S283" si="176">SUM(P278:R278)</f>
        <v>0</v>
      </c>
      <c r="T278" s="27"/>
      <c r="U278" s="27"/>
      <c r="V278" s="144"/>
      <c r="W278" s="28">
        <f t="shared" ref="W278:W283" si="177">SUM(T278:V278)</f>
        <v>0</v>
      </c>
      <c r="X278" s="144">
        <v>9000000</v>
      </c>
      <c r="Y278" s="27">
        <v>0</v>
      </c>
      <c r="Z278" s="27">
        <v>0</v>
      </c>
      <c r="AA278" s="28">
        <f t="shared" ref="AA278:AA285" si="178">SUM(X278:Z278)</f>
        <v>9000000</v>
      </c>
      <c r="AB278" s="27"/>
      <c r="AC278" s="27"/>
      <c r="AD278" s="27"/>
      <c r="AE278" s="28">
        <f t="shared" ref="AE278:AE285" si="179">SUM(AB278:AD278)</f>
        <v>0</v>
      </c>
      <c r="AF278" s="28">
        <f t="shared" si="173"/>
        <v>9000000</v>
      </c>
      <c r="AG278" s="29">
        <f t="shared" si="174"/>
        <v>0.11253262039333652</v>
      </c>
      <c r="AH278" s="30">
        <f t="shared" si="175"/>
        <v>2.6185840418318823E-3</v>
      </c>
      <c r="AI278" s="10"/>
      <c r="AJ278" s="10"/>
      <c r="AK278" s="10"/>
      <c r="AL278" s="10"/>
      <c r="AM278" s="10"/>
      <c r="AN278" s="10"/>
      <c r="AO278" s="10"/>
      <c r="AP278" s="85"/>
    </row>
    <row r="279" spans="1:42" ht="12.75" customHeight="1" outlineLevel="1" x14ac:dyDescent="0.25">
      <c r="A279" s="21">
        <v>3</v>
      </c>
      <c r="B279" s="183" t="s">
        <v>77</v>
      </c>
      <c r="C279" s="150">
        <v>401</v>
      </c>
      <c r="D279" s="120">
        <v>44018</v>
      </c>
      <c r="E279" s="152" t="s">
        <v>347</v>
      </c>
      <c r="F279" s="25" t="s">
        <v>150</v>
      </c>
      <c r="G279" s="25" t="s">
        <v>111</v>
      </c>
      <c r="H279" s="124">
        <v>8676810</v>
      </c>
      <c r="I279" s="301">
        <v>8676810</v>
      </c>
      <c r="J279" s="144" t="s">
        <v>842</v>
      </c>
      <c r="K279" s="23" t="s">
        <v>843</v>
      </c>
      <c r="L279" s="223" t="s">
        <v>706</v>
      </c>
      <c r="M279" s="186" t="s">
        <v>397</v>
      </c>
      <c r="N279" s="187" t="s">
        <v>106</v>
      </c>
      <c r="O279" s="187" t="s">
        <v>145</v>
      </c>
      <c r="P279" s="27"/>
      <c r="Q279" s="27"/>
      <c r="R279" s="27"/>
      <c r="S279" s="28">
        <f t="shared" si="176"/>
        <v>0</v>
      </c>
      <c r="T279" s="27"/>
      <c r="U279" s="27"/>
      <c r="V279" s="144"/>
      <c r="W279" s="28">
        <f t="shared" si="177"/>
        <v>0</v>
      </c>
      <c r="X279" s="144">
        <v>8676810</v>
      </c>
      <c r="Y279" s="27">
        <v>0</v>
      </c>
      <c r="Z279" s="27">
        <v>0</v>
      </c>
      <c r="AA279" s="28">
        <f t="shared" si="178"/>
        <v>8676810</v>
      </c>
      <c r="AB279" s="27"/>
      <c r="AC279" s="27"/>
      <c r="AD279" s="27"/>
      <c r="AE279" s="28">
        <f t="shared" si="179"/>
        <v>0</v>
      </c>
      <c r="AF279" s="28">
        <f t="shared" si="173"/>
        <v>8676810</v>
      </c>
      <c r="AG279" s="29">
        <f t="shared" si="174"/>
        <v>0.1084915739950118</v>
      </c>
      <c r="AH279" s="30">
        <f t="shared" si="175"/>
        <v>2.5245506888896996E-3</v>
      </c>
    </row>
    <row r="280" spans="1:42" ht="12.75" customHeight="1" outlineLevel="1" x14ac:dyDescent="0.25">
      <c r="A280" s="21">
        <v>4</v>
      </c>
      <c r="B280" s="183" t="s">
        <v>77</v>
      </c>
      <c r="C280" s="150">
        <v>395</v>
      </c>
      <c r="D280" s="120">
        <v>44018</v>
      </c>
      <c r="E280" s="152" t="s">
        <v>348</v>
      </c>
      <c r="F280" s="25" t="s">
        <v>150</v>
      </c>
      <c r="G280" s="25" t="s">
        <v>111</v>
      </c>
      <c r="H280" s="124">
        <v>7800000</v>
      </c>
      <c r="I280" s="301">
        <v>7800000</v>
      </c>
      <c r="J280" s="144" t="s">
        <v>842</v>
      </c>
      <c r="K280" s="23" t="s">
        <v>843</v>
      </c>
      <c r="L280" s="223" t="s">
        <v>706</v>
      </c>
      <c r="M280" s="186" t="s">
        <v>397</v>
      </c>
      <c r="N280" s="187" t="s">
        <v>106</v>
      </c>
      <c r="O280" s="187" t="s">
        <v>145</v>
      </c>
      <c r="P280" s="27"/>
      <c r="Q280" s="27"/>
      <c r="R280" s="27"/>
      <c r="S280" s="28">
        <f t="shared" si="176"/>
        <v>0</v>
      </c>
      <c r="T280" s="27"/>
      <c r="U280" s="27"/>
      <c r="V280" s="144"/>
      <c r="W280" s="28">
        <f t="shared" si="177"/>
        <v>0</v>
      </c>
      <c r="X280" s="144">
        <v>7800000</v>
      </c>
      <c r="Y280" s="27">
        <v>0</v>
      </c>
      <c r="Z280" s="27">
        <v>0</v>
      </c>
      <c r="AA280" s="28">
        <f t="shared" si="178"/>
        <v>7800000</v>
      </c>
      <c r="AB280" s="27"/>
      <c r="AC280" s="27"/>
      <c r="AD280" s="27"/>
      <c r="AE280" s="28">
        <f t="shared" si="179"/>
        <v>0</v>
      </c>
      <c r="AF280" s="28">
        <f t="shared" si="173"/>
        <v>7800000</v>
      </c>
      <c r="AG280" s="29">
        <f t="shared" si="174"/>
        <v>9.7528271007558315E-2</v>
      </c>
      <c r="AH280" s="30">
        <f t="shared" si="175"/>
        <v>2.2694395029209647E-3</v>
      </c>
      <c r="AI280" s="10"/>
      <c r="AJ280" s="10"/>
      <c r="AK280" s="10"/>
      <c r="AL280" s="10"/>
      <c r="AM280" s="10"/>
      <c r="AN280" s="10"/>
      <c r="AO280" s="10"/>
      <c r="AP280" s="85"/>
    </row>
    <row r="281" spans="1:42" ht="12.75" customHeight="1" outlineLevel="1" x14ac:dyDescent="0.25">
      <c r="A281" s="21">
        <v>5</v>
      </c>
      <c r="B281" s="183" t="s">
        <v>77</v>
      </c>
      <c r="C281" s="150">
        <v>461</v>
      </c>
      <c r="D281" s="120">
        <v>44057</v>
      </c>
      <c r="E281" s="152" t="s">
        <v>349</v>
      </c>
      <c r="F281" s="25" t="s">
        <v>150</v>
      </c>
      <c r="G281" s="25" t="s">
        <v>111</v>
      </c>
      <c r="H281" s="124">
        <v>13200000</v>
      </c>
      <c r="I281" s="301">
        <v>13200000</v>
      </c>
      <c r="J281" s="144" t="s">
        <v>842</v>
      </c>
      <c r="K281" s="23" t="s">
        <v>843</v>
      </c>
      <c r="L281" s="223" t="s">
        <v>706</v>
      </c>
      <c r="M281" s="186" t="s">
        <v>397</v>
      </c>
      <c r="N281" s="187" t="s">
        <v>106</v>
      </c>
      <c r="O281" s="25" t="s">
        <v>145</v>
      </c>
      <c r="P281" s="27"/>
      <c r="Q281" s="27"/>
      <c r="R281" s="27"/>
      <c r="S281" s="28">
        <f t="shared" si="176"/>
        <v>0</v>
      </c>
      <c r="T281" s="27"/>
      <c r="U281" s="27"/>
      <c r="V281" s="144"/>
      <c r="W281" s="28">
        <f t="shared" si="177"/>
        <v>0</v>
      </c>
      <c r="X281" s="27">
        <v>0</v>
      </c>
      <c r="Y281" s="27">
        <v>0</v>
      </c>
      <c r="Z281" s="144">
        <v>13200000</v>
      </c>
      <c r="AA281" s="28">
        <f t="shared" si="178"/>
        <v>13200000</v>
      </c>
      <c r="AB281" s="27"/>
      <c r="AC281" s="27"/>
      <c r="AD281" s="27"/>
      <c r="AE281" s="28">
        <f t="shared" si="179"/>
        <v>0</v>
      </c>
      <c r="AF281" s="28">
        <f t="shared" si="173"/>
        <v>13200000</v>
      </c>
      <c r="AG281" s="29">
        <f t="shared" si="174"/>
        <v>0.16504784324356023</v>
      </c>
      <c r="AH281" s="30">
        <f t="shared" si="175"/>
        <v>3.8405899280200941E-3</v>
      </c>
      <c r="AI281" s="10"/>
      <c r="AJ281" s="10"/>
      <c r="AK281" s="10"/>
      <c r="AL281" s="10"/>
      <c r="AM281" s="10"/>
      <c r="AN281" s="10"/>
      <c r="AO281" s="10"/>
      <c r="AP281" s="85"/>
    </row>
    <row r="282" spans="1:42" ht="12.75" customHeight="1" outlineLevel="1" x14ac:dyDescent="0.25">
      <c r="A282" s="21">
        <v>6</v>
      </c>
      <c r="B282" s="183" t="s">
        <v>77</v>
      </c>
      <c r="C282" s="150">
        <v>396</v>
      </c>
      <c r="D282" s="120">
        <v>44018</v>
      </c>
      <c r="E282" s="152" t="s">
        <v>350</v>
      </c>
      <c r="F282" s="25" t="s">
        <v>150</v>
      </c>
      <c r="G282" s="25" t="s">
        <v>111</v>
      </c>
      <c r="H282" s="124">
        <v>7600000</v>
      </c>
      <c r="I282" s="301">
        <v>7600000</v>
      </c>
      <c r="J282" s="144" t="s">
        <v>842</v>
      </c>
      <c r="K282" s="23" t="s">
        <v>843</v>
      </c>
      <c r="L282" s="223" t="s">
        <v>706</v>
      </c>
      <c r="M282" s="186" t="s">
        <v>397</v>
      </c>
      <c r="N282" s="187" t="s">
        <v>106</v>
      </c>
      <c r="O282" s="187" t="s">
        <v>145</v>
      </c>
      <c r="P282" s="27"/>
      <c r="Q282" s="27"/>
      <c r="R282" s="27"/>
      <c r="S282" s="28">
        <f t="shared" si="176"/>
        <v>0</v>
      </c>
      <c r="T282" s="27"/>
      <c r="U282" s="27"/>
      <c r="V282" s="144"/>
      <c r="W282" s="28">
        <f t="shared" si="177"/>
        <v>0</v>
      </c>
      <c r="X282" s="144">
        <v>7600000</v>
      </c>
      <c r="Y282" s="144">
        <v>0</v>
      </c>
      <c r="Z282" s="27">
        <v>0</v>
      </c>
      <c r="AA282" s="28">
        <f t="shared" si="178"/>
        <v>7600000</v>
      </c>
      <c r="AB282" s="27"/>
      <c r="AC282" s="27"/>
      <c r="AD282" s="27"/>
      <c r="AE282" s="28">
        <f t="shared" si="179"/>
        <v>0</v>
      </c>
      <c r="AF282" s="28">
        <f t="shared" si="173"/>
        <v>7600000</v>
      </c>
      <c r="AG282" s="29">
        <f t="shared" si="174"/>
        <v>9.5027546109928612E-2</v>
      </c>
      <c r="AH282" s="30">
        <f t="shared" si="175"/>
        <v>2.2112487464358119E-3</v>
      </c>
    </row>
    <row r="283" spans="1:42" ht="12.75" customHeight="1" outlineLevel="1" x14ac:dyDescent="0.25">
      <c r="A283" s="21">
        <v>7</v>
      </c>
      <c r="B283" s="183" t="s">
        <v>77</v>
      </c>
      <c r="C283" s="150">
        <v>397</v>
      </c>
      <c r="D283" s="120">
        <v>44018</v>
      </c>
      <c r="E283" s="153" t="s">
        <v>351</v>
      </c>
      <c r="F283" s="25" t="s">
        <v>150</v>
      </c>
      <c r="G283" s="25" t="s">
        <v>111</v>
      </c>
      <c r="H283" s="124">
        <v>8000000</v>
      </c>
      <c r="I283" s="301">
        <v>8000000</v>
      </c>
      <c r="J283" s="144" t="s">
        <v>842</v>
      </c>
      <c r="K283" s="23" t="s">
        <v>843</v>
      </c>
      <c r="L283" s="223" t="s">
        <v>706</v>
      </c>
      <c r="M283" s="186" t="s">
        <v>397</v>
      </c>
      <c r="N283" s="187" t="s">
        <v>106</v>
      </c>
      <c r="O283" s="25" t="s">
        <v>145</v>
      </c>
      <c r="P283" s="27"/>
      <c r="Q283" s="27"/>
      <c r="R283" s="27"/>
      <c r="S283" s="28">
        <f t="shared" si="176"/>
        <v>0</v>
      </c>
      <c r="T283" s="27"/>
      <c r="U283" s="27"/>
      <c r="V283" s="144"/>
      <c r="W283" s="28">
        <f t="shared" si="177"/>
        <v>0</v>
      </c>
      <c r="X283" s="147">
        <v>8000000</v>
      </c>
      <c r="Y283" s="147">
        <v>0</v>
      </c>
      <c r="Z283" s="27">
        <v>0</v>
      </c>
      <c r="AA283" s="28">
        <f t="shared" si="178"/>
        <v>8000000</v>
      </c>
      <c r="AB283" s="27"/>
      <c r="AC283" s="27"/>
      <c r="AD283" s="27"/>
      <c r="AE283" s="28">
        <f t="shared" si="179"/>
        <v>0</v>
      </c>
      <c r="AF283" s="28">
        <f t="shared" si="173"/>
        <v>8000000</v>
      </c>
      <c r="AG283" s="29">
        <f t="shared" si="174"/>
        <v>0.10002899590518802</v>
      </c>
      <c r="AH283" s="30">
        <f t="shared" si="175"/>
        <v>2.3276302594061175E-3</v>
      </c>
      <c r="AI283" s="10"/>
      <c r="AJ283" s="10"/>
      <c r="AK283" s="10"/>
      <c r="AL283" s="10"/>
      <c r="AM283" s="10"/>
      <c r="AN283" s="10"/>
      <c r="AO283" s="10"/>
      <c r="AP283" s="85"/>
    </row>
    <row r="284" spans="1:42" ht="12.75" customHeight="1" outlineLevel="1" x14ac:dyDescent="0.25">
      <c r="A284" s="21">
        <v>8</v>
      </c>
      <c r="B284" s="183" t="s">
        <v>77</v>
      </c>
      <c r="C284" s="150">
        <v>398</v>
      </c>
      <c r="D284" s="120">
        <v>44018</v>
      </c>
      <c r="E284" s="23" t="s">
        <v>352</v>
      </c>
      <c r="F284" s="25" t="s">
        <v>150</v>
      </c>
      <c r="G284" s="25" t="s">
        <v>111</v>
      </c>
      <c r="H284" s="124">
        <v>8500000</v>
      </c>
      <c r="I284" s="285">
        <v>8500000</v>
      </c>
      <c r="J284" s="144" t="s">
        <v>842</v>
      </c>
      <c r="K284" s="23" t="s">
        <v>843</v>
      </c>
      <c r="L284" s="223" t="s">
        <v>706</v>
      </c>
      <c r="M284" s="186" t="s">
        <v>397</v>
      </c>
      <c r="N284" s="187" t="s">
        <v>106</v>
      </c>
      <c r="O284" s="187" t="s">
        <v>145</v>
      </c>
      <c r="P284" s="27"/>
      <c r="Q284" s="27"/>
      <c r="R284" s="27"/>
      <c r="S284" s="28">
        <f t="shared" ref="S284" si="180">SUM(P284:R284)</f>
        <v>0</v>
      </c>
      <c r="T284" s="27"/>
      <c r="U284" s="27"/>
      <c r="V284" s="144"/>
      <c r="W284" s="28">
        <f t="shared" ref="W284" si="181">SUM(T284:V284)</f>
        <v>0</v>
      </c>
      <c r="X284" s="26">
        <v>8500000</v>
      </c>
      <c r="Y284" s="26">
        <v>0</v>
      </c>
      <c r="Z284" s="27">
        <v>0</v>
      </c>
      <c r="AA284" s="28">
        <f t="shared" si="178"/>
        <v>8500000</v>
      </c>
      <c r="AB284" s="27"/>
      <c r="AC284" s="27"/>
      <c r="AD284" s="27"/>
      <c r="AE284" s="28">
        <f t="shared" si="179"/>
        <v>0</v>
      </c>
      <c r="AF284" s="28">
        <f t="shared" si="173"/>
        <v>8500000</v>
      </c>
      <c r="AG284" s="29">
        <f t="shared" si="174"/>
        <v>0.10628080814926227</v>
      </c>
      <c r="AH284" s="30">
        <f t="shared" si="175"/>
        <v>2.4731071506189999E-3</v>
      </c>
      <c r="AI284" s="10"/>
      <c r="AJ284" s="10"/>
      <c r="AK284" s="10"/>
      <c r="AL284" s="10"/>
      <c r="AM284" s="10"/>
      <c r="AN284" s="10"/>
      <c r="AO284" s="10"/>
      <c r="AP284" s="85"/>
    </row>
    <row r="285" spans="1:42" ht="12.75" customHeight="1" outlineLevel="1" x14ac:dyDescent="0.25">
      <c r="A285" s="21">
        <v>9</v>
      </c>
      <c r="B285" s="183" t="s">
        <v>77</v>
      </c>
      <c r="C285" s="150">
        <v>498</v>
      </c>
      <c r="D285" s="120">
        <v>44075</v>
      </c>
      <c r="E285" s="31" t="s">
        <v>755</v>
      </c>
      <c r="F285" s="25" t="s">
        <v>150</v>
      </c>
      <c r="G285" s="25" t="s">
        <v>111</v>
      </c>
      <c r="H285" s="124">
        <v>7600000</v>
      </c>
      <c r="I285" s="212">
        <v>7600000</v>
      </c>
      <c r="J285" s="144" t="s">
        <v>842</v>
      </c>
      <c r="K285" s="23" t="s">
        <v>843</v>
      </c>
      <c r="L285" s="223" t="s">
        <v>706</v>
      </c>
      <c r="M285" s="186" t="s">
        <v>397</v>
      </c>
      <c r="N285" s="187" t="s">
        <v>106</v>
      </c>
      <c r="O285" s="187" t="s">
        <v>145</v>
      </c>
      <c r="P285" s="27"/>
      <c r="Q285" s="27"/>
      <c r="R285" s="27"/>
      <c r="S285" s="28"/>
      <c r="T285" s="27"/>
      <c r="U285" s="27"/>
      <c r="V285" s="27"/>
      <c r="W285" s="28"/>
      <c r="X285" s="34"/>
      <c r="Y285" s="27"/>
      <c r="Z285" s="27"/>
      <c r="AA285" s="28">
        <f t="shared" si="178"/>
        <v>0</v>
      </c>
      <c r="AB285" s="124">
        <v>7600000</v>
      </c>
      <c r="AC285" s="27"/>
      <c r="AD285" s="27"/>
      <c r="AE285" s="28">
        <f t="shared" si="179"/>
        <v>7600000</v>
      </c>
      <c r="AF285" s="28">
        <f t="shared" si="173"/>
        <v>7600000</v>
      </c>
      <c r="AG285" s="29">
        <f t="shared" ref="AG285" si="182">IF(ISERROR(AF285/$H$286),0,AF285/$H$286)</f>
        <v>9.5027546109928612E-2</v>
      </c>
      <c r="AH285" s="30">
        <f t="shared" si="175"/>
        <v>2.2112487464358119E-3</v>
      </c>
    </row>
    <row r="286" spans="1:42" ht="12.75" customHeight="1" x14ac:dyDescent="0.25">
      <c r="A286" s="228" t="s">
        <v>59</v>
      </c>
      <c r="B286" s="230"/>
      <c r="C286" s="230"/>
      <c r="D286" s="230"/>
      <c r="E286" s="230"/>
      <c r="F286" s="230"/>
      <c r="G286" s="230"/>
      <c r="H286" s="92">
        <f>SUM(H277:H285)</f>
        <v>79976810</v>
      </c>
      <c r="I286" s="284">
        <f>SUM(I277:I285)</f>
        <v>79976810</v>
      </c>
      <c r="J286" s="92"/>
      <c r="K286" s="101"/>
      <c r="L286" s="92">
        <f>SUM(L277:L285)</f>
        <v>0</v>
      </c>
      <c r="M286" s="92">
        <f>SUM(M277:M285)</f>
        <v>0</v>
      </c>
      <c r="N286" s="93"/>
      <c r="O286" s="94"/>
      <c r="P286" s="92">
        <f t="shared" ref="P286:AF286" si="183">SUM(P277:P285)</f>
        <v>0</v>
      </c>
      <c r="Q286" s="92">
        <f t="shared" si="183"/>
        <v>0</v>
      </c>
      <c r="R286" s="92">
        <f t="shared" si="183"/>
        <v>0</v>
      </c>
      <c r="S286" s="92">
        <f t="shared" si="183"/>
        <v>0</v>
      </c>
      <c r="T286" s="92">
        <f t="shared" si="183"/>
        <v>0</v>
      </c>
      <c r="U286" s="92">
        <f t="shared" si="183"/>
        <v>0</v>
      </c>
      <c r="V286" s="92">
        <f t="shared" si="183"/>
        <v>0</v>
      </c>
      <c r="W286" s="92">
        <f t="shared" si="183"/>
        <v>0</v>
      </c>
      <c r="X286" s="92">
        <f t="shared" si="183"/>
        <v>49576810</v>
      </c>
      <c r="Y286" s="92">
        <f t="shared" si="183"/>
        <v>9600000</v>
      </c>
      <c r="Z286" s="92">
        <f t="shared" si="183"/>
        <v>13200000</v>
      </c>
      <c r="AA286" s="92">
        <f t="shared" si="183"/>
        <v>72376810</v>
      </c>
      <c r="AB286" s="92">
        <f t="shared" si="183"/>
        <v>7600000</v>
      </c>
      <c r="AC286" s="92">
        <f t="shared" si="183"/>
        <v>0</v>
      </c>
      <c r="AD286" s="92">
        <f t="shared" si="183"/>
        <v>0</v>
      </c>
      <c r="AE286" s="92">
        <f t="shared" si="183"/>
        <v>7600000</v>
      </c>
      <c r="AF286" s="92">
        <f t="shared" si="183"/>
        <v>79976810</v>
      </c>
      <c r="AG286" s="95">
        <f>IF(ISERROR(AF286/H286),0,AF286/H286)</f>
        <v>1</v>
      </c>
      <c r="AH286" s="95">
        <f>IF(ISERROR(AF286/$AF$394),0,AF286/$AF$394)</f>
        <v>2.3269555375846723E-2</v>
      </c>
      <c r="AI286" s="10"/>
      <c r="AJ286" s="10"/>
      <c r="AK286" s="10"/>
      <c r="AL286" s="10"/>
      <c r="AM286" s="10"/>
      <c r="AN286" s="10"/>
      <c r="AO286" s="10"/>
      <c r="AP286" s="85"/>
    </row>
    <row r="287" spans="1:42" ht="12.75" customHeight="1" x14ac:dyDescent="0.25">
      <c r="A287" s="233" t="s">
        <v>60</v>
      </c>
      <c r="B287" s="234"/>
      <c r="C287" s="234"/>
      <c r="D287" s="234"/>
      <c r="E287" s="235"/>
      <c r="F287" s="15"/>
      <c r="G287" s="16"/>
      <c r="H287" s="124"/>
      <c r="I287" s="149"/>
      <c r="J287" s="17"/>
      <c r="K287" s="296"/>
      <c r="L287" s="18"/>
      <c r="M287" s="18"/>
      <c r="N287" s="16"/>
      <c r="O287" s="19"/>
      <c r="P287" s="17"/>
      <c r="Q287" s="17"/>
      <c r="R287" s="17"/>
      <c r="S287" s="17"/>
      <c r="T287" s="17"/>
      <c r="U287" s="17"/>
      <c r="V287" s="17"/>
      <c r="W287" s="17"/>
      <c r="X287" s="17"/>
      <c r="Y287" s="17"/>
      <c r="Z287" s="17"/>
      <c r="AA287" s="17"/>
      <c r="AB287" s="17"/>
      <c r="AC287" s="17"/>
      <c r="AD287" s="17"/>
      <c r="AE287" s="17"/>
      <c r="AF287" s="17"/>
      <c r="AG287" s="20"/>
      <c r="AH287" s="20"/>
    </row>
    <row r="288" spans="1:42" ht="12.75" customHeight="1" outlineLevel="1" x14ac:dyDescent="0.25">
      <c r="A288" s="21">
        <v>1</v>
      </c>
      <c r="B288" s="183" t="s">
        <v>77</v>
      </c>
      <c r="C288" s="150">
        <v>574</v>
      </c>
      <c r="D288" s="119">
        <v>44021</v>
      </c>
      <c r="E288" s="145" t="s">
        <v>315</v>
      </c>
      <c r="F288" s="25" t="s">
        <v>150</v>
      </c>
      <c r="G288" s="25" t="s">
        <v>111</v>
      </c>
      <c r="H288" s="124">
        <v>8724661</v>
      </c>
      <c r="I288" s="301">
        <v>8724661</v>
      </c>
      <c r="J288" s="144" t="s">
        <v>842</v>
      </c>
      <c r="K288" s="23" t="s">
        <v>843</v>
      </c>
      <c r="L288" s="223" t="s">
        <v>706</v>
      </c>
      <c r="M288" s="186" t="s">
        <v>397</v>
      </c>
      <c r="N288" s="187" t="s">
        <v>106</v>
      </c>
      <c r="O288" s="187" t="s">
        <v>145</v>
      </c>
      <c r="P288" s="27"/>
      <c r="Q288" s="27"/>
      <c r="R288" s="27"/>
      <c r="S288" s="28">
        <f>SUM(P288:R288)</f>
        <v>0</v>
      </c>
      <c r="T288" s="27"/>
      <c r="U288" s="27"/>
      <c r="V288" s="142"/>
      <c r="W288" s="28">
        <f>SUM(T288:V288)</f>
        <v>0</v>
      </c>
      <c r="X288" s="27">
        <v>0</v>
      </c>
      <c r="Y288" s="27">
        <v>8724661</v>
      </c>
      <c r="Z288" s="27">
        <v>0</v>
      </c>
      <c r="AA288" s="28">
        <f>SUM(X288:Z288)</f>
        <v>8724661</v>
      </c>
      <c r="AB288" s="27"/>
      <c r="AC288" s="27"/>
      <c r="AD288" s="27"/>
      <c r="AE288" s="28">
        <f>SUM(AB288:AD288)</f>
        <v>0</v>
      </c>
      <c r="AF288" s="28">
        <f t="shared" ref="AF288:AF299" si="184">SUM(S288,W288,AA288,AE288)</f>
        <v>8724661</v>
      </c>
      <c r="AG288" s="29">
        <f t="shared" ref="AG288:AG297" si="185">IF(ISERROR(AF288/$H$300),0,AF288/$H$300)</f>
        <v>8.5596402099703928E-2</v>
      </c>
      <c r="AH288" s="30">
        <f t="shared" ref="AH288:AH299" si="186">IF(ISERROR(AF288/$AF$394),"-",AF288/$AF$394)</f>
        <v>2.5384731183325546E-3</v>
      </c>
      <c r="AI288" s="10"/>
      <c r="AJ288" s="10"/>
      <c r="AK288" s="10"/>
      <c r="AL288" s="10"/>
      <c r="AM288" s="10"/>
      <c r="AN288" s="10"/>
      <c r="AO288" s="10"/>
      <c r="AP288" s="85"/>
    </row>
    <row r="289" spans="1:42" ht="12.75" customHeight="1" outlineLevel="1" x14ac:dyDescent="0.25">
      <c r="A289" s="21">
        <v>2</v>
      </c>
      <c r="B289" s="183" t="s">
        <v>77</v>
      </c>
      <c r="C289" s="150">
        <v>623</v>
      </c>
      <c r="D289" s="119">
        <v>44033</v>
      </c>
      <c r="E289" s="25" t="s">
        <v>316</v>
      </c>
      <c r="F289" s="25" t="s">
        <v>150</v>
      </c>
      <c r="G289" s="25" t="s">
        <v>111</v>
      </c>
      <c r="H289" s="124">
        <v>7692538</v>
      </c>
      <c r="I289" s="285">
        <v>7692538</v>
      </c>
      <c r="J289" s="144" t="s">
        <v>842</v>
      </c>
      <c r="K289" s="23" t="s">
        <v>843</v>
      </c>
      <c r="L289" s="223" t="s">
        <v>706</v>
      </c>
      <c r="M289" s="186" t="s">
        <v>397</v>
      </c>
      <c r="N289" s="187" t="s">
        <v>106</v>
      </c>
      <c r="O289" s="187" t="s">
        <v>145</v>
      </c>
      <c r="P289" s="27"/>
      <c r="Q289" s="27"/>
      <c r="R289" s="27"/>
      <c r="S289" s="28">
        <f t="shared" ref="S289:S294" si="187">SUM(P289:R289)</f>
        <v>0</v>
      </c>
      <c r="T289" s="27"/>
      <c r="U289" s="27"/>
      <c r="V289" s="144"/>
      <c r="W289" s="28">
        <f t="shared" ref="W289:W294" si="188">SUM(T289:V289)</f>
        <v>0</v>
      </c>
      <c r="X289" s="27">
        <v>0</v>
      </c>
      <c r="Y289" s="27">
        <v>0</v>
      </c>
      <c r="Z289" s="27">
        <v>7692538</v>
      </c>
      <c r="AA289" s="28">
        <f t="shared" ref="AA289:AA299" si="189">SUM(X289:Z289)</f>
        <v>7692538</v>
      </c>
      <c r="AB289" s="27"/>
      <c r="AC289" s="27"/>
      <c r="AD289" s="27"/>
      <c r="AE289" s="28">
        <f t="shared" ref="AE289:AE299" si="190">SUM(AB289:AD289)</f>
        <v>0</v>
      </c>
      <c r="AF289" s="28">
        <f t="shared" si="184"/>
        <v>7692538</v>
      </c>
      <c r="AG289" s="29">
        <f t="shared" si="185"/>
        <v>7.5470390862779915E-2</v>
      </c>
      <c r="AH289" s="30">
        <f t="shared" si="186"/>
        <v>2.238173027553927E-3</v>
      </c>
      <c r="AI289" s="10"/>
      <c r="AJ289" s="10"/>
      <c r="AK289" s="10"/>
      <c r="AL289" s="10"/>
      <c r="AM289" s="10"/>
      <c r="AN289" s="10"/>
      <c r="AO289" s="10"/>
      <c r="AP289" s="85"/>
    </row>
    <row r="290" spans="1:42" ht="12.75" customHeight="1" outlineLevel="1" x14ac:dyDescent="0.25">
      <c r="A290" s="21">
        <v>3</v>
      </c>
      <c r="B290" s="183" t="s">
        <v>77</v>
      </c>
      <c r="C290" s="150">
        <v>579</v>
      </c>
      <c r="D290" s="119">
        <v>44021</v>
      </c>
      <c r="E290" s="25" t="s">
        <v>317</v>
      </c>
      <c r="F290" s="25" t="s">
        <v>150</v>
      </c>
      <c r="G290" s="25" t="s">
        <v>111</v>
      </c>
      <c r="H290" s="124">
        <v>8013061</v>
      </c>
      <c r="I290" s="286">
        <v>8013061</v>
      </c>
      <c r="J290" s="144" t="s">
        <v>842</v>
      </c>
      <c r="K290" s="23" t="s">
        <v>843</v>
      </c>
      <c r="L290" s="223" t="s">
        <v>706</v>
      </c>
      <c r="M290" s="178" t="s">
        <v>397</v>
      </c>
      <c r="N290" s="25" t="s">
        <v>106</v>
      </c>
      <c r="O290" s="25" t="s">
        <v>145</v>
      </c>
      <c r="P290" s="27"/>
      <c r="Q290" s="27"/>
      <c r="R290" s="27"/>
      <c r="S290" s="28">
        <f t="shared" si="187"/>
        <v>0</v>
      </c>
      <c r="T290" s="27"/>
      <c r="U290" s="27"/>
      <c r="V290" s="144"/>
      <c r="W290" s="28">
        <f t="shared" si="188"/>
        <v>0</v>
      </c>
      <c r="X290" s="27">
        <v>0</v>
      </c>
      <c r="Y290" s="27">
        <v>0</v>
      </c>
      <c r="Z290" s="27">
        <v>8013061</v>
      </c>
      <c r="AA290" s="28">
        <f t="shared" si="189"/>
        <v>8013061</v>
      </c>
      <c r="AB290" s="27"/>
      <c r="AC290" s="27"/>
      <c r="AD290" s="27"/>
      <c r="AE290" s="28">
        <f t="shared" si="190"/>
        <v>0</v>
      </c>
      <c r="AF290" s="28">
        <f t="shared" si="184"/>
        <v>8013061</v>
      </c>
      <c r="AG290" s="29">
        <f t="shared" si="185"/>
        <v>7.8614996205062376E-2</v>
      </c>
      <c r="AH290" s="30">
        <f t="shared" si="186"/>
        <v>2.3314304067583807E-3</v>
      </c>
    </row>
    <row r="291" spans="1:42" ht="12.75" customHeight="1" outlineLevel="1" x14ac:dyDescent="0.25">
      <c r="A291" s="21">
        <v>4</v>
      </c>
      <c r="B291" s="183" t="s">
        <v>77</v>
      </c>
      <c r="C291" s="150">
        <v>570</v>
      </c>
      <c r="D291" s="119">
        <v>44021</v>
      </c>
      <c r="E291" s="25" t="s">
        <v>318</v>
      </c>
      <c r="F291" s="25" t="s">
        <v>150</v>
      </c>
      <c r="G291" s="25" t="s">
        <v>111</v>
      </c>
      <c r="H291" s="124">
        <v>7089443</v>
      </c>
      <c r="I291" s="286">
        <v>7089443</v>
      </c>
      <c r="J291" s="144" t="s">
        <v>842</v>
      </c>
      <c r="K291" s="23" t="s">
        <v>843</v>
      </c>
      <c r="L291" s="223" t="s">
        <v>706</v>
      </c>
      <c r="M291" s="186" t="s">
        <v>397</v>
      </c>
      <c r="N291" s="187" t="s">
        <v>106</v>
      </c>
      <c r="O291" s="187" t="s">
        <v>145</v>
      </c>
      <c r="P291" s="27"/>
      <c r="Q291" s="27"/>
      <c r="R291" s="27"/>
      <c r="S291" s="28">
        <f t="shared" si="187"/>
        <v>0</v>
      </c>
      <c r="T291" s="27"/>
      <c r="U291" s="27"/>
      <c r="V291" s="144"/>
      <c r="W291" s="28">
        <f t="shared" si="188"/>
        <v>0</v>
      </c>
      <c r="X291" s="27">
        <v>0</v>
      </c>
      <c r="Y291" s="27">
        <v>0</v>
      </c>
      <c r="Z291" s="27">
        <v>7089443</v>
      </c>
      <c r="AA291" s="28">
        <f t="shared" si="189"/>
        <v>7089443</v>
      </c>
      <c r="AB291" s="27"/>
      <c r="AC291" s="27"/>
      <c r="AD291" s="27"/>
      <c r="AE291" s="28">
        <f t="shared" si="190"/>
        <v>0</v>
      </c>
      <c r="AF291" s="28">
        <f t="shared" si="184"/>
        <v>7089443</v>
      </c>
      <c r="AG291" s="29">
        <f t="shared" si="185"/>
        <v>6.955351201507215E-2</v>
      </c>
      <c r="AH291" s="30">
        <f t="shared" si="186"/>
        <v>2.0627002561418605E-3</v>
      </c>
      <c r="AI291" s="10"/>
      <c r="AJ291" s="10"/>
      <c r="AK291" s="10"/>
      <c r="AL291" s="10"/>
      <c r="AM291" s="10"/>
      <c r="AN291" s="10"/>
      <c r="AO291" s="10"/>
      <c r="AP291" s="85"/>
    </row>
    <row r="292" spans="1:42" ht="12.75" customHeight="1" outlineLevel="1" x14ac:dyDescent="0.25">
      <c r="A292" s="21">
        <v>5</v>
      </c>
      <c r="B292" s="183" t="s">
        <v>77</v>
      </c>
      <c r="C292" s="150">
        <v>576</v>
      </c>
      <c r="D292" s="119">
        <v>44021</v>
      </c>
      <c r="E292" s="25" t="s">
        <v>319</v>
      </c>
      <c r="F292" s="25" t="s">
        <v>150</v>
      </c>
      <c r="G292" s="25" t="s">
        <v>111</v>
      </c>
      <c r="H292" s="124">
        <v>7692538</v>
      </c>
      <c r="I292" s="286">
        <v>7692538</v>
      </c>
      <c r="J292" s="144" t="s">
        <v>842</v>
      </c>
      <c r="K292" s="23" t="s">
        <v>843</v>
      </c>
      <c r="L292" s="223" t="s">
        <v>706</v>
      </c>
      <c r="M292" s="186" t="s">
        <v>397</v>
      </c>
      <c r="N292" s="187" t="s">
        <v>106</v>
      </c>
      <c r="O292" s="187" t="s">
        <v>145</v>
      </c>
      <c r="P292" s="27"/>
      <c r="Q292" s="27"/>
      <c r="R292" s="27"/>
      <c r="S292" s="28">
        <f t="shared" si="187"/>
        <v>0</v>
      </c>
      <c r="T292" s="27"/>
      <c r="U292" s="27"/>
      <c r="V292" s="144"/>
      <c r="W292" s="28">
        <f t="shared" si="188"/>
        <v>0</v>
      </c>
      <c r="X292" s="27">
        <v>0</v>
      </c>
      <c r="Y292" s="27">
        <v>0</v>
      </c>
      <c r="Z292" s="27">
        <v>7692538</v>
      </c>
      <c r="AA292" s="28">
        <f t="shared" si="189"/>
        <v>7692538</v>
      </c>
      <c r="AB292" s="27"/>
      <c r="AC292" s="27"/>
      <c r="AD292" s="27"/>
      <c r="AE292" s="28">
        <f t="shared" si="190"/>
        <v>0</v>
      </c>
      <c r="AF292" s="28">
        <f t="shared" si="184"/>
        <v>7692538</v>
      </c>
      <c r="AG292" s="29">
        <f t="shared" si="185"/>
        <v>7.5470390862779915E-2</v>
      </c>
      <c r="AH292" s="30">
        <f t="shared" si="186"/>
        <v>2.238173027553927E-3</v>
      </c>
      <c r="AI292" s="10"/>
      <c r="AJ292" s="10"/>
      <c r="AK292" s="10"/>
      <c r="AL292" s="10"/>
      <c r="AM292" s="10"/>
      <c r="AN292" s="10"/>
      <c r="AO292" s="10"/>
      <c r="AP292" s="85"/>
    </row>
    <row r="293" spans="1:42" ht="12.75" customHeight="1" outlineLevel="1" x14ac:dyDescent="0.25">
      <c r="A293" s="21">
        <v>6</v>
      </c>
      <c r="B293" s="183" t="s">
        <v>77</v>
      </c>
      <c r="C293" s="150">
        <v>569</v>
      </c>
      <c r="D293" s="119">
        <v>44021</v>
      </c>
      <c r="E293" s="25" t="s">
        <v>320</v>
      </c>
      <c r="F293" s="25" t="s">
        <v>150</v>
      </c>
      <c r="G293" s="25" t="s">
        <v>111</v>
      </c>
      <c r="H293" s="124">
        <v>7384837</v>
      </c>
      <c r="I293" s="286">
        <v>7384837</v>
      </c>
      <c r="J293" s="144" t="s">
        <v>842</v>
      </c>
      <c r="K293" s="23" t="s">
        <v>843</v>
      </c>
      <c r="L293" s="223" t="s">
        <v>706</v>
      </c>
      <c r="M293" s="186" t="s">
        <v>397</v>
      </c>
      <c r="N293" s="187" t="s">
        <v>106</v>
      </c>
      <c r="O293" s="25" t="s">
        <v>145</v>
      </c>
      <c r="P293" s="27"/>
      <c r="Q293" s="27"/>
      <c r="R293" s="27"/>
      <c r="S293" s="28">
        <f t="shared" si="187"/>
        <v>0</v>
      </c>
      <c r="T293" s="27"/>
      <c r="U293" s="27"/>
      <c r="V293" s="144"/>
      <c r="W293" s="28">
        <f t="shared" si="188"/>
        <v>0</v>
      </c>
      <c r="X293" s="27">
        <v>0</v>
      </c>
      <c r="Y293" s="27">
        <v>0</v>
      </c>
      <c r="Z293" s="27">
        <v>7384837</v>
      </c>
      <c r="AA293" s="28">
        <f t="shared" si="189"/>
        <v>7384837</v>
      </c>
      <c r="AB293" s="27"/>
      <c r="AC293" s="27"/>
      <c r="AD293" s="27"/>
      <c r="AE293" s="28">
        <f t="shared" si="190"/>
        <v>0</v>
      </c>
      <c r="AF293" s="28">
        <f t="shared" si="184"/>
        <v>7384837</v>
      </c>
      <c r="AG293" s="29">
        <f t="shared" si="185"/>
        <v>7.2451580329914403E-2</v>
      </c>
      <c r="AH293" s="30">
        <f t="shared" si="186"/>
        <v>2.1486462577477369E-3</v>
      </c>
    </row>
    <row r="294" spans="1:42" ht="12.75" customHeight="1" outlineLevel="1" x14ac:dyDescent="0.25">
      <c r="A294" s="21">
        <v>7</v>
      </c>
      <c r="B294" s="183" t="s">
        <v>77</v>
      </c>
      <c r="C294" s="150">
        <v>572</v>
      </c>
      <c r="D294" s="119">
        <v>44021</v>
      </c>
      <c r="E294" s="25" t="s">
        <v>321</v>
      </c>
      <c r="F294" s="25" t="s">
        <v>150</v>
      </c>
      <c r="G294" s="25" t="s">
        <v>111</v>
      </c>
      <c r="H294" s="124">
        <v>7692538</v>
      </c>
      <c r="I294" s="286">
        <v>7692538</v>
      </c>
      <c r="J294" s="144" t="s">
        <v>842</v>
      </c>
      <c r="K294" s="23" t="s">
        <v>843</v>
      </c>
      <c r="L294" s="223" t="s">
        <v>706</v>
      </c>
      <c r="M294" s="186" t="s">
        <v>397</v>
      </c>
      <c r="N294" s="187" t="s">
        <v>106</v>
      </c>
      <c r="O294" s="187" t="s">
        <v>145</v>
      </c>
      <c r="P294" s="27"/>
      <c r="Q294" s="27"/>
      <c r="R294" s="27"/>
      <c r="S294" s="28">
        <f t="shared" si="187"/>
        <v>0</v>
      </c>
      <c r="T294" s="27"/>
      <c r="U294" s="27"/>
      <c r="V294" s="144"/>
      <c r="W294" s="28">
        <f t="shared" si="188"/>
        <v>0</v>
      </c>
      <c r="X294" s="27">
        <v>0</v>
      </c>
      <c r="Y294" s="27">
        <v>7692538</v>
      </c>
      <c r="Z294" s="27">
        <v>0</v>
      </c>
      <c r="AA294" s="28">
        <f t="shared" si="189"/>
        <v>7692538</v>
      </c>
      <c r="AB294" s="27"/>
      <c r="AC294" s="27"/>
      <c r="AD294" s="27"/>
      <c r="AE294" s="28">
        <f t="shared" si="190"/>
        <v>0</v>
      </c>
      <c r="AF294" s="28">
        <f t="shared" si="184"/>
        <v>7692538</v>
      </c>
      <c r="AG294" s="29">
        <f t="shared" si="185"/>
        <v>7.5470390862779915E-2</v>
      </c>
      <c r="AH294" s="30">
        <f t="shared" si="186"/>
        <v>2.238173027553927E-3</v>
      </c>
      <c r="AI294" s="10"/>
      <c r="AJ294" s="10"/>
      <c r="AK294" s="10"/>
      <c r="AL294" s="10"/>
      <c r="AM294" s="10"/>
      <c r="AN294" s="10"/>
      <c r="AO294" s="10"/>
      <c r="AP294" s="85"/>
    </row>
    <row r="295" spans="1:42" ht="12.75" customHeight="1" outlineLevel="1" x14ac:dyDescent="0.25">
      <c r="A295" s="21">
        <v>8</v>
      </c>
      <c r="B295" s="183" t="s">
        <v>77</v>
      </c>
      <c r="C295" s="150">
        <v>571</v>
      </c>
      <c r="D295" s="119">
        <v>44021</v>
      </c>
      <c r="E295" s="25" t="s">
        <v>322</v>
      </c>
      <c r="F295" s="25" t="s">
        <v>150</v>
      </c>
      <c r="G295" s="25" t="s">
        <v>111</v>
      </c>
      <c r="H295" s="124">
        <v>9744959</v>
      </c>
      <c r="I295" s="286">
        <v>9744959</v>
      </c>
      <c r="J295" s="144" t="s">
        <v>842</v>
      </c>
      <c r="K295" s="23" t="s">
        <v>843</v>
      </c>
      <c r="L295" s="223" t="s">
        <v>706</v>
      </c>
      <c r="M295" s="186" t="s">
        <v>397</v>
      </c>
      <c r="N295" s="187" t="s">
        <v>106</v>
      </c>
      <c r="O295" s="25" t="s">
        <v>145</v>
      </c>
      <c r="P295" s="27"/>
      <c r="Q295" s="27"/>
      <c r="R295" s="27"/>
      <c r="S295" s="28">
        <f t="shared" ref="S295:S296" si="191">SUM(P295:R295)</f>
        <v>0</v>
      </c>
      <c r="T295" s="27"/>
      <c r="U295" s="27"/>
      <c r="V295" s="144"/>
      <c r="W295" s="28">
        <f t="shared" ref="W295:W296" si="192">SUM(T295:V295)</f>
        <v>0</v>
      </c>
      <c r="X295" s="27">
        <v>0</v>
      </c>
      <c r="Y295" s="27">
        <v>9744959</v>
      </c>
      <c r="Z295" s="27">
        <v>0</v>
      </c>
      <c r="AA295" s="28">
        <f t="shared" si="189"/>
        <v>9744959</v>
      </c>
      <c r="AB295" s="27"/>
      <c r="AC295" s="27"/>
      <c r="AD295" s="27"/>
      <c r="AE295" s="28">
        <f t="shared" si="190"/>
        <v>0</v>
      </c>
      <c r="AF295" s="28">
        <f t="shared" si="184"/>
        <v>9744959</v>
      </c>
      <c r="AG295" s="29">
        <f t="shared" si="185"/>
        <v>9.5606399951714882E-2</v>
      </c>
      <c r="AH295" s="30">
        <f t="shared" si="186"/>
        <v>2.8353326806339978E-3</v>
      </c>
      <c r="AI295" s="10"/>
      <c r="AJ295" s="10"/>
      <c r="AK295" s="10"/>
      <c r="AL295" s="10"/>
      <c r="AM295" s="10"/>
      <c r="AN295" s="10"/>
      <c r="AO295" s="10"/>
      <c r="AP295" s="85"/>
    </row>
    <row r="296" spans="1:42" ht="12.75" customHeight="1" outlineLevel="1" x14ac:dyDescent="0.25">
      <c r="A296" s="21">
        <v>9</v>
      </c>
      <c r="B296" s="183" t="s">
        <v>77</v>
      </c>
      <c r="C296" s="150">
        <v>577</v>
      </c>
      <c r="D296" s="119">
        <v>44021</v>
      </c>
      <c r="E296" s="25" t="s">
        <v>323</v>
      </c>
      <c r="F296" s="25" t="s">
        <v>150</v>
      </c>
      <c r="G296" s="25" t="s">
        <v>111</v>
      </c>
      <c r="H296" s="124">
        <v>7692538</v>
      </c>
      <c r="I296" s="286">
        <v>7692538</v>
      </c>
      <c r="J296" s="144" t="s">
        <v>842</v>
      </c>
      <c r="K296" s="23" t="s">
        <v>843</v>
      </c>
      <c r="L296" s="223" t="s">
        <v>706</v>
      </c>
      <c r="M296" s="186" t="s">
        <v>397</v>
      </c>
      <c r="N296" s="187" t="s">
        <v>106</v>
      </c>
      <c r="O296" s="187" t="s">
        <v>145</v>
      </c>
      <c r="P296" s="27"/>
      <c r="Q296" s="27"/>
      <c r="R296" s="27"/>
      <c r="S296" s="28">
        <f t="shared" si="191"/>
        <v>0</v>
      </c>
      <c r="T296" s="27"/>
      <c r="U296" s="27"/>
      <c r="V296" s="144"/>
      <c r="W296" s="28">
        <f t="shared" si="192"/>
        <v>0</v>
      </c>
      <c r="X296" s="27">
        <v>0</v>
      </c>
      <c r="Y296" s="27">
        <v>0</v>
      </c>
      <c r="Z296" s="27">
        <v>7692538</v>
      </c>
      <c r="AA296" s="28">
        <f t="shared" ref="AA296" si="193">SUM(X296:Z296)</f>
        <v>7692538</v>
      </c>
      <c r="AB296" s="27"/>
      <c r="AC296" s="27"/>
      <c r="AD296" s="27"/>
      <c r="AE296" s="28">
        <f t="shared" ref="AE296:AE297" si="194">SUM(AB296:AD296)</f>
        <v>0</v>
      </c>
      <c r="AF296" s="28">
        <f t="shared" ref="AF296:AF297" si="195">SUM(S296,W296,AA296,AE296)</f>
        <v>7692538</v>
      </c>
      <c r="AG296" s="29">
        <f t="shared" si="185"/>
        <v>7.5470390862779915E-2</v>
      </c>
      <c r="AH296" s="30">
        <f t="shared" si="186"/>
        <v>2.238173027553927E-3</v>
      </c>
      <c r="AI296" s="10"/>
      <c r="AJ296" s="10"/>
      <c r="AK296" s="10"/>
      <c r="AL296" s="10"/>
      <c r="AM296" s="10"/>
      <c r="AN296" s="10"/>
      <c r="AO296" s="10"/>
      <c r="AP296" s="85"/>
    </row>
    <row r="297" spans="1:42" ht="12.75" customHeight="1" outlineLevel="1" x14ac:dyDescent="0.25">
      <c r="A297" s="21">
        <v>10</v>
      </c>
      <c r="B297" s="5" t="s">
        <v>77</v>
      </c>
      <c r="C297" s="150">
        <v>580</v>
      </c>
      <c r="D297" s="119">
        <v>44021</v>
      </c>
      <c r="E297" s="25" t="s">
        <v>756</v>
      </c>
      <c r="F297" s="25" t="s">
        <v>150</v>
      </c>
      <c r="G297" s="25" t="s">
        <v>111</v>
      </c>
      <c r="H297" s="124">
        <v>7692538</v>
      </c>
      <c r="I297" s="286">
        <v>7692538</v>
      </c>
      <c r="J297" s="144" t="s">
        <v>842</v>
      </c>
      <c r="K297" s="23" t="s">
        <v>843</v>
      </c>
      <c r="L297" s="223" t="s">
        <v>706</v>
      </c>
      <c r="M297" s="186" t="s">
        <v>397</v>
      </c>
      <c r="N297" s="187" t="s">
        <v>106</v>
      </c>
      <c r="O297" s="187" t="s">
        <v>145</v>
      </c>
      <c r="P297" s="27"/>
      <c r="Q297" s="27"/>
      <c r="R297" s="27"/>
      <c r="S297" s="28">
        <f t="shared" ref="S297:S299" si="196">SUM(P297:R297)</f>
        <v>0</v>
      </c>
      <c r="T297" s="27"/>
      <c r="U297" s="27"/>
      <c r="V297" s="144"/>
      <c r="W297" s="28">
        <f t="shared" ref="W297:W299" si="197">SUM(T297:V297)</f>
        <v>0</v>
      </c>
      <c r="X297" s="27"/>
      <c r="Y297" s="27"/>
      <c r="Z297" s="130"/>
      <c r="AA297" s="28">
        <f t="shared" ref="AA297" si="198">SUM(X297:Z297)</f>
        <v>0</v>
      </c>
      <c r="AB297" s="27">
        <v>7692538</v>
      </c>
      <c r="AC297" s="27"/>
      <c r="AD297" s="27"/>
      <c r="AE297" s="28">
        <f t="shared" si="194"/>
        <v>7692538</v>
      </c>
      <c r="AF297" s="28">
        <f t="shared" si="195"/>
        <v>7692538</v>
      </c>
      <c r="AG297" s="29">
        <f t="shared" si="185"/>
        <v>7.5470390862779915E-2</v>
      </c>
      <c r="AH297" s="30">
        <f t="shared" si="186"/>
        <v>2.238173027553927E-3</v>
      </c>
      <c r="AI297" s="10"/>
      <c r="AJ297" s="10"/>
      <c r="AK297" s="10"/>
      <c r="AL297" s="10"/>
      <c r="AM297" s="10"/>
      <c r="AN297" s="10"/>
      <c r="AO297" s="10"/>
      <c r="AP297" s="85"/>
    </row>
    <row r="298" spans="1:42" ht="12.75" customHeight="1" outlineLevel="1" x14ac:dyDescent="0.25">
      <c r="A298" s="21">
        <v>11</v>
      </c>
      <c r="B298" s="183" t="s">
        <v>77</v>
      </c>
      <c r="C298" s="150">
        <v>575</v>
      </c>
      <c r="D298" s="119">
        <v>44021</v>
      </c>
      <c r="E298" s="25" t="s">
        <v>807</v>
      </c>
      <c r="F298" s="25" t="s">
        <v>150</v>
      </c>
      <c r="G298" s="25" t="s">
        <v>111</v>
      </c>
      <c r="H298" s="124">
        <v>7692538</v>
      </c>
      <c r="I298" s="212">
        <v>7692538</v>
      </c>
      <c r="J298" s="144" t="s">
        <v>842</v>
      </c>
      <c r="K298" s="23" t="s">
        <v>843</v>
      </c>
      <c r="L298" s="223" t="s">
        <v>706</v>
      </c>
      <c r="M298" s="186" t="s">
        <v>397</v>
      </c>
      <c r="N298" s="187" t="s">
        <v>106</v>
      </c>
      <c r="O298" s="187" t="s">
        <v>145</v>
      </c>
      <c r="P298" s="27"/>
      <c r="Q298" s="27"/>
      <c r="R298" s="27"/>
      <c r="S298" s="28">
        <f t="shared" si="196"/>
        <v>0</v>
      </c>
      <c r="T298" s="27"/>
      <c r="U298" s="27"/>
      <c r="V298" s="144"/>
      <c r="W298" s="28">
        <f t="shared" si="197"/>
        <v>0</v>
      </c>
      <c r="X298" s="27"/>
      <c r="Y298" s="27">
        <v>7692538</v>
      </c>
      <c r="Z298" s="27"/>
      <c r="AA298" s="28">
        <f t="shared" ref="AA298" si="199">SUM(X298:Z298)</f>
        <v>7692538</v>
      </c>
      <c r="AB298" s="27"/>
      <c r="AC298" s="27"/>
      <c r="AD298" s="27"/>
      <c r="AE298" s="28">
        <f t="shared" ref="AE298" si="200">SUM(AB298:AD298)</f>
        <v>0</v>
      </c>
      <c r="AF298" s="28">
        <f t="shared" ref="AF298" si="201">SUM(S298,W298,AA298,AE298)</f>
        <v>7692538</v>
      </c>
      <c r="AG298" s="29">
        <f t="shared" ref="AG298" si="202">IF(ISERROR(AF298/$H$300),0,AF298/$H$300)</f>
        <v>7.5470390862779915E-2</v>
      </c>
      <c r="AH298" s="30">
        <f t="shared" si="186"/>
        <v>2.238173027553927E-3</v>
      </c>
    </row>
    <row r="299" spans="1:42" ht="12.75" customHeight="1" outlineLevel="1" x14ac:dyDescent="0.25">
      <c r="A299" s="21">
        <v>12</v>
      </c>
      <c r="B299" s="5" t="s">
        <v>77</v>
      </c>
      <c r="C299" s="150">
        <v>573</v>
      </c>
      <c r="D299" s="119">
        <v>44021</v>
      </c>
      <c r="E299" s="25" t="s">
        <v>808</v>
      </c>
      <c r="F299" s="25" t="s">
        <v>150</v>
      </c>
      <c r="G299" s="25" t="s">
        <v>111</v>
      </c>
      <c r="H299" s="124">
        <v>14815705</v>
      </c>
      <c r="I299" s="212">
        <v>14815705</v>
      </c>
      <c r="J299" s="144" t="s">
        <v>842</v>
      </c>
      <c r="K299" s="23" t="s">
        <v>843</v>
      </c>
      <c r="L299" s="223" t="s">
        <v>706</v>
      </c>
      <c r="M299" s="186" t="s">
        <v>397</v>
      </c>
      <c r="N299" s="187" t="s">
        <v>106</v>
      </c>
      <c r="O299" s="187" t="s">
        <v>145</v>
      </c>
      <c r="P299" s="27"/>
      <c r="Q299" s="27"/>
      <c r="R299" s="27"/>
      <c r="S299" s="28">
        <f t="shared" si="196"/>
        <v>0</v>
      </c>
      <c r="T299" s="27"/>
      <c r="U299" s="27"/>
      <c r="V299" s="144"/>
      <c r="W299" s="28">
        <f t="shared" si="197"/>
        <v>0</v>
      </c>
      <c r="X299" s="27"/>
      <c r="Y299" s="27">
        <v>14815705</v>
      </c>
      <c r="Z299" s="27"/>
      <c r="AA299" s="28">
        <f t="shared" si="189"/>
        <v>14815705</v>
      </c>
      <c r="AB299" s="27"/>
      <c r="AC299" s="27"/>
      <c r="AD299" s="27"/>
      <c r="AE299" s="28">
        <f t="shared" si="190"/>
        <v>0</v>
      </c>
      <c r="AF299" s="28">
        <f t="shared" si="184"/>
        <v>14815705</v>
      </c>
      <c r="AG299" s="29">
        <f>IF(ISERROR(AF299/$H$300),0,AF299/$H$300)</f>
        <v>0.14535476422185276</v>
      </c>
      <c r="AH299" s="30">
        <f t="shared" si="186"/>
        <v>4.3106854090543146E-3</v>
      </c>
      <c r="AI299" s="10"/>
      <c r="AJ299" s="10"/>
      <c r="AK299" s="10"/>
      <c r="AL299" s="10"/>
      <c r="AM299" s="10"/>
      <c r="AN299" s="10"/>
      <c r="AO299" s="10"/>
      <c r="AP299" s="85"/>
    </row>
    <row r="300" spans="1:42" ht="12.75" customHeight="1" x14ac:dyDescent="0.25">
      <c r="A300" s="228" t="s">
        <v>61</v>
      </c>
      <c r="B300" s="230"/>
      <c r="C300" s="230"/>
      <c r="D300" s="230"/>
      <c r="E300" s="230"/>
      <c r="F300" s="230"/>
      <c r="G300" s="230"/>
      <c r="H300" s="92">
        <f>SUM(H288:H299)</f>
        <v>101927894</v>
      </c>
      <c r="I300" s="284">
        <f>SUM(I288:I299)</f>
        <v>101927894</v>
      </c>
      <c r="J300" s="92"/>
      <c r="K300" s="101"/>
      <c r="L300" s="92">
        <f>SUM(L288:L299)</f>
        <v>0</v>
      </c>
      <c r="M300" s="92">
        <f>SUM(M288:M299)</f>
        <v>0</v>
      </c>
      <c r="N300" s="93"/>
      <c r="O300" s="94"/>
      <c r="P300" s="92">
        <f t="shared" ref="P300:AF300" si="203">SUM(P288:P299)</f>
        <v>0</v>
      </c>
      <c r="Q300" s="92">
        <f t="shared" si="203"/>
        <v>0</v>
      </c>
      <c r="R300" s="92">
        <f t="shared" si="203"/>
        <v>0</v>
      </c>
      <c r="S300" s="92">
        <f t="shared" si="203"/>
        <v>0</v>
      </c>
      <c r="T300" s="92">
        <f t="shared" si="203"/>
        <v>0</v>
      </c>
      <c r="U300" s="92">
        <f t="shared" si="203"/>
        <v>0</v>
      </c>
      <c r="V300" s="92">
        <f t="shared" si="203"/>
        <v>0</v>
      </c>
      <c r="W300" s="92">
        <f t="shared" si="203"/>
        <v>0</v>
      </c>
      <c r="X300" s="92">
        <f>SUM(X288:X299)</f>
        <v>0</v>
      </c>
      <c r="Y300" s="92">
        <f t="shared" si="203"/>
        <v>48670401</v>
      </c>
      <c r="Z300" s="92">
        <f>SUM(Z288:Z299)</f>
        <v>45564955</v>
      </c>
      <c r="AA300" s="92">
        <f t="shared" si="203"/>
        <v>94235356</v>
      </c>
      <c r="AB300" s="92">
        <f t="shared" si="203"/>
        <v>7692538</v>
      </c>
      <c r="AC300" s="92">
        <f t="shared" si="203"/>
        <v>0</v>
      </c>
      <c r="AD300" s="92">
        <f t="shared" si="203"/>
        <v>0</v>
      </c>
      <c r="AE300" s="92">
        <f t="shared" si="203"/>
        <v>7692538</v>
      </c>
      <c r="AF300" s="92">
        <f t="shared" si="203"/>
        <v>101927894</v>
      </c>
      <c r="AG300" s="95">
        <f>IF(ISERROR(AF300/H300),0,AF300/H300)</f>
        <v>1</v>
      </c>
      <c r="AH300" s="95">
        <f>IF(ISERROR(AF300/$AF$394),0,AF300/$AF$394)</f>
        <v>2.9656306293992407E-2</v>
      </c>
      <c r="AI300" s="10"/>
      <c r="AJ300" s="10"/>
      <c r="AK300" s="10"/>
      <c r="AL300" s="10"/>
      <c r="AM300" s="10"/>
      <c r="AN300" s="10"/>
      <c r="AO300" s="10"/>
      <c r="AP300" s="85"/>
    </row>
    <row r="301" spans="1:42" ht="12.75" customHeight="1" x14ac:dyDescent="0.25">
      <c r="A301" s="233" t="s">
        <v>62</v>
      </c>
      <c r="B301" s="234"/>
      <c r="C301" s="234"/>
      <c r="D301" s="234"/>
      <c r="E301" s="235"/>
      <c r="F301" s="15"/>
      <c r="G301" s="16"/>
      <c r="H301" s="124"/>
      <c r="I301" s="149"/>
      <c r="J301" s="17"/>
      <c r="K301" s="296"/>
      <c r="L301" s="18"/>
      <c r="M301" s="18"/>
      <c r="N301" s="16"/>
      <c r="O301" s="19"/>
      <c r="P301" s="17"/>
      <c r="Q301" s="17"/>
      <c r="R301" s="17"/>
      <c r="S301" s="17"/>
      <c r="T301" s="17"/>
      <c r="U301" s="17"/>
      <c r="V301" s="17"/>
      <c r="W301" s="17"/>
      <c r="X301" s="17"/>
      <c r="Y301" s="17"/>
      <c r="Z301" s="17"/>
      <c r="AA301" s="17"/>
      <c r="AB301" s="17"/>
      <c r="AC301" s="17"/>
      <c r="AD301" s="17"/>
      <c r="AE301" s="17"/>
      <c r="AF301" s="17"/>
      <c r="AG301" s="20"/>
      <c r="AH301" s="20"/>
    </row>
    <row r="302" spans="1:42" ht="12.75" customHeight="1" outlineLevel="1" x14ac:dyDescent="0.25">
      <c r="A302" s="109">
        <v>1</v>
      </c>
      <c r="B302" s="183" t="s">
        <v>77</v>
      </c>
      <c r="C302" s="150">
        <v>495</v>
      </c>
      <c r="D302" s="119">
        <v>44083</v>
      </c>
      <c r="E302" s="141" t="s">
        <v>148</v>
      </c>
      <c r="F302" s="25" t="s">
        <v>150</v>
      </c>
      <c r="G302" s="25" t="s">
        <v>111</v>
      </c>
      <c r="H302" s="27">
        <v>9446973</v>
      </c>
      <c r="I302" s="289">
        <v>9446973</v>
      </c>
      <c r="J302" s="144" t="s">
        <v>842</v>
      </c>
      <c r="K302" s="23" t="s">
        <v>843</v>
      </c>
      <c r="L302" s="223" t="s">
        <v>706</v>
      </c>
      <c r="M302" s="186" t="s">
        <v>397</v>
      </c>
      <c r="N302" s="187" t="s">
        <v>106</v>
      </c>
      <c r="O302" s="187" t="s">
        <v>145</v>
      </c>
      <c r="P302" s="27"/>
      <c r="Q302" s="27"/>
      <c r="R302" s="27"/>
      <c r="S302" s="28">
        <f t="shared" ref="S302:S305" si="204">SUM(P302:R302)</f>
        <v>0</v>
      </c>
      <c r="T302" s="27"/>
      <c r="U302" s="27"/>
      <c r="V302" s="144"/>
      <c r="W302" s="28">
        <f t="shared" ref="W302:W305" si="205">SUM(T302:V302)</f>
        <v>0</v>
      </c>
      <c r="X302" s="27">
        <v>0</v>
      </c>
      <c r="Y302" s="27">
        <v>0</v>
      </c>
      <c r="Z302" s="27">
        <v>9446973</v>
      </c>
      <c r="AA302" s="28">
        <f>SUM(X302:Z302)</f>
        <v>9446973</v>
      </c>
      <c r="AB302" s="27"/>
      <c r="AC302" s="27"/>
      <c r="AD302" s="27"/>
      <c r="AE302" s="28">
        <f>SUM(AB302:AD302)</f>
        <v>0</v>
      </c>
      <c r="AF302" s="28">
        <f t="shared" ref="AF302:AF305" si="206">SUM(S302,W302,AA302,AE302)</f>
        <v>9446973</v>
      </c>
      <c r="AG302" s="29">
        <f>IF(ISERROR(AF302/$H$306),0,AF302/$H$306)</f>
        <v>0.18008335670083755</v>
      </c>
      <c r="AH302" s="30">
        <f>IF(ISERROR(AF302/$AF$394),"-",AF302/$AF$394)</f>
        <v>2.7486325268240739E-3</v>
      </c>
      <c r="AI302" s="10"/>
      <c r="AJ302" s="10"/>
      <c r="AK302" s="10"/>
      <c r="AL302" s="10"/>
      <c r="AM302" s="10"/>
      <c r="AN302" s="10"/>
      <c r="AO302" s="10"/>
      <c r="AP302" s="85"/>
    </row>
    <row r="303" spans="1:42" ht="12.75" customHeight="1" outlineLevel="1" x14ac:dyDescent="0.25">
      <c r="A303" s="21">
        <v>2</v>
      </c>
      <c r="B303" s="183" t="s">
        <v>77</v>
      </c>
      <c r="C303" s="150">
        <v>472</v>
      </c>
      <c r="D303" s="119">
        <v>44069</v>
      </c>
      <c r="E303" s="143" t="s">
        <v>149</v>
      </c>
      <c r="F303" s="25" t="s">
        <v>150</v>
      </c>
      <c r="G303" s="25" t="s">
        <v>111</v>
      </c>
      <c r="H303" s="27">
        <v>8796444</v>
      </c>
      <c r="I303" s="289">
        <v>8796444</v>
      </c>
      <c r="J303" s="144" t="s">
        <v>842</v>
      </c>
      <c r="K303" s="23" t="s">
        <v>843</v>
      </c>
      <c r="L303" s="223" t="s">
        <v>706</v>
      </c>
      <c r="M303" s="186" t="s">
        <v>397</v>
      </c>
      <c r="N303" s="187" t="s">
        <v>106</v>
      </c>
      <c r="O303" s="187" t="s">
        <v>145</v>
      </c>
      <c r="P303" s="27"/>
      <c r="Q303" s="27"/>
      <c r="R303" s="27"/>
      <c r="S303" s="28">
        <f t="shared" si="204"/>
        <v>0</v>
      </c>
      <c r="T303" s="27"/>
      <c r="U303" s="27"/>
      <c r="V303" s="144"/>
      <c r="W303" s="28">
        <f t="shared" si="205"/>
        <v>0</v>
      </c>
      <c r="X303" s="27">
        <v>0</v>
      </c>
      <c r="Y303" s="27">
        <v>0</v>
      </c>
      <c r="Z303" s="27">
        <v>8796444</v>
      </c>
      <c r="AA303" s="28">
        <f t="shared" ref="AA303:AA305" si="207">SUM(X303:Z303)</f>
        <v>8796444</v>
      </c>
      <c r="AB303" s="27"/>
      <c r="AC303" s="27"/>
      <c r="AD303" s="27"/>
      <c r="AE303" s="28">
        <f t="shared" ref="AE303:AE305" si="208">SUM(AB303:AD303)</f>
        <v>0</v>
      </c>
      <c r="AF303" s="28">
        <f t="shared" si="206"/>
        <v>8796444</v>
      </c>
      <c r="AG303" s="29">
        <f>IF(ISERROR(AF303/$H$306),0,AF303/$H$306)</f>
        <v>0.16768261776030716</v>
      </c>
      <c r="AH303" s="30">
        <f>IF(ISERROR(AF303/$AF$394),"-",AF303/$AF$394)</f>
        <v>2.5593586536964232E-3</v>
      </c>
      <c r="AI303" s="10"/>
      <c r="AJ303" s="10"/>
      <c r="AK303" s="10"/>
      <c r="AL303" s="10"/>
      <c r="AM303" s="10"/>
      <c r="AN303" s="10"/>
      <c r="AO303" s="10"/>
      <c r="AP303" s="85"/>
    </row>
    <row r="304" spans="1:42" ht="12.75" customHeight="1" outlineLevel="1" x14ac:dyDescent="0.25">
      <c r="A304" s="21">
        <v>3</v>
      </c>
      <c r="B304" s="183" t="s">
        <v>77</v>
      </c>
      <c r="C304" s="150">
        <v>256</v>
      </c>
      <c r="D304" s="119">
        <v>44083</v>
      </c>
      <c r="E304" s="143" t="s">
        <v>757</v>
      </c>
      <c r="F304" s="25" t="s">
        <v>150</v>
      </c>
      <c r="G304" s="25" t="s">
        <v>111</v>
      </c>
      <c r="H304" s="124">
        <v>8467806</v>
      </c>
      <c r="I304" s="212">
        <v>8467806</v>
      </c>
      <c r="J304" s="144" t="s">
        <v>842</v>
      </c>
      <c r="K304" s="23" t="s">
        <v>843</v>
      </c>
      <c r="L304" s="223" t="s">
        <v>706</v>
      </c>
      <c r="M304" s="186" t="s">
        <v>397</v>
      </c>
      <c r="N304" s="187" t="s">
        <v>106</v>
      </c>
      <c r="O304" s="187" t="s">
        <v>145</v>
      </c>
      <c r="P304" s="27"/>
      <c r="Q304" s="27"/>
      <c r="R304" s="27"/>
      <c r="S304" s="28">
        <f t="shared" si="204"/>
        <v>0</v>
      </c>
      <c r="T304" s="27"/>
      <c r="U304" s="27"/>
      <c r="V304" s="144"/>
      <c r="W304" s="28">
        <f t="shared" si="205"/>
        <v>0</v>
      </c>
      <c r="X304" s="27"/>
      <c r="Y304" s="27"/>
      <c r="Z304" s="27"/>
      <c r="AA304" s="28">
        <f t="shared" si="207"/>
        <v>0</v>
      </c>
      <c r="AB304" s="124">
        <v>8467806</v>
      </c>
      <c r="AC304" s="27"/>
      <c r="AD304" s="27"/>
      <c r="AE304" s="28">
        <f t="shared" si="208"/>
        <v>8467806</v>
      </c>
      <c r="AF304" s="28">
        <f t="shared" si="206"/>
        <v>8467806</v>
      </c>
      <c r="AG304" s="29">
        <f t="shared" ref="AG304:AG305" si="209">IF(ISERROR(AF304/$H$306),0,AF304/$H$306)</f>
        <v>0.16141794079135111</v>
      </c>
      <c r="AH304" s="30">
        <f>IF(ISERROR(AF304/$AF$394),"-",AF304/$AF$394)</f>
        <v>2.463740184547585E-3</v>
      </c>
    </row>
    <row r="305" spans="1:42" ht="12.75" customHeight="1" outlineLevel="1" x14ac:dyDescent="0.25">
      <c r="A305" s="21">
        <v>4</v>
      </c>
      <c r="B305" s="183" t="s">
        <v>77</v>
      </c>
      <c r="C305" s="150">
        <v>631</v>
      </c>
      <c r="D305" s="119">
        <v>44144</v>
      </c>
      <c r="E305" s="145" t="s">
        <v>758</v>
      </c>
      <c r="F305" s="25" t="s">
        <v>150</v>
      </c>
      <c r="G305" s="25" t="s">
        <v>111</v>
      </c>
      <c r="H305" s="147">
        <v>25747667</v>
      </c>
      <c r="I305" s="301">
        <v>25747667</v>
      </c>
      <c r="J305" s="144" t="s">
        <v>842</v>
      </c>
      <c r="K305" s="23" t="s">
        <v>843</v>
      </c>
      <c r="L305" s="223" t="s">
        <v>706</v>
      </c>
      <c r="M305" s="186" t="s">
        <v>397</v>
      </c>
      <c r="N305" s="187" t="s">
        <v>106</v>
      </c>
      <c r="O305" s="187" t="s">
        <v>145</v>
      </c>
      <c r="P305" s="27"/>
      <c r="Q305" s="27"/>
      <c r="R305" s="27"/>
      <c r="S305" s="28">
        <f t="shared" si="204"/>
        <v>0</v>
      </c>
      <c r="T305" s="27"/>
      <c r="U305" s="27"/>
      <c r="V305" s="144"/>
      <c r="W305" s="28">
        <f t="shared" si="205"/>
        <v>0</v>
      </c>
      <c r="X305" s="27"/>
      <c r="Y305" s="27"/>
      <c r="Z305" s="27"/>
      <c r="AA305" s="28">
        <f t="shared" si="207"/>
        <v>0</v>
      </c>
      <c r="AB305" s="27"/>
      <c r="AC305" s="147">
        <v>25747667</v>
      </c>
      <c r="AD305" s="27"/>
      <c r="AE305" s="28">
        <f t="shared" si="208"/>
        <v>25747667</v>
      </c>
      <c r="AF305" s="28">
        <f t="shared" si="206"/>
        <v>25747667</v>
      </c>
      <c r="AG305" s="29">
        <f t="shared" si="209"/>
        <v>0.49081608474750421</v>
      </c>
      <c r="AH305" s="30">
        <f>IF(ISERROR(AF305/$AF$394),"-",AF305/$AF$394)</f>
        <v>7.4913811022890419E-3</v>
      </c>
      <c r="AI305" s="10"/>
      <c r="AJ305" s="10"/>
      <c r="AK305" s="10"/>
      <c r="AL305" s="10"/>
      <c r="AM305" s="10"/>
      <c r="AN305" s="10"/>
      <c r="AO305" s="10"/>
      <c r="AP305" s="85"/>
    </row>
    <row r="306" spans="1:42" ht="12.75" customHeight="1" x14ac:dyDescent="0.25">
      <c r="A306" s="228" t="s">
        <v>63</v>
      </c>
      <c r="B306" s="230"/>
      <c r="C306" s="230"/>
      <c r="D306" s="230"/>
      <c r="E306" s="230"/>
      <c r="F306" s="230"/>
      <c r="G306" s="230"/>
      <c r="H306" s="92">
        <f>SUM(H302:H305)</f>
        <v>52458890</v>
      </c>
      <c r="I306" s="284">
        <f>SUM(I302:I305)</f>
        <v>52458890</v>
      </c>
      <c r="J306" s="92"/>
      <c r="K306" s="101"/>
      <c r="L306" s="92">
        <f>SUM(L302:L305)</f>
        <v>0</v>
      </c>
      <c r="M306" s="92">
        <f>SUM(M302:M305)</f>
        <v>0</v>
      </c>
      <c r="N306" s="93"/>
      <c r="O306" s="94"/>
      <c r="P306" s="92">
        <f t="shared" ref="P306:AF306" si="210">SUM(P302:P305)</f>
        <v>0</v>
      </c>
      <c r="Q306" s="92">
        <f t="shared" si="210"/>
        <v>0</v>
      </c>
      <c r="R306" s="92">
        <f t="shared" si="210"/>
        <v>0</v>
      </c>
      <c r="S306" s="92">
        <f t="shared" si="210"/>
        <v>0</v>
      </c>
      <c r="T306" s="92">
        <f t="shared" si="210"/>
        <v>0</v>
      </c>
      <c r="U306" s="92">
        <f t="shared" si="210"/>
        <v>0</v>
      </c>
      <c r="V306" s="92">
        <f t="shared" si="210"/>
        <v>0</v>
      </c>
      <c r="W306" s="92">
        <f t="shared" si="210"/>
        <v>0</v>
      </c>
      <c r="X306" s="92">
        <f t="shared" si="210"/>
        <v>0</v>
      </c>
      <c r="Y306" s="92">
        <f t="shared" si="210"/>
        <v>0</v>
      </c>
      <c r="Z306" s="92">
        <f t="shared" si="210"/>
        <v>18243417</v>
      </c>
      <c r="AA306" s="92">
        <f t="shared" si="210"/>
        <v>18243417</v>
      </c>
      <c r="AB306" s="92">
        <f t="shared" si="210"/>
        <v>8467806</v>
      </c>
      <c r="AC306" s="92">
        <f t="shared" si="210"/>
        <v>25747667</v>
      </c>
      <c r="AD306" s="92">
        <f t="shared" si="210"/>
        <v>0</v>
      </c>
      <c r="AE306" s="92">
        <f t="shared" si="210"/>
        <v>34215473</v>
      </c>
      <c r="AF306" s="92">
        <f t="shared" si="210"/>
        <v>52458890</v>
      </c>
      <c r="AG306" s="95">
        <f>IF(ISERROR(AF306/H306),0,AF306/H306)</f>
        <v>1</v>
      </c>
      <c r="AH306" s="95">
        <f>IF(ISERROR(AF306/$AF$394),0,AF306/$AF$394)</f>
        <v>1.5263112467357124E-2</v>
      </c>
      <c r="AI306" s="10"/>
      <c r="AJ306" s="10"/>
      <c r="AK306" s="10"/>
      <c r="AL306" s="10"/>
      <c r="AM306" s="10"/>
      <c r="AN306" s="10"/>
      <c r="AO306" s="10"/>
      <c r="AP306" s="85"/>
    </row>
    <row r="307" spans="1:42" ht="12.75" customHeight="1" x14ac:dyDescent="0.25">
      <c r="A307" s="233" t="s">
        <v>64</v>
      </c>
      <c r="B307" s="234"/>
      <c r="C307" s="234"/>
      <c r="D307" s="234"/>
      <c r="E307" s="235"/>
      <c r="F307" s="15"/>
      <c r="G307" s="16"/>
      <c r="H307" s="124"/>
      <c r="I307" s="149"/>
      <c r="J307" s="17"/>
      <c r="K307" s="296"/>
      <c r="L307" s="18"/>
      <c r="M307" s="18"/>
      <c r="N307" s="16"/>
      <c r="O307" s="19"/>
      <c r="P307" s="17"/>
      <c r="Q307" s="17"/>
      <c r="R307" s="17"/>
      <c r="S307" s="17"/>
      <c r="T307" s="17"/>
      <c r="U307" s="17"/>
      <c r="V307" s="17"/>
      <c r="W307" s="17"/>
      <c r="X307" s="17"/>
      <c r="Y307" s="17"/>
      <c r="Z307" s="17"/>
      <c r="AA307" s="17"/>
      <c r="AB307" s="17"/>
      <c r="AC307" s="17"/>
      <c r="AD307" s="17"/>
      <c r="AE307" s="17"/>
      <c r="AF307" s="17"/>
      <c r="AG307" s="20"/>
      <c r="AH307" s="20"/>
    </row>
    <row r="308" spans="1:42" ht="12.75" customHeight="1" outlineLevel="1" x14ac:dyDescent="0.25">
      <c r="A308" s="109">
        <v>1</v>
      </c>
      <c r="B308" s="183" t="s">
        <v>77</v>
      </c>
      <c r="C308" s="150">
        <v>983</v>
      </c>
      <c r="D308" s="120">
        <v>44057</v>
      </c>
      <c r="E308" s="141" t="s">
        <v>353</v>
      </c>
      <c r="F308" s="25" t="s">
        <v>150</v>
      </c>
      <c r="G308" s="25" t="s">
        <v>111</v>
      </c>
      <c r="H308" s="124">
        <v>10054249</v>
      </c>
      <c r="I308" s="300">
        <v>10054249</v>
      </c>
      <c r="J308" s="144" t="s">
        <v>842</v>
      </c>
      <c r="K308" s="23" t="s">
        <v>843</v>
      </c>
      <c r="L308" s="223" t="s">
        <v>706</v>
      </c>
      <c r="M308" s="186" t="s">
        <v>397</v>
      </c>
      <c r="N308" s="187" t="s">
        <v>106</v>
      </c>
      <c r="O308" s="187" t="s">
        <v>145</v>
      </c>
      <c r="P308" s="27"/>
      <c r="Q308" s="27"/>
      <c r="R308" s="27"/>
      <c r="S308" s="28">
        <f t="shared" ref="S308:S331" si="211">SUM(P308:R308)</f>
        <v>0</v>
      </c>
      <c r="T308" s="27"/>
      <c r="U308" s="27"/>
      <c r="V308" s="144"/>
      <c r="W308" s="28">
        <f t="shared" ref="W308:W331" si="212">SUM(T308:V308)</f>
        <v>0</v>
      </c>
      <c r="X308" s="27">
        <v>0</v>
      </c>
      <c r="Y308" s="27">
        <v>0</v>
      </c>
      <c r="Z308" s="27">
        <v>10054249</v>
      </c>
      <c r="AA308" s="28">
        <f>SUM(X308:Z308)</f>
        <v>10054249</v>
      </c>
      <c r="AB308" s="27">
        <v>0</v>
      </c>
      <c r="AC308" s="27">
        <v>0</v>
      </c>
      <c r="AD308" s="27">
        <v>0</v>
      </c>
      <c r="AE308" s="28">
        <f>SUM(AB308:AD308)</f>
        <v>0</v>
      </c>
      <c r="AF308" s="28">
        <f t="shared" ref="AF308:AF311" si="213">SUM(S308,W308,AA308,AE308)</f>
        <v>10054249</v>
      </c>
      <c r="AG308" s="29">
        <f t="shared" ref="AG308:AG352" si="214">IF(ISERROR(AF308/$H$358),0,AF308/$H$358)</f>
        <v>1.4250448649821147E-2</v>
      </c>
      <c r="AH308" s="30">
        <f t="shared" ref="AH308:AH352" si="215">IF(ISERROR(AF308/$AF$394),"-",AF308/$AF$394)</f>
        <v>2.9253217760004625E-3</v>
      </c>
      <c r="AI308" s="10"/>
      <c r="AJ308" s="10"/>
      <c r="AK308" s="10"/>
      <c r="AL308" s="10"/>
      <c r="AM308" s="10"/>
      <c r="AN308" s="10"/>
      <c r="AO308" s="10"/>
      <c r="AP308" s="85"/>
    </row>
    <row r="309" spans="1:42" ht="12.75" customHeight="1" outlineLevel="1" x14ac:dyDescent="0.25">
      <c r="A309" s="21">
        <v>2</v>
      </c>
      <c r="B309" s="183" t="s">
        <v>77</v>
      </c>
      <c r="C309" s="150">
        <v>1098</v>
      </c>
      <c r="D309" s="120">
        <v>44077</v>
      </c>
      <c r="E309" s="143" t="s">
        <v>354</v>
      </c>
      <c r="F309" s="25" t="s">
        <v>150</v>
      </c>
      <c r="G309" s="25" t="s">
        <v>111</v>
      </c>
      <c r="H309" s="124">
        <v>9164853</v>
      </c>
      <c r="I309" s="301">
        <v>9164853</v>
      </c>
      <c r="J309" s="144" t="s">
        <v>842</v>
      </c>
      <c r="K309" s="23" t="s">
        <v>843</v>
      </c>
      <c r="L309" s="223" t="s">
        <v>706</v>
      </c>
      <c r="M309" s="186" t="s">
        <v>397</v>
      </c>
      <c r="N309" s="187" t="s">
        <v>106</v>
      </c>
      <c r="O309" s="187" t="s">
        <v>145</v>
      </c>
      <c r="P309" s="27"/>
      <c r="Q309" s="27"/>
      <c r="R309" s="27"/>
      <c r="S309" s="28">
        <f t="shared" si="211"/>
        <v>0</v>
      </c>
      <c r="T309" s="27"/>
      <c r="U309" s="27"/>
      <c r="V309" s="144"/>
      <c r="W309" s="28">
        <f t="shared" si="212"/>
        <v>0</v>
      </c>
      <c r="X309" s="27">
        <v>0</v>
      </c>
      <c r="Y309" s="27">
        <v>0</v>
      </c>
      <c r="Z309" s="27">
        <v>9164853</v>
      </c>
      <c r="AA309" s="28">
        <f t="shared" ref="AA309:AA312" si="216">SUM(X309:Z309)</f>
        <v>9164853</v>
      </c>
      <c r="AB309" s="27">
        <v>0</v>
      </c>
      <c r="AC309" s="27">
        <v>0</v>
      </c>
      <c r="AD309" s="27">
        <v>0</v>
      </c>
      <c r="AE309" s="28">
        <f t="shared" ref="AE309:AE312" si="217">SUM(AB309:AD309)</f>
        <v>0</v>
      </c>
      <c r="AF309" s="28">
        <f t="shared" si="213"/>
        <v>9164853</v>
      </c>
      <c r="AG309" s="29">
        <f t="shared" si="214"/>
        <v>1.298985802516521E-2</v>
      </c>
      <c r="AH309" s="30">
        <f t="shared" si="215"/>
        <v>2.666548645726117E-3</v>
      </c>
      <c r="AI309" s="10"/>
      <c r="AJ309" s="10"/>
      <c r="AK309" s="10"/>
      <c r="AL309" s="10"/>
      <c r="AM309" s="10"/>
      <c r="AN309" s="10"/>
      <c r="AO309" s="10"/>
      <c r="AP309" s="85"/>
    </row>
    <row r="310" spans="1:42" ht="12.75" customHeight="1" outlineLevel="1" x14ac:dyDescent="0.25">
      <c r="A310" s="21">
        <v>3</v>
      </c>
      <c r="B310" s="183" t="s">
        <v>77</v>
      </c>
      <c r="C310" s="150">
        <v>984</v>
      </c>
      <c r="D310" s="120">
        <v>44057</v>
      </c>
      <c r="E310" s="143" t="s">
        <v>355</v>
      </c>
      <c r="F310" s="25" t="s">
        <v>150</v>
      </c>
      <c r="G310" s="25" t="s">
        <v>111</v>
      </c>
      <c r="H310" s="124">
        <v>8031371</v>
      </c>
      <c r="I310" s="301">
        <v>8031371</v>
      </c>
      <c r="J310" s="144" t="s">
        <v>842</v>
      </c>
      <c r="K310" s="23" t="s">
        <v>843</v>
      </c>
      <c r="L310" s="223" t="s">
        <v>706</v>
      </c>
      <c r="M310" s="186" t="s">
        <v>397</v>
      </c>
      <c r="N310" s="187" t="s">
        <v>106</v>
      </c>
      <c r="O310" s="187" t="s">
        <v>145</v>
      </c>
      <c r="P310" s="27"/>
      <c r="Q310" s="27"/>
      <c r="R310" s="27"/>
      <c r="S310" s="28">
        <f t="shared" si="211"/>
        <v>0</v>
      </c>
      <c r="T310" s="27"/>
      <c r="U310" s="27"/>
      <c r="V310" s="144"/>
      <c r="W310" s="28">
        <f t="shared" si="212"/>
        <v>0</v>
      </c>
      <c r="X310" s="27">
        <v>0</v>
      </c>
      <c r="Y310" s="27">
        <v>0</v>
      </c>
      <c r="Z310" s="27">
        <v>8031371</v>
      </c>
      <c r="AA310" s="28">
        <f t="shared" si="216"/>
        <v>8031371</v>
      </c>
      <c r="AB310" s="27">
        <v>0</v>
      </c>
      <c r="AC310" s="27">
        <v>0</v>
      </c>
      <c r="AD310" s="27">
        <v>0</v>
      </c>
      <c r="AE310" s="28">
        <f t="shared" si="217"/>
        <v>0</v>
      </c>
      <c r="AF310" s="28">
        <f t="shared" si="213"/>
        <v>8031371</v>
      </c>
      <c r="AG310" s="29">
        <f t="shared" si="214"/>
        <v>1.1383310680207216E-2</v>
      </c>
      <c r="AH310" s="30">
        <f t="shared" si="215"/>
        <v>2.3367577705145962E-3</v>
      </c>
    </row>
    <row r="311" spans="1:42" ht="12.75" customHeight="1" outlineLevel="1" x14ac:dyDescent="0.25">
      <c r="A311" s="21">
        <v>4</v>
      </c>
      <c r="B311" s="183" t="s">
        <v>77</v>
      </c>
      <c r="C311" s="150">
        <v>980</v>
      </c>
      <c r="D311" s="120">
        <v>44057</v>
      </c>
      <c r="E311" s="143" t="s">
        <v>356</v>
      </c>
      <c r="F311" s="25" t="s">
        <v>150</v>
      </c>
      <c r="G311" s="25" t="s">
        <v>111</v>
      </c>
      <c r="H311" s="124">
        <v>8818316</v>
      </c>
      <c r="I311" s="301">
        <v>8818316</v>
      </c>
      <c r="J311" s="144" t="s">
        <v>842</v>
      </c>
      <c r="K311" s="23" t="s">
        <v>843</v>
      </c>
      <c r="L311" s="223" t="s">
        <v>706</v>
      </c>
      <c r="M311" s="186" t="s">
        <v>397</v>
      </c>
      <c r="N311" s="187" t="s">
        <v>106</v>
      </c>
      <c r="O311" s="187" t="s">
        <v>145</v>
      </c>
      <c r="P311" s="27"/>
      <c r="Q311" s="27"/>
      <c r="R311" s="27"/>
      <c r="S311" s="28">
        <f t="shared" si="211"/>
        <v>0</v>
      </c>
      <c r="T311" s="27"/>
      <c r="U311" s="27"/>
      <c r="V311" s="144"/>
      <c r="W311" s="28">
        <f t="shared" si="212"/>
        <v>0</v>
      </c>
      <c r="X311" s="27">
        <v>0</v>
      </c>
      <c r="Y311" s="27">
        <v>0</v>
      </c>
      <c r="Z311" s="27">
        <v>8818316</v>
      </c>
      <c r="AA311" s="28">
        <f t="shared" si="216"/>
        <v>8818316</v>
      </c>
      <c r="AB311" s="27">
        <v>0</v>
      </c>
      <c r="AC311" s="27">
        <v>0</v>
      </c>
      <c r="AD311" s="27">
        <v>0</v>
      </c>
      <c r="AE311" s="28">
        <f t="shared" si="217"/>
        <v>0</v>
      </c>
      <c r="AF311" s="28">
        <f t="shared" si="213"/>
        <v>8818316</v>
      </c>
      <c r="AG311" s="29">
        <f t="shared" si="214"/>
        <v>1.2498691780549319E-2</v>
      </c>
      <c r="AH311" s="30">
        <f t="shared" si="215"/>
        <v>2.5657223948256399E-3</v>
      </c>
      <c r="AI311" s="10"/>
      <c r="AJ311" s="10"/>
      <c r="AK311" s="10"/>
      <c r="AL311" s="10"/>
      <c r="AM311" s="10"/>
      <c r="AN311" s="10"/>
      <c r="AO311" s="10"/>
      <c r="AP311" s="85"/>
    </row>
    <row r="312" spans="1:42" ht="12.75" customHeight="1" outlineLevel="1" x14ac:dyDescent="0.25">
      <c r="A312" s="21">
        <v>5</v>
      </c>
      <c r="B312" s="183" t="s">
        <v>77</v>
      </c>
      <c r="C312" s="150">
        <v>976</v>
      </c>
      <c r="D312" s="120">
        <v>44057</v>
      </c>
      <c r="E312" s="164" t="s">
        <v>357</v>
      </c>
      <c r="F312" s="25" t="s">
        <v>150</v>
      </c>
      <c r="G312" s="25" t="s">
        <v>111</v>
      </c>
      <c r="H312" s="88">
        <v>8402894</v>
      </c>
      <c r="I312" s="308">
        <v>8402894</v>
      </c>
      <c r="J312" s="144" t="s">
        <v>842</v>
      </c>
      <c r="K312" s="23" t="s">
        <v>843</v>
      </c>
      <c r="L312" s="223" t="s">
        <v>706</v>
      </c>
      <c r="M312" s="186" t="s">
        <v>397</v>
      </c>
      <c r="N312" s="187" t="s">
        <v>106</v>
      </c>
      <c r="O312" s="187" t="s">
        <v>145</v>
      </c>
      <c r="P312" s="129"/>
      <c r="Q312" s="129"/>
      <c r="R312" s="129"/>
      <c r="S312" s="28">
        <f t="shared" si="211"/>
        <v>0</v>
      </c>
      <c r="T312" s="27"/>
      <c r="U312" s="27"/>
      <c r="V312" s="144"/>
      <c r="W312" s="28">
        <f t="shared" si="212"/>
        <v>0</v>
      </c>
      <c r="X312" s="27">
        <v>0</v>
      </c>
      <c r="Y312" s="27">
        <v>0</v>
      </c>
      <c r="Z312" s="27">
        <v>8402894</v>
      </c>
      <c r="AA312" s="28">
        <f t="shared" si="216"/>
        <v>8402894</v>
      </c>
      <c r="AB312" s="27">
        <v>0</v>
      </c>
      <c r="AC312" s="27">
        <v>0</v>
      </c>
      <c r="AD312" s="27">
        <v>0</v>
      </c>
      <c r="AE312" s="28">
        <f t="shared" si="217"/>
        <v>0</v>
      </c>
      <c r="AF312" s="28">
        <f>SUM(S312,W312,AA312,AE312)</f>
        <v>8402894</v>
      </c>
      <c r="AG312" s="29">
        <f t="shared" si="214"/>
        <v>1.1909890978121809E-2</v>
      </c>
      <c r="AH312" s="30">
        <f t="shared" si="215"/>
        <v>2.4448537926227637E-3</v>
      </c>
      <c r="AI312" s="10"/>
      <c r="AJ312" s="10"/>
      <c r="AK312" s="10"/>
      <c r="AL312" s="10"/>
      <c r="AM312" s="10"/>
      <c r="AN312" s="10"/>
      <c r="AO312" s="10"/>
      <c r="AP312" s="85"/>
    </row>
    <row r="313" spans="1:42" ht="12.75" customHeight="1" outlineLevel="1" x14ac:dyDescent="0.25">
      <c r="A313" s="21">
        <f>A312+1</f>
        <v>6</v>
      </c>
      <c r="B313" s="183" t="s">
        <v>77</v>
      </c>
      <c r="C313" s="150">
        <v>978</v>
      </c>
      <c r="D313" s="120">
        <v>44057</v>
      </c>
      <c r="E313" s="143" t="s">
        <v>358</v>
      </c>
      <c r="F313" s="25" t="s">
        <v>150</v>
      </c>
      <c r="G313" s="25" t="s">
        <v>111</v>
      </c>
      <c r="H313" s="124">
        <v>9688531</v>
      </c>
      <c r="I313" s="301">
        <v>9688531</v>
      </c>
      <c r="J313" s="144" t="s">
        <v>842</v>
      </c>
      <c r="K313" s="23" t="s">
        <v>843</v>
      </c>
      <c r="L313" s="223" t="s">
        <v>706</v>
      </c>
      <c r="M313" s="186" t="s">
        <v>397</v>
      </c>
      <c r="N313" s="187" t="s">
        <v>106</v>
      </c>
      <c r="O313" s="187" t="s">
        <v>145</v>
      </c>
      <c r="P313" s="126"/>
      <c r="Q313" s="126"/>
      <c r="R313" s="126"/>
      <c r="S313" s="28">
        <f t="shared" si="211"/>
        <v>0</v>
      </c>
      <c r="T313" s="27"/>
      <c r="U313" s="27"/>
      <c r="V313" s="144"/>
      <c r="W313" s="28">
        <f t="shared" si="212"/>
        <v>0</v>
      </c>
      <c r="X313" s="27">
        <v>0</v>
      </c>
      <c r="Y313" s="27">
        <v>0</v>
      </c>
      <c r="Z313" s="27">
        <v>9688531</v>
      </c>
      <c r="AA313" s="28">
        <f t="shared" ref="AA313" si="218">SUM(X313:Z313)</f>
        <v>9688531</v>
      </c>
      <c r="AB313" s="27">
        <v>0</v>
      </c>
      <c r="AC313" s="27">
        <v>0</v>
      </c>
      <c r="AD313" s="27">
        <v>0</v>
      </c>
      <c r="AE313" s="28">
        <f t="shared" ref="AE313" si="219">SUM(AB313:AD313)</f>
        <v>0</v>
      </c>
      <c r="AF313" s="28">
        <f t="shared" ref="AF313" si="220">SUM(S313,W313,AA313,AE313)</f>
        <v>9688531</v>
      </c>
      <c r="AG313" s="29">
        <f t="shared" si="214"/>
        <v>1.3732096102622913E-2</v>
      </c>
      <c r="AH313" s="30">
        <f t="shared" si="215"/>
        <v>2.8189147405992764E-3</v>
      </c>
      <c r="AI313" s="10"/>
      <c r="AJ313" s="10"/>
      <c r="AK313" s="10"/>
      <c r="AL313" s="10"/>
      <c r="AM313" s="10"/>
      <c r="AN313" s="10"/>
      <c r="AO313" s="10"/>
      <c r="AP313" s="85"/>
    </row>
    <row r="314" spans="1:42" ht="12.75" customHeight="1" outlineLevel="1" x14ac:dyDescent="0.25">
      <c r="A314" s="21">
        <f t="shared" ref="A314:A349" si="221">A313+1</f>
        <v>7</v>
      </c>
      <c r="B314" s="183" t="s">
        <v>77</v>
      </c>
      <c r="C314" s="150">
        <v>1057</v>
      </c>
      <c r="D314" s="120">
        <v>44069</v>
      </c>
      <c r="E314" s="143" t="s">
        <v>359</v>
      </c>
      <c r="F314" s="25" t="s">
        <v>150</v>
      </c>
      <c r="G314" s="25" t="s">
        <v>111</v>
      </c>
      <c r="H314" s="124">
        <v>29441219</v>
      </c>
      <c r="I314" s="301">
        <v>29441219</v>
      </c>
      <c r="J314" s="144" t="s">
        <v>842</v>
      </c>
      <c r="K314" s="23" t="s">
        <v>843</v>
      </c>
      <c r="L314" s="223" t="s">
        <v>706</v>
      </c>
      <c r="M314" s="186" t="s">
        <v>397</v>
      </c>
      <c r="N314" s="187" t="s">
        <v>106</v>
      </c>
      <c r="O314" s="187" t="s">
        <v>145</v>
      </c>
      <c r="P314" s="126"/>
      <c r="Q314" s="126"/>
      <c r="R314" s="126"/>
      <c r="S314" s="28">
        <f t="shared" si="211"/>
        <v>0</v>
      </c>
      <c r="T314" s="27"/>
      <c r="U314" s="27"/>
      <c r="V314" s="144"/>
      <c r="W314" s="28">
        <f t="shared" si="212"/>
        <v>0</v>
      </c>
      <c r="X314" s="27">
        <v>0</v>
      </c>
      <c r="Y314" s="27">
        <v>0</v>
      </c>
      <c r="Z314" s="27">
        <v>29441219</v>
      </c>
      <c r="AA314" s="28">
        <f t="shared" ref="AA314:AA331" si="222">SUM(X314:Z314)</f>
        <v>29441219</v>
      </c>
      <c r="AB314" s="27">
        <v>0</v>
      </c>
      <c r="AC314" s="27">
        <v>0</v>
      </c>
      <c r="AD314" s="27">
        <v>0</v>
      </c>
      <c r="AE314" s="28">
        <f t="shared" ref="AE314:AE347" si="223">SUM(AB314:AD314)</f>
        <v>0</v>
      </c>
      <c r="AF314" s="28">
        <f t="shared" ref="AF314:AF352" si="224">SUM(S314,W314,AA314,AE314)</f>
        <v>29441219</v>
      </c>
      <c r="AG314" s="29">
        <f t="shared" si="214"/>
        <v>4.1728684016840906E-2</v>
      </c>
      <c r="AH314" s="30">
        <f t="shared" si="215"/>
        <v>8.5660340272752898E-3</v>
      </c>
      <c r="AI314" s="10"/>
      <c r="AJ314" s="10"/>
      <c r="AK314" s="10"/>
      <c r="AL314" s="10"/>
      <c r="AM314" s="10"/>
      <c r="AN314" s="10"/>
      <c r="AO314" s="10"/>
      <c r="AP314" s="85"/>
    </row>
    <row r="315" spans="1:42" ht="12.75" customHeight="1" outlineLevel="1" x14ac:dyDescent="0.25">
      <c r="A315" s="21">
        <f t="shared" si="221"/>
        <v>8</v>
      </c>
      <c r="B315" s="183" t="s">
        <v>77</v>
      </c>
      <c r="C315" s="150">
        <v>977</v>
      </c>
      <c r="D315" s="120">
        <v>44057</v>
      </c>
      <c r="E315" s="143" t="s">
        <v>360</v>
      </c>
      <c r="F315" s="25" t="s">
        <v>150</v>
      </c>
      <c r="G315" s="25" t="s">
        <v>111</v>
      </c>
      <c r="H315" s="124">
        <v>9991976</v>
      </c>
      <c r="I315" s="301">
        <v>9991976</v>
      </c>
      <c r="J315" s="144" t="s">
        <v>842</v>
      </c>
      <c r="K315" s="23" t="s">
        <v>843</v>
      </c>
      <c r="L315" s="223" t="s">
        <v>706</v>
      </c>
      <c r="M315" s="186" t="s">
        <v>397</v>
      </c>
      <c r="N315" s="187" t="s">
        <v>106</v>
      </c>
      <c r="O315" s="187" t="s">
        <v>145</v>
      </c>
      <c r="P315" s="126"/>
      <c r="Q315" s="126"/>
      <c r="R315" s="126"/>
      <c r="S315" s="28">
        <f t="shared" si="211"/>
        <v>0</v>
      </c>
      <c r="T315" s="27"/>
      <c r="U315" s="27"/>
      <c r="V315" s="144"/>
      <c r="W315" s="28">
        <f t="shared" si="212"/>
        <v>0</v>
      </c>
      <c r="X315" s="27">
        <v>0</v>
      </c>
      <c r="Y315" s="27">
        <v>0</v>
      </c>
      <c r="Z315" s="27">
        <v>9991976</v>
      </c>
      <c r="AA315" s="28">
        <f t="shared" si="222"/>
        <v>9991976</v>
      </c>
      <c r="AB315" s="27">
        <v>0</v>
      </c>
      <c r="AC315" s="27">
        <v>0</v>
      </c>
      <c r="AD315" s="27">
        <v>0</v>
      </c>
      <c r="AE315" s="28">
        <f t="shared" si="223"/>
        <v>0</v>
      </c>
      <c r="AF315" s="28">
        <f t="shared" si="224"/>
        <v>9991976</v>
      </c>
      <c r="AG315" s="29">
        <f t="shared" si="214"/>
        <v>1.4162185648897825E-2</v>
      </c>
      <c r="AH315" s="30">
        <f t="shared" si="215"/>
        <v>2.9072032111074628E-3</v>
      </c>
      <c r="AI315" s="10"/>
      <c r="AJ315" s="10"/>
      <c r="AK315" s="10"/>
      <c r="AL315" s="10"/>
      <c r="AM315" s="10"/>
      <c r="AN315" s="10"/>
      <c r="AO315" s="10"/>
      <c r="AP315" s="85"/>
    </row>
    <row r="316" spans="1:42" ht="12.75" customHeight="1" outlineLevel="1" x14ac:dyDescent="0.25">
      <c r="A316" s="21">
        <f t="shared" si="221"/>
        <v>9</v>
      </c>
      <c r="B316" s="183" t="s">
        <v>77</v>
      </c>
      <c r="C316" s="150">
        <v>1058</v>
      </c>
      <c r="D316" s="120">
        <v>44069</v>
      </c>
      <c r="E316" s="143" t="s">
        <v>361</v>
      </c>
      <c r="F316" s="25" t="s">
        <v>150</v>
      </c>
      <c r="G316" s="25" t="s">
        <v>111</v>
      </c>
      <c r="H316" s="124">
        <v>9161750</v>
      </c>
      <c r="I316" s="301">
        <v>9161750</v>
      </c>
      <c r="J316" s="144" t="s">
        <v>842</v>
      </c>
      <c r="K316" s="23" t="s">
        <v>843</v>
      </c>
      <c r="L316" s="223" t="s">
        <v>706</v>
      </c>
      <c r="M316" s="186" t="s">
        <v>397</v>
      </c>
      <c r="N316" s="187" t="s">
        <v>106</v>
      </c>
      <c r="O316" s="187" t="s">
        <v>145</v>
      </c>
      <c r="P316" s="126"/>
      <c r="Q316" s="126"/>
      <c r="R316" s="126"/>
      <c r="S316" s="28">
        <f t="shared" si="211"/>
        <v>0</v>
      </c>
      <c r="T316" s="27"/>
      <c r="U316" s="27"/>
      <c r="V316" s="144"/>
      <c r="W316" s="28">
        <f t="shared" si="212"/>
        <v>0</v>
      </c>
      <c r="X316" s="27">
        <v>0</v>
      </c>
      <c r="Y316" s="27">
        <v>0</v>
      </c>
      <c r="Z316" s="27">
        <v>9161750</v>
      </c>
      <c r="AA316" s="28">
        <f t="shared" si="222"/>
        <v>9161750</v>
      </c>
      <c r="AB316" s="27">
        <v>0</v>
      </c>
      <c r="AC316" s="27">
        <v>0</v>
      </c>
      <c r="AD316" s="27">
        <v>0</v>
      </c>
      <c r="AE316" s="28">
        <f t="shared" si="223"/>
        <v>0</v>
      </c>
      <c r="AF316" s="28">
        <f t="shared" si="224"/>
        <v>9161750</v>
      </c>
      <c r="AG316" s="29">
        <f t="shared" si="214"/>
        <v>1.2985459969958859E-2</v>
      </c>
      <c r="AH316" s="30">
        <f t="shared" si="215"/>
        <v>2.6656458161392498E-3</v>
      </c>
      <c r="AI316" s="10"/>
      <c r="AJ316" s="10"/>
      <c r="AK316" s="10"/>
      <c r="AL316" s="10"/>
      <c r="AM316" s="10"/>
      <c r="AN316" s="10"/>
      <c r="AO316" s="10"/>
      <c r="AP316" s="85"/>
    </row>
    <row r="317" spans="1:42" ht="12.75" customHeight="1" outlineLevel="1" x14ac:dyDescent="0.25">
      <c r="A317" s="21">
        <f t="shared" si="221"/>
        <v>10</v>
      </c>
      <c r="B317" s="183" t="s">
        <v>77</v>
      </c>
      <c r="C317" s="150">
        <v>1059</v>
      </c>
      <c r="D317" s="120">
        <v>44069</v>
      </c>
      <c r="E317" s="143" t="s">
        <v>362</v>
      </c>
      <c r="F317" s="25" t="s">
        <v>150</v>
      </c>
      <c r="G317" s="25" t="s">
        <v>111</v>
      </c>
      <c r="H317" s="124">
        <v>7999600</v>
      </c>
      <c r="I317" s="301">
        <v>7999600</v>
      </c>
      <c r="J317" s="144" t="s">
        <v>842</v>
      </c>
      <c r="K317" s="23" t="s">
        <v>843</v>
      </c>
      <c r="L317" s="223" t="s">
        <v>706</v>
      </c>
      <c r="M317" s="186" t="s">
        <v>397</v>
      </c>
      <c r="N317" s="187" t="s">
        <v>106</v>
      </c>
      <c r="O317" s="187" t="s">
        <v>145</v>
      </c>
      <c r="P317" s="126"/>
      <c r="Q317" s="126"/>
      <c r="R317" s="126"/>
      <c r="S317" s="28">
        <f t="shared" si="211"/>
        <v>0</v>
      </c>
      <c r="T317" s="27"/>
      <c r="U317" s="27"/>
      <c r="V317" s="144"/>
      <c r="W317" s="28">
        <f t="shared" si="212"/>
        <v>0</v>
      </c>
      <c r="X317" s="27">
        <v>0</v>
      </c>
      <c r="Y317" s="27">
        <v>0</v>
      </c>
      <c r="Z317" s="27">
        <v>7999600</v>
      </c>
      <c r="AA317" s="28">
        <f t="shared" si="222"/>
        <v>7999600</v>
      </c>
      <c r="AB317" s="27">
        <v>0</v>
      </c>
      <c r="AC317" s="27">
        <v>0</v>
      </c>
      <c r="AD317" s="27">
        <v>0</v>
      </c>
      <c r="AE317" s="28">
        <f t="shared" si="223"/>
        <v>0</v>
      </c>
      <c r="AF317" s="28">
        <f t="shared" si="224"/>
        <v>7999600</v>
      </c>
      <c r="AG317" s="29">
        <f t="shared" si="214"/>
        <v>1.1338279867457952E-2</v>
      </c>
      <c r="AH317" s="30">
        <f t="shared" si="215"/>
        <v>2.3275138778931473E-3</v>
      </c>
      <c r="AI317" s="10"/>
      <c r="AJ317" s="10"/>
      <c r="AK317" s="10"/>
      <c r="AL317" s="10"/>
      <c r="AM317" s="10"/>
      <c r="AN317" s="10"/>
      <c r="AO317" s="10"/>
      <c r="AP317" s="85"/>
    </row>
    <row r="318" spans="1:42" ht="12.75" customHeight="1" outlineLevel="1" x14ac:dyDescent="0.25">
      <c r="A318" s="21">
        <f t="shared" si="221"/>
        <v>11</v>
      </c>
      <c r="B318" s="183" t="s">
        <v>77</v>
      </c>
      <c r="C318" s="150">
        <v>1079</v>
      </c>
      <c r="D318" s="120">
        <v>44070</v>
      </c>
      <c r="E318" s="143" t="s">
        <v>363</v>
      </c>
      <c r="F318" s="25" t="s">
        <v>150</v>
      </c>
      <c r="G318" s="25" t="s">
        <v>111</v>
      </c>
      <c r="H318" s="124">
        <v>14457398</v>
      </c>
      <c r="I318" s="301">
        <v>14457398</v>
      </c>
      <c r="J318" s="144" t="s">
        <v>842</v>
      </c>
      <c r="K318" s="23" t="s">
        <v>843</v>
      </c>
      <c r="L318" s="223" t="s">
        <v>706</v>
      </c>
      <c r="M318" s="186" t="s">
        <v>397</v>
      </c>
      <c r="N318" s="187" t="s">
        <v>106</v>
      </c>
      <c r="O318" s="187" t="s">
        <v>145</v>
      </c>
      <c r="P318" s="126"/>
      <c r="Q318" s="126"/>
      <c r="R318" s="126"/>
      <c r="S318" s="28">
        <f t="shared" si="211"/>
        <v>0</v>
      </c>
      <c r="T318" s="27"/>
      <c r="U318" s="27"/>
      <c r="V318" s="144"/>
      <c r="W318" s="28">
        <f t="shared" si="212"/>
        <v>0</v>
      </c>
      <c r="X318" s="27">
        <v>0</v>
      </c>
      <c r="Y318" s="27">
        <v>0</v>
      </c>
      <c r="Z318" s="27">
        <v>14457398</v>
      </c>
      <c r="AA318" s="28">
        <f t="shared" si="222"/>
        <v>14457398</v>
      </c>
      <c r="AB318" s="27">
        <v>0</v>
      </c>
      <c r="AC318" s="27">
        <v>0</v>
      </c>
      <c r="AD318" s="27">
        <v>0</v>
      </c>
      <c r="AE318" s="28">
        <f t="shared" si="223"/>
        <v>0</v>
      </c>
      <c r="AF318" s="28">
        <f t="shared" si="224"/>
        <v>14457398</v>
      </c>
      <c r="AG318" s="29">
        <f t="shared" si="214"/>
        <v>2.0491277648785798E-2</v>
      </c>
      <c r="AH318" s="30">
        <f t="shared" si="215"/>
        <v>4.206434632134686E-3</v>
      </c>
      <c r="AI318" s="10"/>
      <c r="AJ318" s="10"/>
      <c r="AK318" s="10"/>
      <c r="AL318" s="10"/>
      <c r="AM318" s="10"/>
      <c r="AN318" s="10"/>
      <c r="AO318" s="10"/>
      <c r="AP318" s="85"/>
    </row>
    <row r="319" spans="1:42" ht="12.75" customHeight="1" outlineLevel="1" x14ac:dyDescent="0.25">
      <c r="A319" s="21">
        <f t="shared" si="221"/>
        <v>12</v>
      </c>
      <c r="B319" s="183" t="s">
        <v>77</v>
      </c>
      <c r="C319" s="150">
        <v>954</v>
      </c>
      <c r="D319" s="120">
        <v>44054</v>
      </c>
      <c r="E319" s="143" t="s">
        <v>364</v>
      </c>
      <c r="F319" s="25" t="s">
        <v>150</v>
      </c>
      <c r="G319" s="25" t="s">
        <v>111</v>
      </c>
      <c r="H319" s="124">
        <v>10745753</v>
      </c>
      <c r="I319" s="301">
        <v>10745753</v>
      </c>
      <c r="J319" s="144" t="s">
        <v>842</v>
      </c>
      <c r="K319" s="23" t="s">
        <v>843</v>
      </c>
      <c r="L319" s="223" t="s">
        <v>706</v>
      </c>
      <c r="M319" s="186" t="s">
        <v>397</v>
      </c>
      <c r="N319" s="187" t="s">
        <v>106</v>
      </c>
      <c r="O319" s="187" t="s">
        <v>145</v>
      </c>
      <c r="P319" s="126"/>
      <c r="Q319" s="126"/>
      <c r="R319" s="126"/>
      <c r="S319" s="28">
        <f t="shared" si="211"/>
        <v>0</v>
      </c>
      <c r="T319" s="27"/>
      <c r="U319" s="27"/>
      <c r="V319" s="144"/>
      <c r="W319" s="28">
        <f t="shared" si="212"/>
        <v>0</v>
      </c>
      <c r="X319" s="27">
        <v>0</v>
      </c>
      <c r="Y319" s="27">
        <v>0</v>
      </c>
      <c r="Z319" s="27">
        <v>10745753</v>
      </c>
      <c r="AA319" s="28">
        <f t="shared" si="222"/>
        <v>10745753</v>
      </c>
      <c r="AB319" s="27">
        <v>0</v>
      </c>
      <c r="AC319" s="27">
        <v>0</v>
      </c>
      <c r="AD319" s="27">
        <v>0</v>
      </c>
      <c r="AE319" s="28">
        <f t="shared" si="223"/>
        <v>0</v>
      </c>
      <c r="AF319" s="28">
        <f t="shared" si="224"/>
        <v>10745753</v>
      </c>
      <c r="AG319" s="29">
        <f t="shared" si="214"/>
        <v>1.5230555890366504E-2</v>
      </c>
      <c r="AH319" s="30">
        <f t="shared" si="215"/>
        <v>3.1265174803630086E-3</v>
      </c>
      <c r="AI319" s="10"/>
      <c r="AJ319" s="10"/>
      <c r="AK319" s="10"/>
      <c r="AL319" s="10"/>
      <c r="AM319" s="10"/>
      <c r="AN319" s="10"/>
      <c r="AO319" s="10"/>
      <c r="AP319" s="85"/>
    </row>
    <row r="320" spans="1:42" ht="12.75" customHeight="1" outlineLevel="1" x14ac:dyDescent="0.25">
      <c r="A320" s="21">
        <f t="shared" si="221"/>
        <v>13</v>
      </c>
      <c r="B320" s="183" t="s">
        <v>77</v>
      </c>
      <c r="C320" s="150">
        <v>951</v>
      </c>
      <c r="D320" s="120">
        <v>44054</v>
      </c>
      <c r="E320" s="143" t="s">
        <v>365</v>
      </c>
      <c r="F320" s="25" t="s">
        <v>150</v>
      </c>
      <c r="G320" s="25" t="s">
        <v>111</v>
      </c>
      <c r="H320" s="124">
        <v>17559157</v>
      </c>
      <c r="I320" s="301">
        <v>17559157</v>
      </c>
      <c r="J320" s="144" t="s">
        <v>842</v>
      </c>
      <c r="K320" s="23" t="s">
        <v>843</v>
      </c>
      <c r="L320" s="223" t="s">
        <v>706</v>
      </c>
      <c r="M320" s="186" t="s">
        <v>397</v>
      </c>
      <c r="N320" s="187" t="s">
        <v>106</v>
      </c>
      <c r="O320" s="187" t="s">
        <v>145</v>
      </c>
      <c r="P320" s="126"/>
      <c r="Q320" s="126"/>
      <c r="R320" s="126"/>
      <c r="S320" s="28">
        <f t="shared" si="211"/>
        <v>0</v>
      </c>
      <c r="T320" s="27"/>
      <c r="U320" s="27"/>
      <c r="V320" s="144"/>
      <c r="W320" s="28">
        <f t="shared" si="212"/>
        <v>0</v>
      </c>
      <c r="X320" s="27">
        <v>0</v>
      </c>
      <c r="Y320" s="27">
        <v>0</v>
      </c>
      <c r="Z320" s="27">
        <v>17559157</v>
      </c>
      <c r="AA320" s="28">
        <f t="shared" si="222"/>
        <v>17559157</v>
      </c>
      <c r="AB320" s="27">
        <v>0</v>
      </c>
      <c r="AC320" s="27">
        <v>0</v>
      </c>
      <c r="AD320" s="27">
        <v>0</v>
      </c>
      <c r="AE320" s="28">
        <f t="shared" si="223"/>
        <v>0</v>
      </c>
      <c r="AF320" s="28">
        <f t="shared" si="224"/>
        <v>17559157</v>
      </c>
      <c r="AG320" s="29">
        <f t="shared" si="214"/>
        <v>2.4887573916524998E-2</v>
      </c>
      <c r="AH320" s="30">
        <f t="shared" si="215"/>
        <v>5.1089031453578435E-3</v>
      </c>
      <c r="AI320" s="10"/>
      <c r="AJ320" s="10"/>
      <c r="AK320" s="10"/>
      <c r="AL320" s="10"/>
      <c r="AM320" s="10"/>
      <c r="AN320" s="10"/>
      <c r="AO320" s="10"/>
      <c r="AP320" s="85"/>
    </row>
    <row r="321" spans="1:42" ht="12.75" customHeight="1" outlineLevel="1" x14ac:dyDescent="0.25">
      <c r="A321" s="21">
        <f t="shared" si="221"/>
        <v>14</v>
      </c>
      <c r="B321" s="183" t="s">
        <v>77</v>
      </c>
      <c r="C321" s="150">
        <v>1023</v>
      </c>
      <c r="D321" s="120">
        <v>44063</v>
      </c>
      <c r="E321" s="143" t="s">
        <v>366</v>
      </c>
      <c r="F321" s="25" t="s">
        <v>150</v>
      </c>
      <c r="G321" s="25" t="s">
        <v>111</v>
      </c>
      <c r="H321" s="124">
        <v>15523999</v>
      </c>
      <c r="I321" s="301">
        <v>15523999</v>
      </c>
      <c r="J321" s="144" t="s">
        <v>842</v>
      </c>
      <c r="K321" s="23" t="s">
        <v>843</v>
      </c>
      <c r="L321" s="223" t="s">
        <v>706</v>
      </c>
      <c r="M321" s="186" t="s">
        <v>397</v>
      </c>
      <c r="N321" s="187" t="s">
        <v>106</v>
      </c>
      <c r="O321" s="187" t="s">
        <v>145</v>
      </c>
      <c r="P321" s="126"/>
      <c r="Q321" s="126"/>
      <c r="R321" s="126"/>
      <c r="S321" s="28">
        <f t="shared" si="211"/>
        <v>0</v>
      </c>
      <c r="T321" s="27"/>
      <c r="U321" s="27"/>
      <c r="V321" s="144"/>
      <c r="W321" s="28">
        <f t="shared" si="212"/>
        <v>0</v>
      </c>
      <c r="X321" s="27">
        <v>0</v>
      </c>
      <c r="Y321" s="27">
        <v>0</v>
      </c>
      <c r="Z321" s="27">
        <v>15523999</v>
      </c>
      <c r="AA321" s="28">
        <f t="shared" si="222"/>
        <v>15523999</v>
      </c>
      <c r="AB321" s="27">
        <v>0</v>
      </c>
      <c r="AC321" s="27">
        <v>0</v>
      </c>
      <c r="AD321" s="27">
        <v>0</v>
      </c>
      <c r="AE321" s="28">
        <f t="shared" si="223"/>
        <v>0</v>
      </c>
      <c r="AF321" s="28">
        <f t="shared" si="224"/>
        <v>15523999</v>
      </c>
      <c r="AG321" s="29">
        <f t="shared" si="214"/>
        <v>2.2003030817058025E-2</v>
      </c>
      <c r="AH321" s="30">
        <f t="shared" si="215"/>
        <v>4.5167662274237892E-3</v>
      </c>
      <c r="AI321" s="10"/>
      <c r="AJ321" s="10"/>
      <c r="AK321" s="10"/>
      <c r="AL321" s="10"/>
      <c r="AM321" s="10"/>
      <c r="AN321" s="10"/>
      <c r="AO321" s="10"/>
      <c r="AP321" s="85"/>
    </row>
    <row r="322" spans="1:42" ht="12.75" customHeight="1" outlineLevel="1" x14ac:dyDescent="0.25">
      <c r="A322" s="21">
        <f t="shared" si="221"/>
        <v>15</v>
      </c>
      <c r="B322" s="183" t="s">
        <v>77</v>
      </c>
      <c r="C322" s="150">
        <v>1024</v>
      </c>
      <c r="D322" s="120">
        <v>44063</v>
      </c>
      <c r="E322" s="143" t="s">
        <v>367</v>
      </c>
      <c r="F322" s="25" t="s">
        <v>150</v>
      </c>
      <c r="G322" s="25" t="s">
        <v>111</v>
      </c>
      <c r="H322" s="124">
        <v>24906091</v>
      </c>
      <c r="I322" s="301">
        <v>24906091</v>
      </c>
      <c r="J322" s="144" t="s">
        <v>842</v>
      </c>
      <c r="K322" s="23" t="s">
        <v>843</v>
      </c>
      <c r="L322" s="223" t="s">
        <v>706</v>
      </c>
      <c r="M322" s="186" t="s">
        <v>397</v>
      </c>
      <c r="N322" s="187" t="s">
        <v>106</v>
      </c>
      <c r="O322" s="187" t="s">
        <v>145</v>
      </c>
      <c r="P322" s="126"/>
      <c r="Q322" s="126"/>
      <c r="R322" s="126"/>
      <c r="S322" s="28">
        <f t="shared" si="211"/>
        <v>0</v>
      </c>
      <c r="T322" s="27"/>
      <c r="U322" s="27"/>
      <c r="V322" s="144"/>
      <c r="W322" s="28">
        <f t="shared" si="212"/>
        <v>0</v>
      </c>
      <c r="X322" s="27">
        <v>0</v>
      </c>
      <c r="Y322" s="27">
        <v>0</v>
      </c>
      <c r="Z322" s="27">
        <v>24906091</v>
      </c>
      <c r="AA322" s="28">
        <f t="shared" si="222"/>
        <v>24906091</v>
      </c>
      <c r="AB322" s="27">
        <v>0</v>
      </c>
      <c r="AC322" s="27">
        <v>0</v>
      </c>
      <c r="AD322" s="27">
        <v>0</v>
      </c>
      <c r="AE322" s="28">
        <f t="shared" si="223"/>
        <v>0</v>
      </c>
      <c r="AF322" s="28">
        <f t="shared" si="224"/>
        <v>24906091</v>
      </c>
      <c r="AG322" s="29">
        <f t="shared" si="214"/>
        <v>3.5300793809987463E-2</v>
      </c>
      <c r="AH322" s="30">
        <f t="shared" si="215"/>
        <v>7.2465213818902969E-3</v>
      </c>
      <c r="AI322" s="10"/>
      <c r="AJ322" s="10"/>
      <c r="AK322" s="10"/>
      <c r="AL322" s="10"/>
      <c r="AM322" s="10"/>
      <c r="AN322" s="10"/>
      <c r="AO322" s="10"/>
      <c r="AP322" s="85"/>
    </row>
    <row r="323" spans="1:42" ht="12.75" customHeight="1" outlineLevel="1" x14ac:dyDescent="0.25">
      <c r="A323" s="21">
        <f t="shared" si="221"/>
        <v>16</v>
      </c>
      <c r="B323" s="183" t="s">
        <v>77</v>
      </c>
      <c r="C323" s="150">
        <v>953</v>
      </c>
      <c r="D323" s="120">
        <v>44054</v>
      </c>
      <c r="E323" s="143" t="s">
        <v>368</v>
      </c>
      <c r="F323" s="25" t="s">
        <v>150</v>
      </c>
      <c r="G323" s="25" t="s">
        <v>111</v>
      </c>
      <c r="H323" s="124">
        <v>8625703</v>
      </c>
      <c r="I323" s="301">
        <v>8625703</v>
      </c>
      <c r="J323" s="144" t="s">
        <v>842</v>
      </c>
      <c r="K323" s="23" t="s">
        <v>843</v>
      </c>
      <c r="L323" s="223" t="s">
        <v>706</v>
      </c>
      <c r="M323" s="186" t="s">
        <v>397</v>
      </c>
      <c r="N323" s="187" t="s">
        <v>106</v>
      </c>
      <c r="O323" s="187" t="s">
        <v>145</v>
      </c>
      <c r="P323" s="126"/>
      <c r="Q323" s="126"/>
      <c r="R323" s="126"/>
      <c r="S323" s="28">
        <f t="shared" si="211"/>
        <v>0</v>
      </c>
      <c r="T323" s="27"/>
      <c r="U323" s="27"/>
      <c r="V323" s="144"/>
      <c r="W323" s="28">
        <f t="shared" si="212"/>
        <v>0</v>
      </c>
      <c r="X323" s="27">
        <v>0</v>
      </c>
      <c r="Y323" s="27">
        <v>0</v>
      </c>
      <c r="Z323" s="27">
        <v>8625703</v>
      </c>
      <c r="AA323" s="28">
        <f t="shared" si="222"/>
        <v>8625703</v>
      </c>
      <c r="AB323" s="27">
        <v>0</v>
      </c>
      <c r="AC323" s="27">
        <v>0</v>
      </c>
      <c r="AD323" s="27">
        <v>0</v>
      </c>
      <c r="AE323" s="28">
        <f t="shared" si="223"/>
        <v>0</v>
      </c>
      <c r="AF323" s="28">
        <f t="shared" si="224"/>
        <v>8625703</v>
      </c>
      <c r="AG323" s="29">
        <f t="shared" si="214"/>
        <v>1.2225690617977356E-2</v>
      </c>
      <c r="AH323" s="30">
        <f t="shared" si="215"/>
        <v>2.509680913931266E-3</v>
      </c>
      <c r="AI323" s="10"/>
      <c r="AJ323" s="10"/>
      <c r="AK323" s="10"/>
      <c r="AL323" s="10"/>
      <c r="AM323" s="10"/>
      <c r="AN323" s="10"/>
      <c r="AO323" s="10"/>
      <c r="AP323" s="85"/>
    </row>
    <row r="324" spans="1:42" ht="12.75" customHeight="1" outlineLevel="1" x14ac:dyDescent="0.25">
      <c r="A324" s="21">
        <f t="shared" si="221"/>
        <v>17</v>
      </c>
      <c r="B324" s="183" t="s">
        <v>77</v>
      </c>
      <c r="C324" s="150">
        <v>952</v>
      </c>
      <c r="D324" s="120">
        <v>44054</v>
      </c>
      <c r="E324" s="143" t="s">
        <v>369</v>
      </c>
      <c r="F324" s="25" t="s">
        <v>150</v>
      </c>
      <c r="G324" s="25" t="s">
        <v>111</v>
      </c>
      <c r="H324" s="124">
        <v>8340607</v>
      </c>
      <c r="I324" s="301">
        <v>8340607</v>
      </c>
      <c r="J324" s="144" t="s">
        <v>842</v>
      </c>
      <c r="K324" s="23" t="s">
        <v>843</v>
      </c>
      <c r="L324" s="223" t="s">
        <v>706</v>
      </c>
      <c r="M324" s="186" t="s">
        <v>397</v>
      </c>
      <c r="N324" s="187" t="s">
        <v>106</v>
      </c>
      <c r="O324" s="187" t="s">
        <v>145</v>
      </c>
      <c r="P324" s="126"/>
      <c r="Q324" s="126"/>
      <c r="R324" s="126"/>
      <c r="S324" s="28">
        <f t="shared" si="211"/>
        <v>0</v>
      </c>
      <c r="T324" s="27"/>
      <c r="U324" s="27"/>
      <c r="V324" s="144"/>
      <c r="W324" s="28">
        <f t="shared" si="212"/>
        <v>0</v>
      </c>
      <c r="X324" s="27">
        <v>0</v>
      </c>
      <c r="Y324" s="27">
        <v>0</v>
      </c>
      <c r="Z324" s="27">
        <v>8340607</v>
      </c>
      <c r="AA324" s="28">
        <f t="shared" si="222"/>
        <v>8340607</v>
      </c>
      <c r="AB324" s="27">
        <v>0</v>
      </c>
      <c r="AC324" s="27">
        <v>0</v>
      </c>
      <c r="AD324" s="27">
        <v>0</v>
      </c>
      <c r="AE324" s="28">
        <f t="shared" si="223"/>
        <v>0</v>
      </c>
      <c r="AF324" s="28">
        <f t="shared" si="224"/>
        <v>8340607</v>
      </c>
      <c r="AG324" s="29">
        <f t="shared" si="214"/>
        <v>1.1821608134216569E-2</v>
      </c>
      <c r="AH324" s="30">
        <f t="shared" si="215"/>
        <v>2.4267311543768101E-3</v>
      </c>
      <c r="AI324" s="10"/>
      <c r="AJ324" s="10"/>
      <c r="AK324" s="10"/>
      <c r="AL324" s="10"/>
      <c r="AM324" s="10"/>
      <c r="AN324" s="10"/>
      <c r="AO324" s="10"/>
      <c r="AP324" s="85"/>
    </row>
    <row r="325" spans="1:42" ht="12.75" customHeight="1" outlineLevel="1" x14ac:dyDescent="0.25">
      <c r="A325" s="21">
        <f t="shared" si="221"/>
        <v>18</v>
      </c>
      <c r="B325" s="183" t="s">
        <v>77</v>
      </c>
      <c r="C325" s="150">
        <v>1061</v>
      </c>
      <c r="D325" s="120">
        <v>44069</v>
      </c>
      <c r="E325" s="143" t="s">
        <v>370</v>
      </c>
      <c r="F325" s="25" t="s">
        <v>150</v>
      </c>
      <c r="G325" s="25" t="s">
        <v>111</v>
      </c>
      <c r="H325" s="124">
        <v>52450096</v>
      </c>
      <c r="I325" s="301">
        <v>52450096</v>
      </c>
      <c r="J325" s="144" t="s">
        <v>842</v>
      </c>
      <c r="K325" s="23" t="s">
        <v>843</v>
      </c>
      <c r="L325" s="223" t="s">
        <v>706</v>
      </c>
      <c r="M325" s="186" t="s">
        <v>397</v>
      </c>
      <c r="N325" s="187" t="s">
        <v>106</v>
      </c>
      <c r="O325" s="187" t="s">
        <v>145</v>
      </c>
      <c r="P325" s="126"/>
      <c r="Q325" s="126"/>
      <c r="R325" s="126"/>
      <c r="S325" s="28">
        <f t="shared" si="211"/>
        <v>0</v>
      </c>
      <c r="T325" s="27"/>
      <c r="U325" s="27"/>
      <c r="V325" s="144"/>
      <c r="W325" s="28">
        <f t="shared" si="212"/>
        <v>0</v>
      </c>
      <c r="X325" s="27">
        <v>0</v>
      </c>
      <c r="Y325" s="27">
        <v>0</v>
      </c>
      <c r="Z325" s="27">
        <v>52450096</v>
      </c>
      <c r="AA325" s="28">
        <f t="shared" si="222"/>
        <v>52450096</v>
      </c>
      <c r="AB325" s="27">
        <v>0</v>
      </c>
      <c r="AC325" s="27">
        <v>0</v>
      </c>
      <c r="AD325" s="27">
        <v>0</v>
      </c>
      <c r="AE325" s="28">
        <f t="shared" si="223"/>
        <v>0</v>
      </c>
      <c r="AF325" s="28">
        <f t="shared" si="224"/>
        <v>52450096</v>
      </c>
      <c r="AG325" s="29">
        <f t="shared" si="214"/>
        <v>7.4340450462902746E-2</v>
      </c>
      <c r="AH325" s="30">
        <f t="shared" si="215"/>
        <v>1.5260553819794472E-2</v>
      </c>
      <c r="AI325" s="10"/>
      <c r="AJ325" s="10"/>
      <c r="AK325" s="10"/>
      <c r="AL325" s="10"/>
      <c r="AM325" s="10"/>
      <c r="AN325" s="10"/>
      <c r="AO325" s="10"/>
      <c r="AP325" s="85"/>
    </row>
    <row r="326" spans="1:42" ht="12.75" customHeight="1" outlineLevel="1" x14ac:dyDescent="0.25">
      <c r="A326" s="21">
        <f t="shared" si="221"/>
        <v>19</v>
      </c>
      <c r="B326" s="183" t="s">
        <v>77</v>
      </c>
      <c r="C326" s="150">
        <v>1017</v>
      </c>
      <c r="D326" s="120">
        <v>44061</v>
      </c>
      <c r="E326" s="143" t="s">
        <v>371</v>
      </c>
      <c r="F326" s="25" t="s">
        <v>150</v>
      </c>
      <c r="G326" s="25" t="s">
        <v>111</v>
      </c>
      <c r="H326" s="124">
        <v>20096075</v>
      </c>
      <c r="I326" s="301">
        <v>20096075</v>
      </c>
      <c r="J326" s="144" t="s">
        <v>842</v>
      </c>
      <c r="K326" s="23" t="s">
        <v>843</v>
      </c>
      <c r="L326" s="223" t="s">
        <v>706</v>
      </c>
      <c r="M326" s="186" t="s">
        <v>397</v>
      </c>
      <c r="N326" s="187" t="s">
        <v>106</v>
      </c>
      <c r="O326" s="187" t="s">
        <v>145</v>
      </c>
      <c r="P326" s="126"/>
      <c r="Q326" s="126"/>
      <c r="R326" s="126"/>
      <c r="S326" s="28">
        <f t="shared" si="211"/>
        <v>0</v>
      </c>
      <c r="T326" s="27"/>
      <c r="U326" s="27"/>
      <c r="V326" s="144"/>
      <c r="W326" s="28">
        <f t="shared" si="212"/>
        <v>0</v>
      </c>
      <c r="X326" s="27">
        <v>0</v>
      </c>
      <c r="Y326" s="27">
        <v>0</v>
      </c>
      <c r="Z326" s="27">
        <v>20096075</v>
      </c>
      <c r="AA326" s="28">
        <f t="shared" si="222"/>
        <v>20096075</v>
      </c>
      <c r="AB326" s="27">
        <v>0</v>
      </c>
      <c r="AC326" s="27">
        <v>0</v>
      </c>
      <c r="AD326" s="27">
        <v>0</v>
      </c>
      <c r="AE326" s="28">
        <f t="shared" si="223"/>
        <v>0</v>
      </c>
      <c r="AF326" s="28">
        <f t="shared" si="224"/>
        <v>20096075</v>
      </c>
      <c r="AG326" s="29">
        <f t="shared" si="214"/>
        <v>2.8483289487902529E-2</v>
      </c>
      <c r="AH326" s="30">
        <f t="shared" si="215"/>
        <v>5.8470290331618492E-3</v>
      </c>
      <c r="AI326" s="10"/>
      <c r="AJ326" s="10"/>
      <c r="AK326" s="10"/>
      <c r="AL326" s="10"/>
      <c r="AM326" s="10"/>
      <c r="AN326" s="10"/>
      <c r="AO326" s="10"/>
      <c r="AP326" s="85"/>
    </row>
    <row r="327" spans="1:42" ht="12.75" customHeight="1" outlineLevel="1" x14ac:dyDescent="0.25">
      <c r="A327" s="21">
        <f t="shared" si="221"/>
        <v>20</v>
      </c>
      <c r="B327" s="183" t="s">
        <v>77</v>
      </c>
      <c r="C327" s="150">
        <v>964</v>
      </c>
      <c r="D327" s="120">
        <v>44056</v>
      </c>
      <c r="E327" s="143" t="s">
        <v>372</v>
      </c>
      <c r="F327" s="25" t="s">
        <v>150</v>
      </c>
      <c r="G327" s="25" t="s">
        <v>111</v>
      </c>
      <c r="H327" s="124">
        <v>27727277</v>
      </c>
      <c r="I327" s="301">
        <v>27727277</v>
      </c>
      <c r="J327" s="144" t="s">
        <v>842</v>
      </c>
      <c r="K327" s="23" t="s">
        <v>843</v>
      </c>
      <c r="L327" s="223" t="s">
        <v>706</v>
      </c>
      <c r="M327" s="186" t="s">
        <v>397</v>
      </c>
      <c r="N327" s="187" t="s">
        <v>106</v>
      </c>
      <c r="O327" s="187" t="s">
        <v>145</v>
      </c>
      <c r="P327" s="126"/>
      <c r="Q327" s="126"/>
      <c r="R327" s="126"/>
      <c r="S327" s="28">
        <f t="shared" si="211"/>
        <v>0</v>
      </c>
      <c r="T327" s="27"/>
      <c r="U327" s="27"/>
      <c r="V327" s="144"/>
      <c r="W327" s="28">
        <f t="shared" si="212"/>
        <v>0</v>
      </c>
      <c r="X327" s="27">
        <v>0</v>
      </c>
      <c r="Y327" s="27">
        <v>0</v>
      </c>
      <c r="Z327" s="27">
        <v>27727277</v>
      </c>
      <c r="AA327" s="28">
        <f t="shared" si="222"/>
        <v>27727277</v>
      </c>
      <c r="AB327" s="27">
        <v>0</v>
      </c>
      <c r="AC327" s="27">
        <v>0</v>
      </c>
      <c r="AD327" s="27">
        <v>0</v>
      </c>
      <c r="AE327" s="28">
        <f t="shared" si="223"/>
        <v>0</v>
      </c>
      <c r="AF327" s="28">
        <f t="shared" si="224"/>
        <v>27727277</v>
      </c>
      <c r="AG327" s="29">
        <f t="shared" si="214"/>
        <v>3.9299418294480963E-2</v>
      </c>
      <c r="AH327" s="30">
        <f t="shared" si="215"/>
        <v>8.0673561195169097E-3</v>
      </c>
      <c r="AI327" s="10"/>
      <c r="AJ327" s="10"/>
      <c r="AK327" s="10"/>
      <c r="AL327" s="10"/>
      <c r="AM327" s="10"/>
      <c r="AN327" s="10"/>
      <c r="AO327" s="10"/>
      <c r="AP327" s="85"/>
    </row>
    <row r="328" spans="1:42" ht="12.75" customHeight="1" outlineLevel="1" x14ac:dyDescent="0.25">
      <c r="A328" s="21">
        <f t="shared" si="221"/>
        <v>21</v>
      </c>
      <c r="B328" s="183" t="s">
        <v>77</v>
      </c>
      <c r="C328" s="150">
        <v>962</v>
      </c>
      <c r="D328" s="120">
        <v>44056</v>
      </c>
      <c r="E328" s="143" t="s">
        <v>373</v>
      </c>
      <c r="F328" s="25" t="s">
        <v>150</v>
      </c>
      <c r="G328" s="25" t="s">
        <v>111</v>
      </c>
      <c r="H328" s="124">
        <v>11411480</v>
      </c>
      <c r="I328" s="301">
        <v>11411480</v>
      </c>
      <c r="J328" s="144" t="s">
        <v>842</v>
      </c>
      <c r="K328" s="23" t="s">
        <v>843</v>
      </c>
      <c r="L328" s="223" t="s">
        <v>706</v>
      </c>
      <c r="M328" s="186" t="s">
        <v>397</v>
      </c>
      <c r="N328" s="187" t="s">
        <v>106</v>
      </c>
      <c r="O328" s="187" t="s">
        <v>145</v>
      </c>
      <c r="P328" s="126"/>
      <c r="Q328" s="126"/>
      <c r="R328" s="126"/>
      <c r="S328" s="28">
        <f t="shared" si="211"/>
        <v>0</v>
      </c>
      <c r="T328" s="27"/>
      <c r="U328" s="27"/>
      <c r="V328" s="144"/>
      <c r="W328" s="28">
        <f t="shared" si="212"/>
        <v>0</v>
      </c>
      <c r="X328" s="27">
        <v>0</v>
      </c>
      <c r="Y328" s="27">
        <v>0</v>
      </c>
      <c r="Z328" s="27">
        <v>11411480</v>
      </c>
      <c r="AA328" s="28">
        <f t="shared" si="222"/>
        <v>11411480</v>
      </c>
      <c r="AB328" s="27">
        <v>0</v>
      </c>
      <c r="AC328" s="27">
        <v>0</v>
      </c>
      <c r="AD328" s="27">
        <v>0</v>
      </c>
      <c r="AE328" s="28">
        <f t="shared" si="223"/>
        <v>0</v>
      </c>
      <c r="AF328" s="28">
        <f t="shared" si="224"/>
        <v>11411480</v>
      </c>
      <c r="AG328" s="29">
        <f t="shared" si="214"/>
        <v>1.617412794913484E-2</v>
      </c>
      <c r="AH328" s="30">
        <f t="shared" si="215"/>
        <v>3.3202132690759653E-3</v>
      </c>
      <c r="AI328" s="10"/>
      <c r="AJ328" s="10"/>
      <c r="AK328" s="10"/>
      <c r="AL328" s="10"/>
      <c r="AM328" s="10"/>
      <c r="AN328" s="10"/>
      <c r="AO328" s="10"/>
      <c r="AP328" s="85"/>
    </row>
    <row r="329" spans="1:42" ht="12.75" customHeight="1" outlineLevel="1" x14ac:dyDescent="0.25">
      <c r="A329" s="21">
        <f t="shared" si="221"/>
        <v>22</v>
      </c>
      <c r="B329" s="183" t="s">
        <v>77</v>
      </c>
      <c r="C329" s="150">
        <v>1078</v>
      </c>
      <c r="D329" s="120">
        <v>44070</v>
      </c>
      <c r="E329" s="143" t="s">
        <v>374</v>
      </c>
      <c r="F329" s="25" t="s">
        <v>150</v>
      </c>
      <c r="G329" s="25" t="s">
        <v>111</v>
      </c>
      <c r="H329" s="124">
        <v>8404195</v>
      </c>
      <c r="I329" s="301">
        <v>8404195</v>
      </c>
      <c r="J329" s="144" t="s">
        <v>842</v>
      </c>
      <c r="K329" s="23" t="s">
        <v>843</v>
      </c>
      <c r="L329" s="223" t="s">
        <v>706</v>
      </c>
      <c r="M329" s="186" t="s">
        <v>397</v>
      </c>
      <c r="N329" s="187" t="s">
        <v>106</v>
      </c>
      <c r="O329" s="187" t="s">
        <v>145</v>
      </c>
      <c r="P329" s="126"/>
      <c r="Q329" s="126"/>
      <c r="R329" s="126"/>
      <c r="S329" s="28">
        <f t="shared" si="211"/>
        <v>0</v>
      </c>
      <c r="T329" s="27"/>
      <c r="U329" s="27"/>
      <c r="V329" s="144"/>
      <c r="W329" s="28">
        <f t="shared" si="212"/>
        <v>0</v>
      </c>
      <c r="X329" s="27">
        <v>0</v>
      </c>
      <c r="Y329" s="27">
        <v>0</v>
      </c>
      <c r="Z329" s="27">
        <v>8404195</v>
      </c>
      <c r="AA329" s="28">
        <f t="shared" si="222"/>
        <v>8404195</v>
      </c>
      <c r="AB329" s="27">
        <v>0</v>
      </c>
      <c r="AC329" s="27">
        <v>0</v>
      </c>
      <c r="AD329" s="27">
        <v>0</v>
      </c>
      <c r="AE329" s="28">
        <f t="shared" si="223"/>
        <v>0</v>
      </c>
      <c r="AF329" s="28">
        <f t="shared" si="224"/>
        <v>8404195</v>
      </c>
      <c r="AG329" s="29">
        <f t="shared" si="214"/>
        <v>1.1911734958084253E-2</v>
      </c>
      <c r="AH329" s="30">
        <f t="shared" si="215"/>
        <v>2.4452323234936996E-3</v>
      </c>
      <c r="AI329" s="10"/>
      <c r="AJ329" s="10"/>
      <c r="AK329" s="10"/>
      <c r="AL329" s="10"/>
      <c r="AM329" s="10"/>
      <c r="AN329" s="10"/>
      <c r="AO329" s="10"/>
      <c r="AP329" s="85"/>
    </row>
    <row r="330" spans="1:42" ht="12.75" customHeight="1" outlineLevel="1" x14ac:dyDescent="0.25">
      <c r="A330" s="21">
        <f t="shared" si="221"/>
        <v>23</v>
      </c>
      <c r="B330" s="183" t="s">
        <v>77</v>
      </c>
      <c r="C330" s="150">
        <v>955</v>
      </c>
      <c r="D330" s="120">
        <v>44054</v>
      </c>
      <c r="E330" s="143" t="s">
        <v>375</v>
      </c>
      <c r="F330" s="25" t="s">
        <v>150</v>
      </c>
      <c r="G330" s="25" t="s">
        <v>111</v>
      </c>
      <c r="H330" s="124">
        <v>10213995</v>
      </c>
      <c r="I330" s="301">
        <v>10213995</v>
      </c>
      <c r="J330" s="144" t="s">
        <v>842</v>
      </c>
      <c r="K330" s="23" t="s">
        <v>843</v>
      </c>
      <c r="L330" s="223" t="s">
        <v>706</v>
      </c>
      <c r="M330" s="186" t="s">
        <v>397</v>
      </c>
      <c r="N330" s="187" t="s">
        <v>106</v>
      </c>
      <c r="O330" s="187" t="s">
        <v>145</v>
      </c>
      <c r="P330" s="126"/>
      <c r="Q330" s="126"/>
      <c r="R330" s="126"/>
      <c r="S330" s="28">
        <f t="shared" si="211"/>
        <v>0</v>
      </c>
      <c r="T330" s="27"/>
      <c r="U330" s="27"/>
      <c r="V330" s="144"/>
      <c r="W330" s="28">
        <f t="shared" si="212"/>
        <v>0</v>
      </c>
      <c r="X330" s="27">
        <v>0</v>
      </c>
      <c r="Y330" s="27">
        <v>0</v>
      </c>
      <c r="Z330" s="27">
        <v>10213995</v>
      </c>
      <c r="AA330" s="28">
        <f t="shared" si="222"/>
        <v>10213995</v>
      </c>
      <c r="AB330" s="27">
        <v>0</v>
      </c>
      <c r="AC330" s="27">
        <v>0</v>
      </c>
      <c r="AD330" s="27">
        <v>0</v>
      </c>
      <c r="AE330" s="28">
        <f t="shared" si="223"/>
        <v>0</v>
      </c>
      <c r="AF330" s="28">
        <f t="shared" si="224"/>
        <v>10213995</v>
      </c>
      <c r="AG330" s="29">
        <f t="shared" si="214"/>
        <v>1.4476865577630905E-2</v>
      </c>
      <c r="AH330" s="30">
        <f t="shared" si="215"/>
        <v>2.9718004789278485E-3</v>
      </c>
      <c r="AI330" s="10"/>
      <c r="AJ330" s="10"/>
      <c r="AK330" s="10"/>
      <c r="AL330" s="10"/>
      <c r="AM330" s="10"/>
      <c r="AN330" s="10"/>
      <c r="AO330" s="10"/>
      <c r="AP330" s="85"/>
    </row>
    <row r="331" spans="1:42" ht="12.75" customHeight="1" outlineLevel="1" x14ac:dyDescent="0.25">
      <c r="A331" s="21">
        <f t="shared" si="221"/>
        <v>24</v>
      </c>
      <c r="B331" s="183" t="s">
        <v>77</v>
      </c>
      <c r="C331" s="150">
        <v>1063</v>
      </c>
      <c r="D331" s="120">
        <v>44069</v>
      </c>
      <c r="E331" s="143" t="s">
        <v>376</v>
      </c>
      <c r="F331" s="25" t="s">
        <v>150</v>
      </c>
      <c r="G331" s="25" t="s">
        <v>111</v>
      </c>
      <c r="H331" s="124">
        <v>12000000</v>
      </c>
      <c r="I331" s="301">
        <v>12000000</v>
      </c>
      <c r="J331" s="144" t="s">
        <v>842</v>
      </c>
      <c r="K331" s="23" t="s">
        <v>843</v>
      </c>
      <c r="L331" s="223" t="s">
        <v>706</v>
      </c>
      <c r="M331" s="186" t="s">
        <v>397</v>
      </c>
      <c r="N331" s="187" t="s">
        <v>106</v>
      </c>
      <c r="O331" s="187" t="s">
        <v>145</v>
      </c>
      <c r="P331" s="126"/>
      <c r="Q331" s="126"/>
      <c r="R331" s="126"/>
      <c r="S331" s="28">
        <f t="shared" si="211"/>
        <v>0</v>
      </c>
      <c r="T331" s="27"/>
      <c r="U331" s="27"/>
      <c r="V331" s="144"/>
      <c r="W331" s="28">
        <f t="shared" si="212"/>
        <v>0</v>
      </c>
      <c r="X331" s="27">
        <v>0</v>
      </c>
      <c r="Y331" s="27">
        <v>0</v>
      </c>
      <c r="Z331" s="27">
        <v>12000000</v>
      </c>
      <c r="AA331" s="28">
        <f t="shared" si="222"/>
        <v>12000000</v>
      </c>
      <c r="AB331" s="27">
        <v>0</v>
      </c>
      <c r="AC331" s="27">
        <v>0</v>
      </c>
      <c r="AD331" s="27">
        <v>0</v>
      </c>
      <c r="AE331" s="28">
        <f t="shared" si="223"/>
        <v>0</v>
      </c>
      <c r="AF331" s="28">
        <f t="shared" si="224"/>
        <v>12000000</v>
      </c>
      <c r="AG331" s="29">
        <f t="shared" si="214"/>
        <v>1.7008270214697661E-2</v>
      </c>
      <c r="AH331" s="30">
        <f t="shared" si="215"/>
        <v>3.4914453891091764E-3</v>
      </c>
      <c r="AI331" s="10"/>
      <c r="AJ331" s="10"/>
      <c r="AK331" s="10"/>
      <c r="AL331" s="10"/>
      <c r="AM331" s="10"/>
      <c r="AN331" s="10"/>
      <c r="AO331" s="10"/>
      <c r="AP331" s="85"/>
    </row>
    <row r="332" spans="1:42" ht="12.75" customHeight="1" outlineLevel="1" x14ac:dyDescent="0.25">
      <c r="A332" s="21">
        <f t="shared" si="221"/>
        <v>25</v>
      </c>
      <c r="B332" s="183" t="s">
        <v>77</v>
      </c>
      <c r="C332" s="150">
        <v>1137</v>
      </c>
      <c r="D332" s="120">
        <v>44084</v>
      </c>
      <c r="E332" s="143" t="s">
        <v>759</v>
      </c>
      <c r="F332" s="25" t="s">
        <v>150</v>
      </c>
      <c r="G332" s="25" t="s">
        <v>111</v>
      </c>
      <c r="H332" s="124">
        <v>24801834</v>
      </c>
      <c r="I332" s="212">
        <v>24801834</v>
      </c>
      <c r="J332" s="144" t="s">
        <v>842</v>
      </c>
      <c r="K332" s="23" t="s">
        <v>843</v>
      </c>
      <c r="L332" s="223" t="s">
        <v>706</v>
      </c>
      <c r="M332" s="186" t="s">
        <v>397</v>
      </c>
      <c r="N332" s="187" t="s">
        <v>106</v>
      </c>
      <c r="O332" s="187" t="s">
        <v>145</v>
      </c>
      <c r="P332" s="126"/>
      <c r="Q332" s="126"/>
      <c r="R332" s="126"/>
      <c r="S332" s="28">
        <f t="shared" ref="S332:S357" si="225">SUM(P332:R332)</f>
        <v>0</v>
      </c>
      <c r="T332" s="27"/>
      <c r="U332" s="27"/>
      <c r="V332" s="144"/>
      <c r="W332" s="28">
        <f t="shared" ref="W332:W357" si="226">SUM(T332:V332)</f>
        <v>0</v>
      </c>
      <c r="X332" s="27">
        <v>0</v>
      </c>
      <c r="Y332" s="27">
        <v>0</v>
      </c>
      <c r="Z332" s="27">
        <v>0</v>
      </c>
      <c r="AA332" s="28">
        <f t="shared" ref="AA332:AA357" si="227">SUM(X332:Z332)</f>
        <v>0</v>
      </c>
      <c r="AB332" s="124">
        <v>24801834</v>
      </c>
      <c r="AC332" s="27">
        <v>0</v>
      </c>
      <c r="AD332" s="27">
        <v>0</v>
      </c>
      <c r="AE332" s="28">
        <f>SUM(AB332:AD332)</f>
        <v>24801834</v>
      </c>
      <c r="AF332" s="28">
        <f>SUM(S332,W332,AA332,AE332)</f>
        <v>24801834</v>
      </c>
      <c r="AG332" s="29">
        <f t="shared" si="214"/>
        <v>3.5153024541006314E-2</v>
      </c>
      <c r="AH332" s="30">
        <f t="shared" si="215"/>
        <v>7.2161874133959336E-3</v>
      </c>
      <c r="AI332" s="10"/>
      <c r="AJ332" s="10"/>
      <c r="AK332" s="10"/>
      <c r="AL332" s="10"/>
      <c r="AM332" s="10"/>
      <c r="AN332" s="10"/>
      <c r="AO332" s="10"/>
      <c r="AP332" s="85"/>
    </row>
    <row r="333" spans="1:42" ht="12.75" customHeight="1" outlineLevel="1" x14ac:dyDescent="0.25">
      <c r="A333" s="21">
        <f t="shared" si="221"/>
        <v>26</v>
      </c>
      <c r="B333" s="183" t="s">
        <v>77</v>
      </c>
      <c r="C333" s="150">
        <v>963</v>
      </c>
      <c r="D333" s="120">
        <v>44056</v>
      </c>
      <c r="E333" s="143" t="s">
        <v>760</v>
      </c>
      <c r="F333" s="25" t="s">
        <v>150</v>
      </c>
      <c r="G333" s="25" t="s">
        <v>111</v>
      </c>
      <c r="H333" s="124">
        <v>9119656</v>
      </c>
      <c r="I333" s="212">
        <v>9119656</v>
      </c>
      <c r="J333" s="144" t="s">
        <v>842</v>
      </c>
      <c r="K333" s="23" t="s">
        <v>843</v>
      </c>
      <c r="L333" s="223" t="s">
        <v>706</v>
      </c>
      <c r="M333" s="186" t="s">
        <v>397</v>
      </c>
      <c r="N333" s="187" t="s">
        <v>106</v>
      </c>
      <c r="O333" s="187" t="s">
        <v>145</v>
      </c>
      <c r="P333" s="126"/>
      <c r="Q333" s="126"/>
      <c r="R333" s="126"/>
      <c r="S333" s="28">
        <f t="shared" si="225"/>
        <v>0</v>
      </c>
      <c r="T333" s="27"/>
      <c r="U333" s="27"/>
      <c r="V333" s="144"/>
      <c r="W333" s="28">
        <f t="shared" si="226"/>
        <v>0</v>
      </c>
      <c r="X333" s="27">
        <v>0</v>
      </c>
      <c r="Y333" s="27">
        <v>0</v>
      </c>
      <c r="Z333" s="27">
        <v>0</v>
      </c>
      <c r="AA333" s="28">
        <f t="shared" si="227"/>
        <v>0</v>
      </c>
      <c r="AB333" s="124">
        <v>9119656</v>
      </c>
      <c r="AC333" s="27">
        <v>0</v>
      </c>
      <c r="AD333" s="27">
        <v>0</v>
      </c>
      <c r="AE333" s="28">
        <f>SUM(AB333:AD333)</f>
        <v>9119656</v>
      </c>
      <c r="AF333" s="28">
        <f t="shared" si="224"/>
        <v>9119656</v>
      </c>
      <c r="AG333" s="29">
        <f t="shared" si="214"/>
        <v>1.2925797792757402E-2</v>
      </c>
      <c r="AH333" s="30">
        <f t="shared" si="215"/>
        <v>2.6533984076218195E-3</v>
      </c>
      <c r="AI333" s="10"/>
      <c r="AJ333" s="10"/>
      <c r="AK333" s="10"/>
      <c r="AL333" s="10"/>
      <c r="AM333" s="10"/>
      <c r="AN333" s="10"/>
      <c r="AO333" s="10"/>
      <c r="AP333" s="85"/>
    </row>
    <row r="334" spans="1:42" ht="12.75" customHeight="1" outlineLevel="1" x14ac:dyDescent="0.25">
      <c r="A334" s="21">
        <f t="shared" si="221"/>
        <v>27</v>
      </c>
      <c r="B334" s="183" t="s">
        <v>77</v>
      </c>
      <c r="C334" s="150">
        <v>1165</v>
      </c>
      <c r="D334" s="120">
        <v>44091</v>
      </c>
      <c r="E334" s="143" t="s">
        <v>761</v>
      </c>
      <c r="F334" s="25" t="s">
        <v>150</v>
      </c>
      <c r="G334" s="25" t="s">
        <v>111</v>
      </c>
      <c r="H334" s="124">
        <v>7782696</v>
      </c>
      <c r="I334" s="212">
        <v>7782696</v>
      </c>
      <c r="J334" s="144" t="s">
        <v>842</v>
      </c>
      <c r="K334" s="23" t="s">
        <v>843</v>
      </c>
      <c r="L334" s="223" t="s">
        <v>706</v>
      </c>
      <c r="M334" s="186" t="s">
        <v>397</v>
      </c>
      <c r="N334" s="187" t="s">
        <v>106</v>
      </c>
      <c r="O334" s="187" t="s">
        <v>145</v>
      </c>
      <c r="P334" s="126"/>
      <c r="Q334" s="126"/>
      <c r="R334" s="126"/>
      <c r="S334" s="28">
        <f t="shared" si="225"/>
        <v>0</v>
      </c>
      <c r="T334" s="27"/>
      <c r="U334" s="27"/>
      <c r="V334" s="144"/>
      <c r="W334" s="28">
        <f t="shared" si="226"/>
        <v>0</v>
      </c>
      <c r="X334" s="27">
        <v>0</v>
      </c>
      <c r="Y334" s="27">
        <v>0</v>
      </c>
      <c r="Z334" s="27">
        <v>0</v>
      </c>
      <c r="AA334" s="28">
        <f t="shared" si="227"/>
        <v>0</v>
      </c>
      <c r="AB334" s="124">
        <v>7782696</v>
      </c>
      <c r="AC334" s="27">
        <v>0</v>
      </c>
      <c r="AD334" s="27">
        <v>0</v>
      </c>
      <c r="AE334" s="28">
        <f t="shared" si="223"/>
        <v>7782696</v>
      </c>
      <c r="AF334" s="28">
        <f t="shared" si="224"/>
        <v>7782696</v>
      </c>
      <c r="AG334" s="29">
        <f t="shared" si="214"/>
        <v>1.1030849713903886E-2</v>
      </c>
      <c r="AH334" s="30">
        <f t="shared" si="215"/>
        <v>2.2644048386698695E-3</v>
      </c>
      <c r="AI334" s="10"/>
      <c r="AJ334" s="10"/>
      <c r="AK334" s="10"/>
      <c r="AL334" s="10"/>
      <c r="AM334" s="10"/>
      <c r="AN334" s="10"/>
      <c r="AO334" s="10"/>
      <c r="AP334" s="85"/>
    </row>
    <row r="335" spans="1:42" ht="12.75" customHeight="1" outlineLevel="1" x14ac:dyDescent="0.25">
      <c r="A335" s="21">
        <f t="shared" si="221"/>
        <v>28</v>
      </c>
      <c r="B335" s="183" t="s">
        <v>77</v>
      </c>
      <c r="C335" s="150">
        <v>1102</v>
      </c>
      <c r="D335" s="120">
        <v>44077</v>
      </c>
      <c r="E335" s="143" t="s">
        <v>762</v>
      </c>
      <c r="F335" s="25" t="s">
        <v>150</v>
      </c>
      <c r="G335" s="25" t="s">
        <v>111</v>
      </c>
      <c r="H335" s="124">
        <v>23056614</v>
      </c>
      <c r="I335" s="212">
        <v>23056614</v>
      </c>
      <c r="J335" s="144" t="s">
        <v>842</v>
      </c>
      <c r="K335" s="23" t="s">
        <v>843</v>
      </c>
      <c r="L335" s="223" t="s">
        <v>706</v>
      </c>
      <c r="M335" s="186" t="s">
        <v>397</v>
      </c>
      <c r="N335" s="187" t="s">
        <v>106</v>
      </c>
      <c r="O335" s="187" t="s">
        <v>145</v>
      </c>
      <c r="P335" s="126"/>
      <c r="Q335" s="126"/>
      <c r="R335" s="126"/>
      <c r="S335" s="28">
        <f t="shared" si="225"/>
        <v>0</v>
      </c>
      <c r="T335" s="27"/>
      <c r="U335" s="27"/>
      <c r="V335" s="144"/>
      <c r="W335" s="28">
        <f t="shared" si="226"/>
        <v>0</v>
      </c>
      <c r="X335" s="27">
        <v>0</v>
      </c>
      <c r="Y335" s="27">
        <v>0</v>
      </c>
      <c r="Z335" s="27">
        <v>0</v>
      </c>
      <c r="AA335" s="28">
        <f t="shared" si="227"/>
        <v>0</v>
      </c>
      <c r="AB335" s="124">
        <v>23056614</v>
      </c>
      <c r="AC335" s="27">
        <v>0</v>
      </c>
      <c r="AD335" s="27">
        <v>0</v>
      </c>
      <c r="AE335" s="28">
        <f t="shared" si="223"/>
        <v>23056614</v>
      </c>
      <c r="AF335" s="28">
        <f t="shared" si="224"/>
        <v>23056614</v>
      </c>
      <c r="AG335" s="29">
        <f t="shared" si="214"/>
        <v>3.2679426762331765E-2</v>
      </c>
      <c r="AH335" s="30">
        <f t="shared" si="215"/>
        <v>6.708409053230841E-3</v>
      </c>
      <c r="AI335" s="10"/>
      <c r="AJ335" s="10"/>
      <c r="AK335" s="10"/>
      <c r="AL335" s="10"/>
      <c r="AM335" s="10"/>
      <c r="AN335" s="10"/>
      <c r="AO335" s="10"/>
      <c r="AP335" s="85"/>
    </row>
    <row r="336" spans="1:42" ht="12.75" customHeight="1" outlineLevel="1" x14ac:dyDescent="0.25">
      <c r="A336" s="21">
        <f t="shared" si="221"/>
        <v>29</v>
      </c>
      <c r="B336" s="183" t="s">
        <v>77</v>
      </c>
      <c r="C336" s="150">
        <v>1116</v>
      </c>
      <c r="D336" s="120">
        <v>44091</v>
      </c>
      <c r="E336" s="143" t="s">
        <v>763</v>
      </c>
      <c r="F336" s="25" t="s">
        <v>150</v>
      </c>
      <c r="G336" s="25" t="s">
        <v>111</v>
      </c>
      <c r="H336" s="144">
        <v>22766614</v>
      </c>
      <c r="I336" s="301">
        <v>22766614</v>
      </c>
      <c r="J336" s="144" t="s">
        <v>842</v>
      </c>
      <c r="K336" s="23" t="s">
        <v>843</v>
      </c>
      <c r="L336" s="223" t="s">
        <v>706</v>
      </c>
      <c r="M336" s="186" t="s">
        <v>397</v>
      </c>
      <c r="N336" s="187" t="s">
        <v>106</v>
      </c>
      <c r="O336" s="187" t="s">
        <v>145</v>
      </c>
      <c r="P336" s="126"/>
      <c r="Q336" s="126"/>
      <c r="R336" s="126"/>
      <c r="S336" s="28">
        <f t="shared" si="225"/>
        <v>0</v>
      </c>
      <c r="T336" s="27"/>
      <c r="U336" s="27"/>
      <c r="V336" s="144"/>
      <c r="W336" s="28">
        <f t="shared" si="226"/>
        <v>0</v>
      </c>
      <c r="X336" s="27">
        <v>0</v>
      </c>
      <c r="Y336" s="27">
        <v>0</v>
      </c>
      <c r="Z336" s="27">
        <v>0</v>
      </c>
      <c r="AA336" s="28">
        <f t="shared" si="227"/>
        <v>0</v>
      </c>
      <c r="AB336" s="144">
        <v>22766614</v>
      </c>
      <c r="AC336" s="27">
        <v>0</v>
      </c>
      <c r="AD336" s="27">
        <v>0</v>
      </c>
      <c r="AE336" s="28">
        <f t="shared" si="223"/>
        <v>22766614</v>
      </c>
      <c r="AF336" s="28">
        <f t="shared" si="224"/>
        <v>22766614</v>
      </c>
      <c r="AG336" s="29">
        <f t="shared" si="214"/>
        <v>3.2268393565476568E-2</v>
      </c>
      <c r="AH336" s="30">
        <f t="shared" si="215"/>
        <v>6.6240324563273684E-3</v>
      </c>
      <c r="AI336" s="10"/>
      <c r="AJ336" s="10"/>
      <c r="AK336" s="10"/>
      <c r="AL336" s="10"/>
      <c r="AM336" s="10"/>
      <c r="AN336" s="10"/>
      <c r="AO336" s="10"/>
      <c r="AP336" s="85"/>
    </row>
    <row r="337" spans="1:42" ht="12.75" customHeight="1" outlineLevel="1" x14ac:dyDescent="0.25">
      <c r="A337" s="21">
        <f t="shared" si="221"/>
        <v>30</v>
      </c>
      <c r="B337" s="183" t="s">
        <v>77</v>
      </c>
      <c r="C337" s="150">
        <v>1065</v>
      </c>
      <c r="D337" s="120">
        <v>44069</v>
      </c>
      <c r="E337" s="143" t="s">
        <v>764</v>
      </c>
      <c r="F337" s="25" t="s">
        <v>150</v>
      </c>
      <c r="G337" s="25" t="s">
        <v>111</v>
      </c>
      <c r="H337" s="124">
        <v>10587114</v>
      </c>
      <c r="I337" s="212">
        <v>10587114</v>
      </c>
      <c r="J337" s="144" t="s">
        <v>842</v>
      </c>
      <c r="K337" s="23" t="s">
        <v>843</v>
      </c>
      <c r="L337" s="223" t="s">
        <v>706</v>
      </c>
      <c r="M337" s="186" t="s">
        <v>397</v>
      </c>
      <c r="N337" s="187" t="s">
        <v>106</v>
      </c>
      <c r="O337" s="187" t="s">
        <v>145</v>
      </c>
      <c r="P337" s="126"/>
      <c r="Q337" s="126"/>
      <c r="R337" s="126"/>
      <c r="S337" s="28">
        <f t="shared" si="225"/>
        <v>0</v>
      </c>
      <c r="T337" s="27"/>
      <c r="U337" s="27"/>
      <c r="V337" s="144"/>
      <c r="W337" s="28">
        <f t="shared" si="226"/>
        <v>0</v>
      </c>
      <c r="X337" s="27">
        <v>0</v>
      </c>
      <c r="Y337" s="27">
        <v>0</v>
      </c>
      <c r="Z337" s="27">
        <v>0</v>
      </c>
      <c r="AA337" s="28">
        <f t="shared" si="227"/>
        <v>0</v>
      </c>
      <c r="AB337" s="124">
        <v>10587114</v>
      </c>
      <c r="AC337" s="27">
        <v>0</v>
      </c>
      <c r="AD337" s="27">
        <v>0</v>
      </c>
      <c r="AE337" s="28">
        <f t="shared" si="223"/>
        <v>10587114</v>
      </c>
      <c r="AF337" s="28">
        <f t="shared" si="224"/>
        <v>10587114</v>
      </c>
      <c r="AG337" s="29">
        <f t="shared" si="214"/>
        <v>1.5005707975484053E-2</v>
      </c>
      <c r="AH337" s="30">
        <f t="shared" si="215"/>
        <v>3.0803608632727674E-3</v>
      </c>
      <c r="AI337" s="10"/>
      <c r="AJ337" s="10"/>
      <c r="AK337" s="10"/>
      <c r="AL337" s="10"/>
      <c r="AM337" s="10"/>
      <c r="AN337" s="10"/>
      <c r="AO337" s="10"/>
      <c r="AP337" s="85"/>
    </row>
    <row r="338" spans="1:42" ht="12.75" customHeight="1" outlineLevel="1" x14ac:dyDescent="0.25">
      <c r="A338" s="21">
        <f t="shared" si="221"/>
        <v>31</v>
      </c>
      <c r="B338" s="183" t="s">
        <v>77</v>
      </c>
      <c r="C338" s="150">
        <v>1212</v>
      </c>
      <c r="D338" s="120">
        <v>44106</v>
      </c>
      <c r="E338" s="143" t="s">
        <v>765</v>
      </c>
      <c r="F338" s="25" t="s">
        <v>150</v>
      </c>
      <c r="G338" s="25" t="s">
        <v>111</v>
      </c>
      <c r="H338" s="124">
        <v>7955553</v>
      </c>
      <c r="I338" s="212">
        <v>7955553</v>
      </c>
      <c r="J338" s="144" t="s">
        <v>842</v>
      </c>
      <c r="K338" s="23" t="s">
        <v>843</v>
      </c>
      <c r="L338" s="223" t="s">
        <v>706</v>
      </c>
      <c r="M338" s="186" t="s">
        <v>397</v>
      </c>
      <c r="N338" s="187" t="s">
        <v>106</v>
      </c>
      <c r="O338" s="187" t="s">
        <v>145</v>
      </c>
      <c r="P338" s="126"/>
      <c r="Q338" s="126"/>
      <c r="R338" s="126"/>
      <c r="S338" s="28">
        <f t="shared" si="225"/>
        <v>0</v>
      </c>
      <c r="T338" s="27"/>
      <c r="U338" s="27"/>
      <c r="V338" s="144"/>
      <c r="W338" s="28">
        <f t="shared" si="226"/>
        <v>0</v>
      </c>
      <c r="X338" s="27">
        <v>0</v>
      </c>
      <c r="Y338" s="27">
        <v>0</v>
      </c>
      <c r="Z338" s="27">
        <v>0</v>
      </c>
      <c r="AA338" s="28">
        <f t="shared" si="227"/>
        <v>0</v>
      </c>
      <c r="AB338" s="124">
        <v>7955553</v>
      </c>
      <c r="AC338" s="27">
        <v>0</v>
      </c>
      <c r="AD338" s="27">
        <v>0</v>
      </c>
      <c r="AE338" s="28">
        <f t="shared" si="223"/>
        <v>7955553</v>
      </c>
      <c r="AF338" s="28">
        <f t="shared" si="224"/>
        <v>7955553</v>
      </c>
      <c r="AG338" s="29">
        <f t="shared" si="214"/>
        <v>1.1275849594279052E-2</v>
      </c>
      <c r="AH338" s="30">
        <f t="shared" si="215"/>
        <v>2.3146982366386397E-3</v>
      </c>
      <c r="AI338" s="10"/>
      <c r="AJ338" s="10"/>
      <c r="AK338" s="10"/>
      <c r="AL338" s="10"/>
      <c r="AM338" s="10"/>
      <c r="AN338" s="10"/>
      <c r="AO338" s="10"/>
      <c r="AP338" s="85"/>
    </row>
    <row r="339" spans="1:42" ht="12.75" customHeight="1" outlineLevel="1" x14ac:dyDescent="0.25">
      <c r="A339" s="21">
        <f t="shared" si="221"/>
        <v>32</v>
      </c>
      <c r="B339" s="183" t="s">
        <v>77</v>
      </c>
      <c r="C339" s="150">
        <v>5603</v>
      </c>
      <c r="D339" s="120">
        <v>44104</v>
      </c>
      <c r="E339" s="143" t="s">
        <v>766</v>
      </c>
      <c r="F339" s="25" t="s">
        <v>150</v>
      </c>
      <c r="G339" s="25" t="s">
        <v>111</v>
      </c>
      <c r="H339" s="124">
        <v>10157400</v>
      </c>
      <c r="I339" s="212">
        <v>10157400</v>
      </c>
      <c r="J339" s="144" t="s">
        <v>842</v>
      </c>
      <c r="K339" s="23" t="s">
        <v>843</v>
      </c>
      <c r="L339" s="223" t="s">
        <v>706</v>
      </c>
      <c r="M339" s="186" t="s">
        <v>397</v>
      </c>
      <c r="N339" s="187" t="s">
        <v>106</v>
      </c>
      <c r="O339" s="187" t="s">
        <v>145</v>
      </c>
      <c r="P339" s="126"/>
      <c r="Q339" s="126"/>
      <c r="R339" s="126"/>
      <c r="S339" s="28">
        <f t="shared" si="225"/>
        <v>0</v>
      </c>
      <c r="T339" s="27"/>
      <c r="U339" s="27"/>
      <c r="V339" s="144"/>
      <c r="W339" s="28">
        <f t="shared" si="226"/>
        <v>0</v>
      </c>
      <c r="X339" s="27">
        <v>0</v>
      </c>
      <c r="Y339" s="27">
        <v>0</v>
      </c>
      <c r="Z339" s="27">
        <v>0</v>
      </c>
      <c r="AA339" s="28">
        <f t="shared" si="227"/>
        <v>0</v>
      </c>
      <c r="AB339" s="124">
        <v>10157400</v>
      </c>
      <c r="AC339" s="27">
        <v>0</v>
      </c>
      <c r="AD339" s="27">
        <v>0</v>
      </c>
      <c r="AE339" s="28">
        <f t="shared" si="223"/>
        <v>10157400</v>
      </c>
      <c r="AF339" s="28">
        <f t="shared" si="224"/>
        <v>10157400</v>
      </c>
      <c r="AG339" s="29">
        <f t="shared" si="214"/>
        <v>1.4396650323230837E-2</v>
      </c>
      <c r="AH339" s="30">
        <f t="shared" si="215"/>
        <v>2.9553339496114625E-3</v>
      </c>
      <c r="AI339" s="10"/>
      <c r="AJ339" s="10"/>
      <c r="AK339" s="10"/>
      <c r="AL339" s="10"/>
      <c r="AM339" s="10"/>
      <c r="AN339" s="10"/>
      <c r="AO339" s="10"/>
      <c r="AP339" s="85"/>
    </row>
    <row r="340" spans="1:42" ht="12.75" customHeight="1" outlineLevel="1" x14ac:dyDescent="0.25">
      <c r="A340" s="21">
        <f t="shared" si="221"/>
        <v>33</v>
      </c>
      <c r="B340" s="183" t="s">
        <v>77</v>
      </c>
      <c r="C340" s="150">
        <v>1213</v>
      </c>
      <c r="D340" s="120">
        <v>44106</v>
      </c>
      <c r="E340" s="143" t="s">
        <v>767</v>
      </c>
      <c r="F340" s="25" t="s">
        <v>150</v>
      </c>
      <c r="G340" s="25" t="s">
        <v>111</v>
      </c>
      <c r="H340" s="144">
        <v>11894530</v>
      </c>
      <c r="I340" s="301">
        <v>11894530</v>
      </c>
      <c r="J340" s="144" t="s">
        <v>842</v>
      </c>
      <c r="K340" s="23" t="s">
        <v>843</v>
      </c>
      <c r="L340" s="223" t="s">
        <v>706</v>
      </c>
      <c r="M340" s="186" t="s">
        <v>397</v>
      </c>
      <c r="N340" s="187" t="s">
        <v>106</v>
      </c>
      <c r="O340" s="187" t="s">
        <v>145</v>
      </c>
      <c r="P340" s="126"/>
      <c r="Q340" s="126"/>
      <c r="R340" s="126"/>
      <c r="S340" s="28">
        <f t="shared" si="225"/>
        <v>0</v>
      </c>
      <c r="T340" s="27"/>
      <c r="U340" s="27"/>
      <c r="V340" s="144"/>
      <c r="W340" s="28">
        <f t="shared" si="226"/>
        <v>0</v>
      </c>
      <c r="X340" s="27">
        <v>0</v>
      </c>
      <c r="Y340" s="27">
        <v>0</v>
      </c>
      <c r="Z340" s="27">
        <v>0</v>
      </c>
      <c r="AA340" s="28">
        <f t="shared" si="227"/>
        <v>0</v>
      </c>
      <c r="AB340" s="27">
        <v>11894530</v>
      </c>
      <c r="AC340" s="27">
        <v>0</v>
      </c>
      <c r="AD340" s="27">
        <v>0</v>
      </c>
      <c r="AE340" s="28">
        <f t="shared" si="223"/>
        <v>11894530</v>
      </c>
      <c r="AF340" s="28">
        <f t="shared" si="224"/>
        <v>11894530</v>
      </c>
      <c r="AG340" s="29">
        <f t="shared" si="214"/>
        <v>1.6858781693068984E-2</v>
      </c>
      <c r="AH340" s="30">
        <f t="shared" si="215"/>
        <v>3.460758493676731E-3</v>
      </c>
      <c r="AI340" s="10"/>
      <c r="AJ340" s="10"/>
      <c r="AK340" s="10"/>
      <c r="AL340" s="10"/>
      <c r="AM340" s="10"/>
      <c r="AN340" s="10"/>
      <c r="AO340" s="10"/>
      <c r="AP340" s="85"/>
    </row>
    <row r="341" spans="1:42" ht="12.75" customHeight="1" outlineLevel="1" x14ac:dyDescent="0.25">
      <c r="A341" s="21">
        <f t="shared" si="221"/>
        <v>34</v>
      </c>
      <c r="B341" s="183" t="s">
        <v>77</v>
      </c>
      <c r="C341" s="150">
        <v>1167</v>
      </c>
      <c r="D341" s="120">
        <v>44091</v>
      </c>
      <c r="E341" s="143" t="s">
        <v>768</v>
      </c>
      <c r="F341" s="25" t="s">
        <v>150</v>
      </c>
      <c r="G341" s="25" t="s">
        <v>111</v>
      </c>
      <c r="H341" s="124">
        <v>13206272</v>
      </c>
      <c r="I341" s="212">
        <v>13206272</v>
      </c>
      <c r="J341" s="144" t="s">
        <v>842</v>
      </c>
      <c r="K341" s="23" t="s">
        <v>843</v>
      </c>
      <c r="L341" s="223" t="s">
        <v>706</v>
      </c>
      <c r="M341" s="186" t="s">
        <v>397</v>
      </c>
      <c r="N341" s="187" t="s">
        <v>106</v>
      </c>
      <c r="O341" s="187" t="s">
        <v>145</v>
      </c>
      <c r="P341" s="126"/>
      <c r="Q341" s="126"/>
      <c r="R341" s="126"/>
      <c r="S341" s="28">
        <f t="shared" si="225"/>
        <v>0</v>
      </c>
      <c r="T341" s="27"/>
      <c r="U341" s="27"/>
      <c r="V341" s="144"/>
      <c r="W341" s="28">
        <f t="shared" si="226"/>
        <v>0</v>
      </c>
      <c r="X341" s="27">
        <v>0</v>
      </c>
      <c r="Y341" s="27">
        <v>0</v>
      </c>
      <c r="Z341" s="27">
        <v>0</v>
      </c>
      <c r="AA341" s="28">
        <f t="shared" si="227"/>
        <v>0</v>
      </c>
      <c r="AB341" s="124">
        <v>13206272</v>
      </c>
      <c r="AC341" s="27">
        <v>0</v>
      </c>
      <c r="AD341" s="27">
        <v>0</v>
      </c>
      <c r="AE341" s="28">
        <f t="shared" si="223"/>
        <v>13206272</v>
      </c>
      <c r="AF341" s="28">
        <f t="shared" si="224"/>
        <v>13206272</v>
      </c>
      <c r="AG341" s="29">
        <f t="shared" si="214"/>
        <v>1.8717986892066312E-2</v>
      </c>
      <c r="AH341" s="30">
        <f t="shared" si="215"/>
        <v>3.8424147901434686E-3</v>
      </c>
      <c r="AI341" s="10"/>
      <c r="AJ341" s="10"/>
      <c r="AK341" s="10"/>
      <c r="AL341" s="10"/>
      <c r="AM341" s="10"/>
      <c r="AN341" s="10"/>
      <c r="AO341" s="10"/>
      <c r="AP341" s="85"/>
    </row>
    <row r="342" spans="1:42" ht="12.75" customHeight="1" outlineLevel="1" x14ac:dyDescent="0.25">
      <c r="A342" s="21">
        <f t="shared" si="221"/>
        <v>35</v>
      </c>
      <c r="B342" s="183" t="s">
        <v>77</v>
      </c>
      <c r="C342" s="150">
        <v>1101</v>
      </c>
      <c r="D342" s="120">
        <v>44077</v>
      </c>
      <c r="E342" s="143" t="s">
        <v>769</v>
      </c>
      <c r="F342" s="25" t="s">
        <v>150</v>
      </c>
      <c r="G342" s="25" t="s">
        <v>111</v>
      </c>
      <c r="H342" s="144">
        <v>9040340</v>
      </c>
      <c r="I342" s="301">
        <v>9040340</v>
      </c>
      <c r="J342" s="144" t="s">
        <v>842</v>
      </c>
      <c r="K342" s="23" t="s">
        <v>843</v>
      </c>
      <c r="L342" s="223" t="s">
        <v>706</v>
      </c>
      <c r="M342" s="186" t="s">
        <v>397</v>
      </c>
      <c r="N342" s="187" t="s">
        <v>106</v>
      </c>
      <c r="O342" s="187" t="s">
        <v>145</v>
      </c>
      <c r="P342" s="126"/>
      <c r="Q342" s="126"/>
      <c r="R342" s="126"/>
      <c r="S342" s="28">
        <f t="shared" si="225"/>
        <v>0</v>
      </c>
      <c r="T342" s="27"/>
      <c r="U342" s="27"/>
      <c r="V342" s="144"/>
      <c r="W342" s="28">
        <f t="shared" si="226"/>
        <v>0</v>
      </c>
      <c r="X342" s="27">
        <v>0</v>
      </c>
      <c r="Y342" s="27">
        <v>0</v>
      </c>
      <c r="Z342" s="27">
        <v>0</v>
      </c>
      <c r="AA342" s="28">
        <f t="shared" si="227"/>
        <v>0</v>
      </c>
      <c r="AB342" s="144">
        <v>9040340</v>
      </c>
      <c r="AC342" s="27">
        <v>0</v>
      </c>
      <c r="AD342" s="27">
        <v>0</v>
      </c>
      <c r="AE342" s="28">
        <f t="shared" si="223"/>
        <v>9040340</v>
      </c>
      <c r="AF342" s="28">
        <f t="shared" si="224"/>
        <v>9040340</v>
      </c>
      <c r="AG342" s="29">
        <f t="shared" si="214"/>
        <v>1.2813378796061656E-2</v>
      </c>
      <c r="AH342" s="30">
        <f t="shared" si="215"/>
        <v>2.6303211174149377E-3</v>
      </c>
      <c r="AI342" s="10"/>
      <c r="AJ342" s="10"/>
      <c r="AK342" s="10"/>
      <c r="AL342" s="10"/>
      <c r="AM342" s="10"/>
      <c r="AN342" s="10"/>
      <c r="AO342" s="10"/>
      <c r="AP342" s="85"/>
    </row>
    <row r="343" spans="1:42" ht="12.75" customHeight="1" outlineLevel="1" x14ac:dyDescent="0.25">
      <c r="A343" s="21">
        <f t="shared" si="221"/>
        <v>36</v>
      </c>
      <c r="B343" s="183" t="s">
        <v>77</v>
      </c>
      <c r="C343" s="150">
        <v>1064</v>
      </c>
      <c r="D343" s="120">
        <v>44069</v>
      </c>
      <c r="E343" s="143" t="s">
        <v>770</v>
      </c>
      <c r="F343" s="25" t="s">
        <v>150</v>
      </c>
      <c r="G343" s="25" t="s">
        <v>111</v>
      </c>
      <c r="H343" s="144">
        <v>13459322</v>
      </c>
      <c r="I343" s="301">
        <v>13459322</v>
      </c>
      <c r="J343" s="144" t="s">
        <v>842</v>
      </c>
      <c r="K343" s="23" t="s">
        <v>843</v>
      </c>
      <c r="L343" s="223" t="s">
        <v>706</v>
      </c>
      <c r="M343" s="186" t="s">
        <v>397</v>
      </c>
      <c r="N343" s="187" t="s">
        <v>106</v>
      </c>
      <c r="O343" s="187" t="s">
        <v>145</v>
      </c>
      <c r="P343" s="126"/>
      <c r="Q343" s="126"/>
      <c r="R343" s="126"/>
      <c r="S343" s="28">
        <f t="shared" si="225"/>
        <v>0</v>
      </c>
      <c r="T343" s="27"/>
      <c r="U343" s="27"/>
      <c r="V343" s="144"/>
      <c r="W343" s="28">
        <f t="shared" si="226"/>
        <v>0</v>
      </c>
      <c r="X343" s="27">
        <v>0</v>
      </c>
      <c r="Y343" s="27">
        <v>0</v>
      </c>
      <c r="Z343" s="27">
        <v>0</v>
      </c>
      <c r="AA343" s="28">
        <f t="shared" si="227"/>
        <v>0</v>
      </c>
      <c r="AB343" s="144">
        <v>13459322</v>
      </c>
      <c r="AC343" s="27">
        <v>0</v>
      </c>
      <c r="AD343" s="27">
        <v>0</v>
      </c>
      <c r="AE343" s="28">
        <f t="shared" si="223"/>
        <v>13459322</v>
      </c>
      <c r="AF343" s="28">
        <f t="shared" si="224"/>
        <v>13459322</v>
      </c>
      <c r="AG343" s="29">
        <f t="shared" si="214"/>
        <v>1.9076648790218746E-2</v>
      </c>
      <c r="AH343" s="30">
        <f t="shared" si="215"/>
        <v>3.9160406447863085E-3</v>
      </c>
      <c r="AI343" s="10"/>
      <c r="AJ343" s="10"/>
      <c r="AK343" s="10"/>
      <c r="AL343" s="10"/>
      <c r="AM343" s="10"/>
      <c r="AN343" s="10"/>
      <c r="AO343" s="10"/>
      <c r="AP343" s="85"/>
    </row>
    <row r="344" spans="1:42" ht="12.75" customHeight="1" outlineLevel="1" x14ac:dyDescent="0.25">
      <c r="A344" s="21">
        <f t="shared" si="221"/>
        <v>37</v>
      </c>
      <c r="B344" s="183" t="s">
        <v>77</v>
      </c>
      <c r="C344" s="150">
        <v>1096</v>
      </c>
      <c r="D344" s="120">
        <v>44077</v>
      </c>
      <c r="E344" s="143" t="s">
        <v>771</v>
      </c>
      <c r="F344" s="25" t="s">
        <v>150</v>
      </c>
      <c r="G344" s="25" t="s">
        <v>111</v>
      </c>
      <c r="H344" s="144">
        <v>18777923</v>
      </c>
      <c r="I344" s="301">
        <v>18777923</v>
      </c>
      <c r="J344" s="144" t="s">
        <v>842</v>
      </c>
      <c r="K344" s="23" t="s">
        <v>843</v>
      </c>
      <c r="L344" s="223" t="s">
        <v>706</v>
      </c>
      <c r="M344" s="186" t="s">
        <v>397</v>
      </c>
      <c r="N344" s="187" t="s">
        <v>106</v>
      </c>
      <c r="O344" s="187" t="s">
        <v>145</v>
      </c>
      <c r="P344" s="126"/>
      <c r="Q344" s="126"/>
      <c r="R344" s="126"/>
      <c r="S344" s="28">
        <f t="shared" si="225"/>
        <v>0</v>
      </c>
      <c r="T344" s="27"/>
      <c r="U344" s="27"/>
      <c r="V344" s="144"/>
      <c r="W344" s="28">
        <f t="shared" si="226"/>
        <v>0</v>
      </c>
      <c r="X344" s="27">
        <v>0</v>
      </c>
      <c r="Y344" s="27">
        <v>0</v>
      </c>
      <c r="Z344" s="27">
        <v>0</v>
      </c>
      <c r="AA344" s="28">
        <f t="shared" si="227"/>
        <v>0</v>
      </c>
      <c r="AB344" s="144">
        <v>18777923</v>
      </c>
      <c r="AC344" s="27">
        <v>0</v>
      </c>
      <c r="AD344" s="27">
        <v>0</v>
      </c>
      <c r="AE344" s="28">
        <f>SUM(AB344:AD344)</f>
        <v>18777923</v>
      </c>
      <c r="AF344" s="28">
        <f t="shared" si="224"/>
        <v>18777923</v>
      </c>
      <c r="AG344" s="29">
        <f t="shared" si="214"/>
        <v>2.6614999037898848E-2</v>
      </c>
      <c r="AH344" s="30">
        <f t="shared" si="215"/>
        <v>5.4635077229497628E-3</v>
      </c>
      <c r="AI344" s="10"/>
      <c r="AJ344" s="10"/>
      <c r="AK344" s="10"/>
      <c r="AL344" s="10"/>
      <c r="AM344" s="10"/>
      <c r="AN344" s="10"/>
      <c r="AO344" s="10"/>
      <c r="AP344" s="85"/>
    </row>
    <row r="345" spans="1:42" ht="12.75" customHeight="1" outlineLevel="1" x14ac:dyDescent="0.25">
      <c r="A345" s="21">
        <f t="shared" si="221"/>
        <v>38</v>
      </c>
      <c r="B345" s="183" t="s">
        <v>77</v>
      </c>
      <c r="C345" s="150">
        <v>1100</v>
      </c>
      <c r="D345" s="120">
        <v>44077</v>
      </c>
      <c r="E345" s="143" t="s">
        <v>772</v>
      </c>
      <c r="F345" s="25" t="s">
        <v>150</v>
      </c>
      <c r="G345" s="25" t="s">
        <v>111</v>
      </c>
      <c r="H345" s="144">
        <v>9879871</v>
      </c>
      <c r="I345" s="301">
        <v>9879871</v>
      </c>
      <c r="J345" s="144" t="s">
        <v>842</v>
      </c>
      <c r="K345" s="23" t="s">
        <v>843</v>
      </c>
      <c r="L345" s="223" t="s">
        <v>706</v>
      </c>
      <c r="M345" s="186" t="s">
        <v>397</v>
      </c>
      <c r="N345" s="187" t="s">
        <v>106</v>
      </c>
      <c r="O345" s="187" t="s">
        <v>145</v>
      </c>
      <c r="P345" s="126"/>
      <c r="Q345" s="126"/>
      <c r="R345" s="126"/>
      <c r="S345" s="28">
        <f t="shared" si="225"/>
        <v>0</v>
      </c>
      <c r="T345" s="27"/>
      <c r="U345" s="27"/>
      <c r="V345" s="144"/>
      <c r="W345" s="28">
        <f t="shared" si="226"/>
        <v>0</v>
      </c>
      <c r="X345" s="27">
        <v>0</v>
      </c>
      <c r="Y345" s="27">
        <v>0</v>
      </c>
      <c r="Z345" s="27">
        <v>0</v>
      </c>
      <c r="AA345" s="28">
        <f t="shared" si="227"/>
        <v>0</v>
      </c>
      <c r="AB345" s="144">
        <v>9879871</v>
      </c>
      <c r="AC345" s="27">
        <v>0</v>
      </c>
      <c r="AD345" s="27">
        <v>0</v>
      </c>
      <c r="AE345" s="28">
        <f t="shared" si="223"/>
        <v>9879871</v>
      </c>
      <c r="AF345" s="28">
        <f t="shared" si="224"/>
        <v>9879871</v>
      </c>
      <c r="AG345" s="29">
        <f t="shared" si="214"/>
        <v>1.4003292971196268E-2</v>
      </c>
      <c r="AH345" s="30">
        <f t="shared" si="215"/>
        <v>2.8745858373286225E-3</v>
      </c>
      <c r="AI345" s="10"/>
      <c r="AJ345" s="10"/>
      <c r="AK345" s="10"/>
      <c r="AL345" s="10"/>
      <c r="AM345" s="10"/>
      <c r="AN345" s="10"/>
      <c r="AO345" s="10"/>
      <c r="AP345" s="85"/>
    </row>
    <row r="346" spans="1:42" ht="12.75" customHeight="1" outlineLevel="1" x14ac:dyDescent="0.25">
      <c r="A346" s="21">
        <f t="shared" si="221"/>
        <v>39</v>
      </c>
      <c r="B346" s="183" t="s">
        <v>77</v>
      </c>
      <c r="C346" s="150">
        <v>1095</v>
      </c>
      <c r="D346" s="120">
        <v>44077</v>
      </c>
      <c r="E346" s="143" t="s">
        <v>773</v>
      </c>
      <c r="F346" s="25" t="s">
        <v>150</v>
      </c>
      <c r="G346" s="25" t="s">
        <v>111</v>
      </c>
      <c r="H346" s="144">
        <v>32450708</v>
      </c>
      <c r="I346" s="301">
        <v>32450708</v>
      </c>
      <c r="J346" s="144" t="s">
        <v>842</v>
      </c>
      <c r="K346" s="23" t="s">
        <v>843</v>
      </c>
      <c r="L346" s="223" t="s">
        <v>706</v>
      </c>
      <c r="M346" s="186" t="s">
        <v>397</v>
      </c>
      <c r="N346" s="187" t="s">
        <v>106</v>
      </c>
      <c r="O346" s="187" t="s">
        <v>145</v>
      </c>
      <c r="P346" s="126"/>
      <c r="Q346" s="126"/>
      <c r="R346" s="126"/>
      <c r="S346" s="28">
        <f t="shared" si="225"/>
        <v>0</v>
      </c>
      <c r="T346" s="27"/>
      <c r="U346" s="27"/>
      <c r="V346" s="144"/>
      <c r="W346" s="28">
        <f t="shared" si="226"/>
        <v>0</v>
      </c>
      <c r="X346" s="27">
        <v>0</v>
      </c>
      <c r="Y346" s="27">
        <v>0</v>
      </c>
      <c r="Z346" s="27">
        <v>0</v>
      </c>
      <c r="AA346" s="28">
        <f t="shared" si="227"/>
        <v>0</v>
      </c>
      <c r="AB346" s="144">
        <v>32450708</v>
      </c>
      <c r="AC346" s="27">
        <v>0</v>
      </c>
      <c r="AD346" s="27">
        <v>0</v>
      </c>
      <c r="AE346" s="28">
        <f t="shared" si="223"/>
        <v>32450708</v>
      </c>
      <c r="AF346" s="28">
        <f t="shared" si="224"/>
        <v>32450708</v>
      </c>
      <c r="AG346" s="29">
        <f t="shared" si="214"/>
        <v>4.5994200860187594E-2</v>
      </c>
      <c r="AH346" s="30">
        <f t="shared" si="215"/>
        <v>9.4416562349940222E-3</v>
      </c>
      <c r="AI346" s="10"/>
      <c r="AJ346" s="10"/>
      <c r="AK346" s="10"/>
      <c r="AL346" s="10"/>
      <c r="AM346" s="10"/>
      <c r="AN346" s="10"/>
      <c r="AO346" s="10"/>
      <c r="AP346" s="85"/>
    </row>
    <row r="347" spans="1:42" ht="12.75" customHeight="1" outlineLevel="1" x14ac:dyDescent="0.25">
      <c r="A347" s="21">
        <f t="shared" si="221"/>
        <v>40</v>
      </c>
      <c r="B347" s="183" t="s">
        <v>77</v>
      </c>
      <c r="C347" s="150">
        <v>981</v>
      </c>
      <c r="D347" s="120">
        <v>44057</v>
      </c>
      <c r="E347" s="143" t="s">
        <v>774</v>
      </c>
      <c r="F347" s="25" t="s">
        <v>150</v>
      </c>
      <c r="G347" s="25" t="s">
        <v>111</v>
      </c>
      <c r="H347" s="144">
        <v>8365490</v>
      </c>
      <c r="I347" s="301">
        <v>8365490</v>
      </c>
      <c r="J347" s="144" t="s">
        <v>842</v>
      </c>
      <c r="K347" s="23" t="s">
        <v>843</v>
      </c>
      <c r="L347" s="223" t="s">
        <v>706</v>
      </c>
      <c r="M347" s="186" t="s">
        <v>397</v>
      </c>
      <c r="N347" s="187" t="s">
        <v>106</v>
      </c>
      <c r="O347" s="187" t="s">
        <v>145</v>
      </c>
      <c r="P347" s="126"/>
      <c r="Q347" s="126"/>
      <c r="R347" s="126"/>
      <c r="S347" s="28">
        <f t="shared" si="225"/>
        <v>0</v>
      </c>
      <c r="T347" s="27"/>
      <c r="U347" s="27"/>
      <c r="V347" s="144"/>
      <c r="W347" s="28">
        <f t="shared" si="226"/>
        <v>0</v>
      </c>
      <c r="X347" s="27">
        <v>0</v>
      </c>
      <c r="Y347" s="27">
        <v>0</v>
      </c>
      <c r="Z347" s="27">
        <v>0</v>
      </c>
      <c r="AA347" s="28">
        <f t="shared" si="227"/>
        <v>0</v>
      </c>
      <c r="AB347" s="144">
        <v>8365490</v>
      </c>
      <c r="AC347" s="27">
        <v>0</v>
      </c>
      <c r="AD347" s="27">
        <v>0</v>
      </c>
      <c r="AE347" s="28">
        <f t="shared" si="223"/>
        <v>8365490</v>
      </c>
      <c r="AF347" s="28">
        <f t="shared" si="224"/>
        <v>8365490</v>
      </c>
      <c r="AG347" s="29">
        <f t="shared" si="214"/>
        <v>1.1856876199862596E-2</v>
      </c>
      <c r="AH347" s="30">
        <f t="shared" si="215"/>
        <v>2.4339709573449105E-3</v>
      </c>
      <c r="AI347" s="10"/>
      <c r="AJ347" s="10"/>
      <c r="AK347" s="10"/>
      <c r="AL347" s="10"/>
      <c r="AM347" s="10"/>
      <c r="AN347" s="10"/>
      <c r="AO347" s="10"/>
      <c r="AP347" s="85"/>
    </row>
    <row r="348" spans="1:42" ht="12.75" customHeight="1" outlineLevel="1" x14ac:dyDescent="0.25">
      <c r="A348" s="21">
        <f t="shared" si="221"/>
        <v>41</v>
      </c>
      <c r="B348" s="183" t="s">
        <v>77</v>
      </c>
      <c r="C348" s="150">
        <v>1025</v>
      </c>
      <c r="D348" s="120">
        <v>44063</v>
      </c>
      <c r="E348" s="143" t="s">
        <v>775</v>
      </c>
      <c r="F348" s="25" t="s">
        <v>150</v>
      </c>
      <c r="G348" s="25" t="s">
        <v>111</v>
      </c>
      <c r="H348" s="144">
        <v>10157400</v>
      </c>
      <c r="I348" s="301">
        <v>10157400</v>
      </c>
      <c r="J348" s="144" t="s">
        <v>842</v>
      </c>
      <c r="K348" s="23" t="s">
        <v>843</v>
      </c>
      <c r="L348" s="223" t="s">
        <v>706</v>
      </c>
      <c r="M348" s="186" t="s">
        <v>397</v>
      </c>
      <c r="N348" s="187" t="s">
        <v>106</v>
      </c>
      <c r="O348" s="187" t="s">
        <v>145</v>
      </c>
      <c r="P348" s="126"/>
      <c r="Q348" s="126"/>
      <c r="R348" s="126"/>
      <c r="S348" s="28">
        <f t="shared" si="225"/>
        <v>0</v>
      </c>
      <c r="T348" s="27"/>
      <c r="U348" s="27"/>
      <c r="V348" s="144"/>
      <c r="W348" s="28">
        <f t="shared" si="226"/>
        <v>0</v>
      </c>
      <c r="X348" s="27">
        <v>0</v>
      </c>
      <c r="Y348" s="27">
        <v>0</v>
      </c>
      <c r="Z348" s="27">
        <v>0</v>
      </c>
      <c r="AA348" s="28">
        <f t="shared" si="227"/>
        <v>0</v>
      </c>
      <c r="AB348" s="27">
        <v>0</v>
      </c>
      <c r="AC348" s="144">
        <v>10157400</v>
      </c>
      <c r="AD348" s="27">
        <v>0</v>
      </c>
      <c r="AE348" s="28">
        <f>SUM(AC348:AD348)</f>
        <v>10157400</v>
      </c>
      <c r="AF348" s="28">
        <f t="shared" si="224"/>
        <v>10157400</v>
      </c>
      <c r="AG348" s="29">
        <f t="shared" si="214"/>
        <v>1.4396650323230837E-2</v>
      </c>
      <c r="AH348" s="30">
        <f t="shared" si="215"/>
        <v>2.9553339496114625E-3</v>
      </c>
      <c r="AI348" s="10"/>
      <c r="AJ348" s="10"/>
      <c r="AK348" s="10"/>
      <c r="AL348" s="10"/>
      <c r="AM348" s="10"/>
      <c r="AN348" s="10"/>
      <c r="AO348" s="10"/>
      <c r="AP348" s="85"/>
    </row>
    <row r="349" spans="1:42" ht="12.75" customHeight="1" outlineLevel="1" x14ac:dyDescent="0.25">
      <c r="A349" s="21">
        <f t="shared" si="221"/>
        <v>42</v>
      </c>
      <c r="B349" s="183" t="s">
        <v>77</v>
      </c>
      <c r="C349" s="150">
        <v>1173</v>
      </c>
      <c r="D349" s="120">
        <v>44097</v>
      </c>
      <c r="E349" s="143" t="s">
        <v>776</v>
      </c>
      <c r="F349" s="25" t="s">
        <v>150</v>
      </c>
      <c r="G349" s="25" t="s">
        <v>111</v>
      </c>
      <c r="H349" s="124">
        <v>13546670</v>
      </c>
      <c r="I349" s="212">
        <v>13546670</v>
      </c>
      <c r="J349" s="144" t="s">
        <v>842</v>
      </c>
      <c r="K349" s="23" t="s">
        <v>843</v>
      </c>
      <c r="L349" s="223" t="s">
        <v>706</v>
      </c>
      <c r="M349" s="186" t="s">
        <v>397</v>
      </c>
      <c r="N349" s="187" t="s">
        <v>106</v>
      </c>
      <c r="O349" s="187" t="s">
        <v>145</v>
      </c>
      <c r="P349" s="126"/>
      <c r="Q349" s="126"/>
      <c r="R349" s="126"/>
      <c r="S349" s="28">
        <f t="shared" si="225"/>
        <v>0</v>
      </c>
      <c r="T349" s="27"/>
      <c r="U349" s="27"/>
      <c r="V349" s="144"/>
      <c r="W349" s="28">
        <f t="shared" si="226"/>
        <v>0</v>
      </c>
      <c r="X349" s="27">
        <v>0</v>
      </c>
      <c r="Y349" s="27">
        <v>0</v>
      </c>
      <c r="Z349" s="27">
        <v>0</v>
      </c>
      <c r="AA349" s="28">
        <f t="shared" si="227"/>
        <v>0</v>
      </c>
      <c r="AB349" s="27">
        <v>0</v>
      </c>
      <c r="AC349" s="124">
        <v>13546670</v>
      </c>
      <c r="AD349" s="27">
        <v>0</v>
      </c>
      <c r="AE349" s="28">
        <f>SUM(AC349:AD349)</f>
        <v>13546670</v>
      </c>
      <c r="AF349" s="28">
        <f t="shared" si="224"/>
        <v>13546670</v>
      </c>
      <c r="AG349" s="29">
        <f t="shared" si="214"/>
        <v>1.9200451989111533E-2</v>
      </c>
      <c r="AH349" s="30">
        <f t="shared" si="215"/>
        <v>3.9414548757736338E-3</v>
      </c>
      <c r="AI349" s="10"/>
      <c r="AJ349" s="10"/>
      <c r="AK349" s="10"/>
      <c r="AL349" s="10"/>
      <c r="AM349" s="10"/>
      <c r="AN349" s="10"/>
      <c r="AO349" s="10"/>
      <c r="AP349" s="85"/>
    </row>
    <row r="350" spans="1:42" ht="12.75" customHeight="1" outlineLevel="1" x14ac:dyDescent="0.25">
      <c r="A350" s="21">
        <v>43</v>
      </c>
      <c r="B350" s="183" t="s">
        <v>77</v>
      </c>
      <c r="C350" s="150">
        <v>1077</v>
      </c>
      <c r="D350" s="120">
        <v>44070</v>
      </c>
      <c r="E350" s="143" t="s">
        <v>777</v>
      </c>
      <c r="F350" s="25" t="s">
        <v>150</v>
      </c>
      <c r="G350" s="25" t="s">
        <v>111</v>
      </c>
      <c r="H350" s="144">
        <v>12884890</v>
      </c>
      <c r="I350" s="301">
        <v>12884890</v>
      </c>
      <c r="J350" s="144" t="s">
        <v>842</v>
      </c>
      <c r="K350" s="23" t="s">
        <v>843</v>
      </c>
      <c r="L350" s="223" t="s">
        <v>706</v>
      </c>
      <c r="M350" s="186" t="s">
        <v>397</v>
      </c>
      <c r="N350" s="187" t="s">
        <v>106</v>
      </c>
      <c r="O350" s="187" t="s">
        <v>145</v>
      </c>
      <c r="P350" s="126"/>
      <c r="Q350" s="126"/>
      <c r="R350" s="126"/>
      <c r="S350" s="28">
        <f t="shared" si="225"/>
        <v>0</v>
      </c>
      <c r="T350" s="27"/>
      <c r="U350" s="27"/>
      <c r="V350" s="144"/>
      <c r="W350" s="28">
        <f t="shared" si="226"/>
        <v>0</v>
      </c>
      <c r="X350" s="27">
        <v>0</v>
      </c>
      <c r="Y350" s="27">
        <v>0</v>
      </c>
      <c r="Z350" s="27">
        <v>0</v>
      </c>
      <c r="AA350" s="28">
        <f t="shared" si="227"/>
        <v>0</v>
      </c>
      <c r="AB350" s="27">
        <v>0</v>
      </c>
      <c r="AC350" s="144">
        <v>12884890</v>
      </c>
      <c r="AD350" s="27">
        <v>0</v>
      </c>
      <c r="AE350" s="28">
        <f t="shared" ref="AE350:AE351" si="228">SUM(AB350:AD350)</f>
        <v>12884890</v>
      </c>
      <c r="AF350" s="28">
        <f t="shared" si="224"/>
        <v>12884890</v>
      </c>
      <c r="AG350" s="29">
        <f t="shared" si="214"/>
        <v>1.8262474233887979E-2</v>
      </c>
      <c r="AH350" s="30">
        <f t="shared" si="215"/>
        <v>3.7489074816399117E-3</v>
      </c>
      <c r="AI350" s="10"/>
      <c r="AJ350" s="10"/>
      <c r="AK350" s="10"/>
      <c r="AL350" s="10"/>
      <c r="AM350" s="10"/>
      <c r="AN350" s="10"/>
      <c r="AO350" s="10"/>
      <c r="AP350" s="85"/>
    </row>
    <row r="351" spans="1:42" ht="12.75" customHeight="1" outlineLevel="1" x14ac:dyDescent="0.25">
      <c r="A351" s="21">
        <v>44</v>
      </c>
      <c r="B351" s="183" t="s">
        <v>77</v>
      </c>
      <c r="C351" s="150">
        <v>1232</v>
      </c>
      <c r="D351" s="120">
        <v>44113</v>
      </c>
      <c r="E351" s="143" t="s">
        <v>778</v>
      </c>
      <c r="F351" s="25" t="s">
        <v>150</v>
      </c>
      <c r="G351" s="25" t="s">
        <v>111</v>
      </c>
      <c r="H351" s="124">
        <v>8580600</v>
      </c>
      <c r="I351" s="212">
        <v>8580600</v>
      </c>
      <c r="J351" s="144" t="s">
        <v>842</v>
      </c>
      <c r="K351" s="23" t="s">
        <v>843</v>
      </c>
      <c r="L351" s="223" t="s">
        <v>706</v>
      </c>
      <c r="M351" s="186" t="s">
        <v>397</v>
      </c>
      <c r="N351" s="187" t="s">
        <v>106</v>
      </c>
      <c r="O351" s="187" t="s">
        <v>145</v>
      </c>
      <c r="P351" s="126"/>
      <c r="Q351" s="126"/>
      <c r="R351" s="126"/>
      <c r="S351" s="28">
        <f t="shared" si="225"/>
        <v>0</v>
      </c>
      <c r="T351" s="27"/>
      <c r="U351" s="27"/>
      <c r="V351" s="144"/>
      <c r="W351" s="28">
        <f t="shared" si="226"/>
        <v>0</v>
      </c>
      <c r="X351" s="27">
        <v>0</v>
      </c>
      <c r="Y351" s="27">
        <v>0</v>
      </c>
      <c r="Z351" s="27">
        <v>0</v>
      </c>
      <c r="AA351" s="28">
        <f t="shared" si="227"/>
        <v>0</v>
      </c>
      <c r="AB351" s="27">
        <v>0</v>
      </c>
      <c r="AC351" s="124">
        <v>8580600</v>
      </c>
      <c r="AD351" s="27">
        <v>0</v>
      </c>
      <c r="AE351" s="28">
        <f t="shared" si="228"/>
        <v>8580600</v>
      </c>
      <c r="AF351" s="28">
        <f t="shared" si="224"/>
        <v>8580600</v>
      </c>
      <c r="AG351" s="29">
        <f t="shared" si="214"/>
        <v>1.2161763617019563E-2</v>
      </c>
      <c r="AH351" s="30">
        <f t="shared" si="215"/>
        <v>2.4965580254825166E-3</v>
      </c>
      <c r="AI351" s="10"/>
      <c r="AJ351" s="10"/>
      <c r="AK351" s="10"/>
      <c r="AL351" s="10"/>
      <c r="AM351" s="10"/>
      <c r="AN351" s="10"/>
      <c r="AO351" s="10"/>
      <c r="AP351" s="85"/>
    </row>
    <row r="352" spans="1:42" ht="12.75" customHeight="1" outlineLevel="1" x14ac:dyDescent="0.25">
      <c r="A352" s="21">
        <v>45</v>
      </c>
      <c r="B352" s="183" t="s">
        <v>77</v>
      </c>
      <c r="C352" s="150">
        <v>1099</v>
      </c>
      <c r="D352" s="120">
        <v>44077</v>
      </c>
      <c r="E352" s="143" t="s">
        <v>779</v>
      </c>
      <c r="F352" s="25" t="s">
        <v>150</v>
      </c>
      <c r="G352" s="25" t="s">
        <v>111</v>
      </c>
      <c r="H352" s="124">
        <v>8311631</v>
      </c>
      <c r="I352" s="212">
        <v>8311631</v>
      </c>
      <c r="J352" s="144" t="s">
        <v>842</v>
      </c>
      <c r="K352" s="23" t="s">
        <v>843</v>
      </c>
      <c r="L352" s="223" t="s">
        <v>706</v>
      </c>
      <c r="M352" s="186" t="s">
        <v>397</v>
      </c>
      <c r="N352" s="187" t="s">
        <v>106</v>
      </c>
      <c r="O352" s="187" t="s">
        <v>145</v>
      </c>
      <c r="P352" s="126"/>
      <c r="Q352" s="126"/>
      <c r="R352" s="126"/>
      <c r="S352" s="28">
        <f t="shared" si="225"/>
        <v>0</v>
      </c>
      <c r="T352" s="27"/>
      <c r="U352" s="27"/>
      <c r="V352" s="144"/>
      <c r="W352" s="28">
        <f t="shared" si="226"/>
        <v>0</v>
      </c>
      <c r="X352" s="27">
        <v>0</v>
      </c>
      <c r="Y352" s="27">
        <v>0</v>
      </c>
      <c r="Z352" s="124">
        <v>0</v>
      </c>
      <c r="AA352" s="28">
        <f t="shared" si="227"/>
        <v>0</v>
      </c>
      <c r="AB352" s="27">
        <v>0</v>
      </c>
      <c r="AC352" s="27">
        <v>0</v>
      </c>
      <c r="AD352" s="124">
        <v>8311631</v>
      </c>
      <c r="AE352" s="28">
        <f>SUM(AB352:AD352)</f>
        <v>8311631</v>
      </c>
      <c r="AF352" s="28">
        <f t="shared" si="224"/>
        <v>8311631</v>
      </c>
      <c r="AG352" s="29">
        <f t="shared" si="214"/>
        <v>1.1780538831071479E-2</v>
      </c>
      <c r="AH352" s="30">
        <f t="shared" si="215"/>
        <v>2.4183004775772412E-3</v>
      </c>
      <c r="AI352" s="10"/>
      <c r="AJ352" s="10"/>
      <c r="AK352" s="10"/>
      <c r="AL352" s="10"/>
      <c r="AM352" s="10"/>
      <c r="AN352" s="10"/>
      <c r="AO352" s="10"/>
      <c r="AP352" s="85"/>
    </row>
    <row r="353" spans="1:42" ht="12.75" customHeight="1" outlineLevel="1" x14ac:dyDescent="0.25">
      <c r="A353" s="21">
        <v>46</v>
      </c>
      <c r="B353" s="183" t="s">
        <v>77</v>
      </c>
      <c r="C353" s="150">
        <v>1092</v>
      </c>
      <c r="D353" s="120">
        <v>44076</v>
      </c>
      <c r="E353" s="143" t="s">
        <v>809</v>
      </c>
      <c r="F353" s="25" t="s">
        <v>150</v>
      </c>
      <c r="G353" s="25" t="s">
        <v>111</v>
      </c>
      <c r="H353" s="124">
        <v>6909788</v>
      </c>
      <c r="I353" s="212">
        <v>6909788</v>
      </c>
      <c r="J353" s="144" t="s">
        <v>842</v>
      </c>
      <c r="K353" s="23" t="s">
        <v>843</v>
      </c>
      <c r="L353" s="223" t="s">
        <v>706</v>
      </c>
      <c r="M353" s="186" t="s">
        <v>397</v>
      </c>
      <c r="N353" s="187" t="s">
        <v>106</v>
      </c>
      <c r="O353" s="187" t="s">
        <v>145</v>
      </c>
      <c r="P353" s="126"/>
      <c r="Q353" s="126"/>
      <c r="R353" s="126"/>
      <c r="S353" s="28">
        <f t="shared" si="225"/>
        <v>0</v>
      </c>
      <c r="T353" s="27"/>
      <c r="U353" s="27"/>
      <c r="V353" s="144"/>
      <c r="W353" s="28">
        <f t="shared" si="226"/>
        <v>0</v>
      </c>
      <c r="X353" s="27">
        <v>0</v>
      </c>
      <c r="Y353" s="27">
        <v>0</v>
      </c>
      <c r="Z353" s="124">
        <v>6909788</v>
      </c>
      <c r="AA353" s="28">
        <f t="shared" si="227"/>
        <v>6909788</v>
      </c>
      <c r="AB353" s="27">
        <v>0</v>
      </c>
      <c r="AC353" s="27">
        <v>0</v>
      </c>
      <c r="AD353" s="124">
        <v>0</v>
      </c>
      <c r="AE353" s="28">
        <f t="shared" ref="AE353:AE357" si="229">SUM(AB353:AD353)</f>
        <v>0</v>
      </c>
      <c r="AF353" s="28">
        <f t="shared" ref="AF353:AF357" si="230">SUM(S353,W353,AA353,AE353)</f>
        <v>6909788</v>
      </c>
      <c r="AG353" s="29">
        <f t="shared" ref="AG353:AG357" si="231">IF(ISERROR(AF353/$H$358),0,AF353/$H$358)</f>
        <v>9.7936284525229449E-3</v>
      </c>
      <c r="AH353" s="30">
        <f t="shared" ref="AH353:AH357" si="232">IF(ISERROR(AF353/$AF$394),"-",AF353/$AF$394)</f>
        <v>2.0104289543601598E-3</v>
      </c>
      <c r="AI353" s="10"/>
      <c r="AJ353" s="10"/>
      <c r="AK353" s="10"/>
      <c r="AL353" s="10"/>
      <c r="AM353" s="10"/>
      <c r="AN353" s="10"/>
      <c r="AO353" s="10"/>
      <c r="AP353" s="85"/>
    </row>
    <row r="354" spans="1:42" ht="12.75" customHeight="1" outlineLevel="1" x14ac:dyDescent="0.25">
      <c r="A354" s="21">
        <v>47</v>
      </c>
      <c r="B354" s="183" t="s">
        <v>77</v>
      </c>
      <c r="C354" s="150">
        <v>982</v>
      </c>
      <c r="D354" s="120">
        <v>44057</v>
      </c>
      <c r="E354" s="143" t="s">
        <v>810</v>
      </c>
      <c r="F354" s="25" t="s">
        <v>150</v>
      </c>
      <c r="G354" s="25" t="s">
        <v>111</v>
      </c>
      <c r="H354" s="124">
        <v>10174326</v>
      </c>
      <c r="I354" s="212">
        <v>10174326</v>
      </c>
      <c r="J354" s="144" t="s">
        <v>842</v>
      </c>
      <c r="K354" s="23" t="s">
        <v>843</v>
      </c>
      <c r="L354" s="223" t="s">
        <v>706</v>
      </c>
      <c r="M354" s="186" t="s">
        <v>397</v>
      </c>
      <c r="N354" s="187" t="s">
        <v>106</v>
      </c>
      <c r="O354" s="187" t="s">
        <v>145</v>
      </c>
      <c r="P354" s="126"/>
      <c r="Q354" s="126"/>
      <c r="R354" s="126"/>
      <c r="S354" s="28">
        <f t="shared" si="225"/>
        <v>0</v>
      </c>
      <c r="T354" s="27"/>
      <c r="U354" s="27"/>
      <c r="V354" s="144"/>
      <c r="W354" s="28">
        <f t="shared" si="226"/>
        <v>0</v>
      </c>
      <c r="X354" s="27">
        <v>0</v>
      </c>
      <c r="Y354" s="27">
        <v>0</v>
      </c>
      <c r="Z354" s="124">
        <v>10174326</v>
      </c>
      <c r="AA354" s="28">
        <f t="shared" si="227"/>
        <v>10174326</v>
      </c>
      <c r="AB354" s="27">
        <v>0</v>
      </c>
      <c r="AC354" s="27">
        <v>0</v>
      </c>
      <c r="AD354" s="124">
        <v>0</v>
      </c>
      <c r="AE354" s="28">
        <f t="shared" si="229"/>
        <v>0</v>
      </c>
      <c r="AF354" s="28">
        <f t="shared" si="230"/>
        <v>10174326</v>
      </c>
      <c r="AG354" s="29">
        <f t="shared" si="231"/>
        <v>1.4420640488368667E-2</v>
      </c>
      <c r="AH354" s="30">
        <f t="shared" si="232"/>
        <v>2.960258633332801E-3</v>
      </c>
      <c r="AI354" s="10"/>
      <c r="AJ354" s="10"/>
      <c r="AK354" s="10"/>
      <c r="AL354" s="10"/>
      <c r="AM354" s="10"/>
      <c r="AN354" s="10"/>
      <c r="AO354" s="10"/>
      <c r="AP354" s="85"/>
    </row>
    <row r="355" spans="1:42" ht="12.75" customHeight="1" outlineLevel="1" x14ac:dyDescent="0.25">
      <c r="A355" s="21">
        <v>48</v>
      </c>
      <c r="B355" s="183" t="s">
        <v>77</v>
      </c>
      <c r="C355" s="150">
        <v>979</v>
      </c>
      <c r="D355" s="120">
        <v>44057</v>
      </c>
      <c r="E355" s="143" t="s">
        <v>811</v>
      </c>
      <c r="F355" s="25" t="s">
        <v>150</v>
      </c>
      <c r="G355" s="25" t="s">
        <v>111</v>
      </c>
      <c r="H355" s="124">
        <v>18189702</v>
      </c>
      <c r="I355" s="212">
        <v>18189702</v>
      </c>
      <c r="J355" s="144" t="s">
        <v>842</v>
      </c>
      <c r="K355" s="23" t="s">
        <v>843</v>
      </c>
      <c r="L355" s="223" t="s">
        <v>706</v>
      </c>
      <c r="M355" s="186" t="s">
        <v>397</v>
      </c>
      <c r="N355" s="187" t="s">
        <v>106</v>
      </c>
      <c r="O355" s="187" t="s">
        <v>145</v>
      </c>
      <c r="P355" s="126"/>
      <c r="Q355" s="126"/>
      <c r="R355" s="126"/>
      <c r="S355" s="28">
        <f t="shared" si="225"/>
        <v>0</v>
      </c>
      <c r="T355" s="27"/>
      <c r="U355" s="27"/>
      <c r="V355" s="144"/>
      <c r="W355" s="28">
        <f t="shared" si="226"/>
        <v>0</v>
      </c>
      <c r="X355" s="27">
        <v>0</v>
      </c>
      <c r="Y355" s="27">
        <v>0</v>
      </c>
      <c r="Z355" s="124">
        <v>18189702</v>
      </c>
      <c r="AA355" s="28">
        <f t="shared" si="227"/>
        <v>18189702</v>
      </c>
      <c r="AB355" s="27">
        <v>0</v>
      </c>
      <c r="AC355" s="27">
        <v>0</v>
      </c>
      <c r="AD355" s="124">
        <v>0</v>
      </c>
      <c r="AE355" s="28">
        <f t="shared" si="229"/>
        <v>0</v>
      </c>
      <c r="AF355" s="28">
        <f t="shared" si="230"/>
        <v>18189702</v>
      </c>
      <c r="AG355" s="29">
        <f t="shared" si="231"/>
        <v>2.5781280561735544E-2</v>
      </c>
      <c r="AH355" s="30">
        <f t="shared" si="232"/>
        <v>5.292362598097497E-3</v>
      </c>
      <c r="AI355" s="10"/>
      <c r="AJ355" s="10"/>
      <c r="AK355" s="10"/>
      <c r="AL355" s="10"/>
      <c r="AM355" s="10"/>
      <c r="AN355" s="10"/>
      <c r="AO355" s="10"/>
      <c r="AP355" s="85"/>
    </row>
    <row r="356" spans="1:42" ht="12.75" customHeight="1" outlineLevel="1" x14ac:dyDescent="0.25">
      <c r="A356" s="21">
        <v>49</v>
      </c>
      <c r="B356" s="183" t="s">
        <v>77</v>
      </c>
      <c r="C356" s="150">
        <v>163</v>
      </c>
      <c r="D356" s="165">
        <v>44015</v>
      </c>
      <c r="E356" s="143" t="s">
        <v>812</v>
      </c>
      <c r="F356" s="25" t="s">
        <v>150</v>
      </c>
      <c r="G356" s="25" t="s">
        <v>111</v>
      </c>
      <c r="H356" s="124">
        <v>20108191</v>
      </c>
      <c r="I356" s="212">
        <v>20108191</v>
      </c>
      <c r="J356" s="144" t="s">
        <v>842</v>
      </c>
      <c r="K356" s="23" t="s">
        <v>843</v>
      </c>
      <c r="L356" s="223" t="s">
        <v>706</v>
      </c>
      <c r="M356" s="186" t="s">
        <v>397</v>
      </c>
      <c r="N356" s="187" t="s">
        <v>106</v>
      </c>
      <c r="O356" s="187" t="s">
        <v>145</v>
      </c>
      <c r="P356" s="126"/>
      <c r="Q356" s="126"/>
      <c r="R356" s="126"/>
      <c r="S356" s="28">
        <f t="shared" si="225"/>
        <v>0</v>
      </c>
      <c r="T356" s="27"/>
      <c r="U356" s="27"/>
      <c r="V356" s="144"/>
      <c r="W356" s="28">
        <f t="shared" si="226"/>
        <v>0</v>
      </c>
      <c r="X356" s="27">
        <v>0</v>
      </c>
      <c r="Y356" s="27">
        <v>0</v>
      </c>
      <c r="Z356" s="124">
        <v>20108191</v>
      </c>
      <c r="AA356" s="28">
        <f t="shared" si="227"/>
        <v>20108191</v>
      </c>
      <c r="AB356" s="27">
        <v>0</v>
      </c>
      <c r="AC356" s="27">
        <v>0</v>
      </c>
      <c r="AD356" s="124">
        <v>0</v>
      </c>
      <c r="AE356" s="28">
        <f t="shared" si="229"/>
        <v>0</v>
      </c>
      <c r="AF356" s="28">
        <f t="shared" si="230"/>
        <v>20108191</v>
      </c>
      <c r="AG356" s="29">
        <f t="shared" si="231"/>
        <v>2.8500462171395968E-2</v>
      </c>
      <c r="AH356" s="30">
        <f t="shared" si="232"/>
        <v>5.8505542291897202E-3</v>
      </c>
      <c r="AI356" s="10"/>
      <c r="AJ356" s="10"/>
      <c r="AK356" s="10"/>
      <c r="AL356" s="10"/>
      <c r="AM356" s="10"/>
      <c r="AN356" s="10"/>
      <c r="AO356" s="10"/>
      <c r="AP356" s="85"/>
    </row>
    <row r="357" spans="1:42" ht="12.75" customHeight="1" outlineLevel="1" x14ac:dyDescent="0.25">
      <c r="A357" s="21">
        <v>50</v>
      </c>
      <c r="B357" s="183" t="s">
        <v>77</v>
      </c>
      <c r="C357" s="150">
        <v>1431</v>
      </c>
      <c r="D357" s="120">
        <v>44147</v>
      </c>
      <c r="E357" s="143" t="s">
        <v>780</v>
      </c>
      <c r="F357" s="25" t="s">
        <v>150</v>
      </c>
      <c r="G357" s="25" t="s">
        <v>111</v>
      </c>
      <c r="H357" s="124">
        <v>10157400</v>
      </c>
      <c r="I357" s="212">
        <v>10157400</v>
      </c>
      <c r="J357" s="144" t="s">
        <v>842</v>
      </c>
      <c r="K357" s="23" t="s">
        <v>843</v>
      </c>
      <c r="L357" s="223" t="s">
        <v>706</v>
      </c>
      <c r="M357" s="186" t="s">
        <v>397</v>
      </c>
      <c r="N357" s="187" t="s">
        <v>106</v>
      </c>
      <c r="O357" s="187" t="s">
        <v>145</v>
      </c>
      <c r="P357" s="126"/>
      <c r="Q357" s="126"/>
      <c r="R357" s="126"/>
      <c r="S357" s="28">
        <f t="shared" si="225"/>
        <v>0</v>
      </c>
      <c r="T357" s="27"/>
      <c r="U357" s="27"/>
      <c r="V357" s="144"/>
      <c r="W357" s="28">
        <f t="shared" si="226"/>
        <v>0</v>
      </c>
      <c r="X357" s="27">
        <v>0</v>
      </c>
      <c r="Y357" s="27">
        <v>0</v>
      </c>
      <c r="Z357" s="27">
        <v>0</v>
      </c>
      <c r="AA357" s="28">
        <f t="shared" si="227"/>
        <v>0</v>
      </c>
      <c r="AB357" s="27">
        <v>0</v>
      </c>
      <c r="AC357" s="27">
        <v>0</v>
      </c>
      <c r="AD357" s="124">
        <v>10157400</v>
      </c>
      <c r="AE357" s="28">
        <f t="shared" si="229"/>
        <v>10157400</v>
      </c>
      <c r="AF357" s="28">
        <f t="shared" si="230"/>
        <v>10157400</v>
      </c>
      <c r="AG357" s="29">
        <f t="shared" si="231"/>
        <v>1.4396650323230837E-2</v>
      </c>
      <c r="AH357" s="30">
        <f t="shared" si="232"/>
        <v>2.9553339496114625E-3</v>
      </c>
      <c r="AI357" s="10"/>
      <c r="AJ357" s="10"/>
      <c r="AK357" s="10"/>
      <c r="AL357" s="10"/>
      <c r="AM357" s="10"/>
      <c r="AN357" s="10"/>
      <c r="AO357" s="10"/>
      <c r="AP357" s="85"/>
    </row>
    <row r="358" spans="1:42" ht="12.75" customHeight="1" x14ac:dyDescent="0.25">
      <c r="A358" s="228" t="s">
        <v>65</v>
      </c>
      <c r="B358" s="230"/>
      <c r="C358" s="230"/>
      <c r="D358" s="230"/>
      <c r="E358" s="230"/>
      <c r="F358" s="230"/>
      <c r="G358" s="230"/>
      <c r="H358" s="92">
        <f t="shared" ref="H358:AF358" si="233">SUM(H308:H357)</f>
        <v>705539120</v>
      </c>
      <c r="I358" s="284">
        <f t="shared" si="233"/>
        <v>705539120</v>
      </c>
      <c r="J358" s="92"/>
      <c r="K358" s="210">
        <f t="shared" si="233"/>
        <v>0</v>
      </c>
      <c r="L358" s="92">
        <f t="shared" si="233"/>
        <v>0</v>
      </c>
      <c r="M358" s="92">
        <f t="shared" si="233"/>
        <v>0</v>
      </c>
      <c r="N358" s="92">
        <f t="shared" si="233"/>
        <v>0</v>
      </c>
      <c r="O358" s="92">
        <f t="shared" si="233"/>
        <v>0</v>
      </c>
      <c r="P358" s="92">
        <f t="shared" si="233"/>
        <v>0</v>
      </c>
      <c r="Q358" s="92">
        <f t="shared" si="233"/>
        <v>0</v>
      </c>
      <c r="R358" s="92">
        <f t="shared" si="233"/>
        <v>0</v>
      </c>
      <c r="S358" s="92">
        <f t="shared" si="233"/>
        <v>0</v>
      </c>
      <c r="T358" s="92">
        <f t="shared" si="233"/>
        <v>0</v>
      </c>
      <c r="U358" s="92">
        <f t="shared" si="233"/>
        <v>0</v>
      </c>
      <c r="V358" s="92">
        <f t="shared" si="233"/>
        <v>0</v>
      </c>
      <c r="W358" s="92">
        <f t="shared" si="233"/>
        <v>0</v>
      </c>
      <c r="X358" s="92">
        <f t="shared" si="233"/>
        <v>0</v>
      </c>
      <c r="Y358" s="92">
        <f t="shared" si="233"/>
        <v>0</v>
      </c>
      <c r="Z358" s="92">
        <f t="shared" si="233"/>
        <v>408598592</v>
      </c>
      <c r="AA358" s="92">
        <f t="shared" si="233"/>
        <v>408598592</v>
      </c>
      <c r="AB358" s="92">
        <f t="shared" si="233"/>
        <v>233301937</v>
      </c>
      <c r="AC358" s="92">
        <f t="shared" si="233"/>
        <v>45169560</v>
      </c>
      <c r="AD358" s="92">
        <f t="shared" si="233"/>
        <v>18469031</v>
      </c>
      <c r="AE358" s="92">
        <f t="shared" si="233"/>
        <v>296940528</v>
      </c>
      <c r="AF358" s="92">
        <f t="shared" si="233"/>
        <v>705539120</v>
      </c>
      <c r="AG358" s="95">
        <f>IF(ISERROR(AF358/H358),0,AF358/H358)</f>
        <v>1</v>
      </c>
      <c r="AH358" s="95">
        <f>IF(ISERROR(AF358/$AF$394),0,AF358/$AF$394)</f>
        <v>0.2052792756133455</v>
      </c>
      <c r="AI358" s="10"/>
      <c r="AJ358" s="10"/>
      <c r="AK358" s="10"/>
      <c r="AL358" s="10"/>
      <c r="AM358" s="10"/>
      <c r="AN358" s="10"/>
      <c r="AO358" s="10"/>
      <c r="AP358" s="85"/>
    </row>
    <row r="359" spans="1:42" ht="12.75" customHeight="1" x14ac:dyDescent="0.25">
      <c r="A359" s="233" t="s">
        <v>87</v>
      </c>
      <c r="B359" s="234"/>
      <c r="C359" s="234"/>
      <c r="D359" s="234"/>
      <c r="E359" s="235"/>
      <c r="F359" s="57"/>
      <c r="G359" s="58"/>
      <c r="H359" s="107"/>
      <c r="I359" s="291"/>
      <c r="J359" s="59"/>
      <c r="K359" s="297"/>
      <c r="L359" s="60"/>
      <c r="M359" s="60"/>
      <c r="N359" s="58"/>
      <c r="O359" s="61"/>
      <c r="P359" s="59"/>
      <c r="Q359" s="59"/>
      <c r="R359" s="59"/>
      <c r="S359" s="59"/>
      <c r="T359" s="59"/>
      <c r="U359" s="59"/>
      <c r="V359" s="59"/>
      <c r="W359" s="59"/>
      <c r="X359" s="59"/>
      <c r="Y359" s="59"/>
      <c r="Z359" s="59"/>
      <c r="AA359" s="59"/>
      <c r="AB359" s="59"/>
      <c r="AC359" s="59"/>
      <c r="AD359" s="59"/>
      <c r="AE359" s="59"/>
      <c r="AF359" s="59"/>
      <c r="AG359" s="62"/>
      <c r="AH359" s="62"/>
    </row>
    <row r="360" spans="1:42" ht="12.75" customHeight="1" outlineLevel="1" x14ac:dyDescent="0.25">
      <c r="A360" s="79">
        <v>1</v>
      </c>
      <c r="B360" s="183" t="s">
        <v>77</v>
      </c>
      <c r="C360" s="65">
        <v>323</v>
      </c>
      <c r="D360" s="157">
        <v>44033</v>
      </c>
      <c r="E360" s="167" t="s">
        <v>377</v>
      </c>
      <c r="F360" s="25" t="s">
        <v>150</v>
      </c>
      <c r="G360" s="25" t="s">
        <v>111</v>
      </c>
      <c r="H360" s="91">
        <v>7384837</v>
      </c>
      <c r="I360" s="64">
        <v>7384837</v>
      </c>
      <c r="J360" s="144" t="s">
        <v>842</v>
      </c>
      <c r="K360" s="23" t="s">
        <v>843</v>
      </c>
      <c r="L360" s="223" t="s">
        <v>706</v>
      </c>
      <c r="M360" s="186" t="s">
        <v>397</v>
      </c>
      <c r="N360" s="187" t="s">
        <v>106</v>
      </c>
      <c r="O360" s="187" t="s">
        <v>145</v>
      </c>
      <c r="P360" s="69"/>
      <c r="Q360" s="69"/>
      <c r="R360" s="69"/>
      <c r="S360" s="28">
        <f t="shared" ref="S360:S370" si="234">SUM(P360:R360)</f>
        <v>0</v>
      </c>
      <c r="T360" s="27"/>
      <c r="U360" s="27"/>
      <c r="V360" s="144"/>
      <c r="W360" s="28">
        <f t="shared" ref="W360:W370" si="235">SUM(T360:V360)</f>
        <v>0</v>
      </c>
      <c r="X360" s="173">
        <v>7384837</v>
      </c>
      <c r="Y360" s="69">
        <v>0</v>
      </c>
      <c r="Z360" s="69">
        <v>0</v>
      </c>
      <c r="AA360" s="70">
        <f>SUM(X360:Z360)</f>
        <v>7384837</v>
      </c>
      <c r="AB360" s="69"/>
      <c r="AC360" s="69"/>
      <c r="AD360" s="69"/>
      <c r="AE360" s="70">
        <f>SUM(AB360:AD360)</f>
        <v>0</v>
      </c>
      <c r="AF360" s="70">
        <f t="shared" ref="AF360:AF361" si="236">SUM(S360,W360,AA360,AE360)</f>
        <v>7384837</v>
      </c>
      <c r="AG360" s="29">
        <f t="shared" ref="AG360:AG380" si="237">IF(ISERROR(AF360/$H$393),0,AF360/$H$393)</f>
        <v>0</v>
      </c>
      <c r="AH360" s="30">
        <f t="shared" ref="AH360:AH380" si="238">IF(ISERROR(AF360/$AF$394),"-",AF360/$AF$394)</f>
        <v>2.1486462577477369E-3</v>
      </c>
      <c r="AI360" s="10"/>
      <c r="AJ360" s="10"/>
      <c r="AK360" s="10"/>
      <c r="AL360" s="10"/>
      <c r="AM360" s="10"/>
      <c r="AN360" s="10"/>
      <c r="AO360" s="10"/>
      <c r="AP360" s="85"/>
    </row>
    <row r="361" spans="1:42" ht="12.75" customHeight="1" outlineLevel="1" x14ac:dyDescent="0.25">
      <c r="A361" s="79">
        <v>2</v>
      </c>
      <c r="B361" s="183" t="s">
        <v>77</v>
      </c>
      <c r="C361" s="154">
        <v>324</v>
      </c>
      <c r="D361" s="157">
        <v>44033</v>
      </c>
      <c r="E361" s="167" t="s">
        <v>378</v>
      </c>
      <c r="F361" s="25" t="s">
        <v>150</v>
      </c>
      <c r="G361" s="25" t="s">
        <v>111</v>
      </c>
      <c r="H361" s="91">
        <v>7000000</v>
      </c>
      <c r="I361" s="294">
        <v>7000000</v>
      </c>
      <c r="J361" s="144" t="s">
        <v>842</v>
      </c>
      <c r="K361" s="23" t="s">
        <v>843</v>
      </c>
      <c r="L361" s="223" t="s">
        <v>706</v>
      </c>
      <c r="M361" s="186" t="s">
        <v>397</v>
      </c>
      <c r="N361" s="187" t="s">
        <v>106</v>
      </c>
      <c r="O361" s="187" t="s">
        <v>145</v>
      </c>
      <c r="P361" s="69"/>
      <c r="Q361" s="69"/>
      <c r="R361" s="69"/>
      <c r="S361" s="28">
        <f t="shared" si="234"/>
        <v>0</v>
      </c>
      <c r="T361" s="27"/>
      <c r="U361" s="27"/>
      <c r="V361" s="144"/>
      <c r="W361" s="28">
        <f t="shared" si="235"/>
        <v>0</v>
      </c>
      <c r="X361" s="173">
        <v>7000000</v>
      </c>
      <c r="Y361" s="69">
        <v>0</v>
      </c>
      <c r="Z361" s="69">
        <v>0</v>
      </c>
      <c r="AA361" s="70">
        <f t="shared" ref="AA361" si="239">SUM(X361:Z361)</f>
        <v>7000000</v>
      </c>
      <c r="AB361" s="69"/>
      <c r="AC361" s="69"/>
      <c r="AD361" s="69"/>
      <c r="AE361" s="70">
        <f t="shared" ref="AE361" si="240">SUM(AB361:AD361)</f>
        <v>0</v>
      </c>
      <c r="AF361" s="70">
        <f t="shared" si="236"/>
        <v>7000000</v>
      </c>
      <c r="AG361" s="29">
        <f t="shared" si="237"/>
        <v>0</v>
      </c>
      <c r="AH361" s="71">
        <f t="shared" si="238"/>
        <v>2.0366764769803531E-3</v>
      </c>
      <c r="AI361" s="10"/>
      <c r="AJ361" s="10"/>
      <c r="AK361" s="10"/>
      <c r="AL361" s="10"/>
      <c r="AM361" s="10"/>
      <c r="AN361" s="10"/>
      <c r="AO361" s="10"/>
      <c r="AP361" s="85"/>
    </row>
    <row r="362" spans="1:42" ht="12.75" customHeight="1" outlineLevel="1" x14ac:dyDescent="0.25">
      <c r="A362" s="79">
        <v>3</v>
      </c>
      <c r="B362" s="183" t="s">
        <v>77</v>
      </c>
      <c r="C362" s="156">
        <v>355</v>
      </c>
      <c r="D362" s="157">
        <v>44036</v>
      </c>
      <c r="E362" s="167" t="s">
        <v>379</v>
      </c>
      <c r="F362" s="25" t="s">
        <v>150</v>
      </c>
      <c r="G362" s="25" t="s">
        <v>111</v>
      </c>
      <c r="H362" s="91">
        <v>7089443</v>
      </c>
      <c r="I362" s="294">
        <v>7089443</v>
      </c>
      <c r="J362" s="144" t="s">
        <v>842</v>
      </c>
      <c r="K362" s="23" t="s">
        <v>843</v>
      </c>
      <c r="L362" s="223" t="s">
        <v>706</v>
      </c>
      <c r="M362" s="186" t="s">
        <v>397</v>
      </c>
      <c r="N362" s="187" t="s">
        <v>106</v>
      </c>
      <c r="O362" s="187" t="s">
        <v>145</v>
      </c>
      <c r="P362" s="69"/>
      <c r="Q362" s="69"/>
      <c r="R362" s="69"/>
      <c r="S362" s="28">
        <f t="shared" si="234"/>
        <v>0</v>
      </c>
      <c r="T362" s="27"/>
      <c r="U362" s="27"/>
      <c r="V362" s="144"/>
      <c r="W362" s="28">
        <f t="shared" si="235"/>
        <v>0</v>
      </c>
      <c r="X362" s="69">
        <v>0</v>
      </c>
      <c r="Y362" s="27">
        <v>7089443</v>
      </c>
      <c r="Z362" s="27">
        <v>0</v>
      </c>
      <c r="AA362" s="70">
        <f t="shared" ref="AA362:AA364" si="241">SUM(X362:Z362)</f>
        <v>7089443</v>
      </c>
      <c r="AB362" s="69"/>
      <c r="AC362" s="69"/>
      <c r="AD362" s="69"/>
      <c r="AE362" s="70">
        <f t="shared" ref="AE362:AE364" si="242">SUM(AB362:AD362)</f>
        <v>0</v>
      </c>
      <c r="AF362" s="70">
        <f t="shared" ref="AF362:AF364" si="243">SUM(S362,W362,AA362,AE362)</f>
        <v>7089443</v>
      </c>
      <c r="AG362" s="29">
        <f t="shared" si="237"/>
        <v>0</v>
      </c>
      <c r="AH362" s="71">
        <f t="shared" si="238"/>
        <v>2.0627002561418605E-3</v>
      </c>
    </row>
    <row r="363" spans="1:42" ht="12.75" customHeight="1" outlineLevel="1" x14ac:dyDescent="0.25">
      <c r="A363" s="79">
        <v>4</v>
      </c>
      <c r="B363" s="183" t="s">
        <v>77</v>
      </c>
      <c r="C363" s="156">
        <v>325</v>
      </c>
      <c r="D363" s="157">
        <v>44033</v>
      </c>
      <c r="E363" s="167" t="s">
        <v>380</v>
      </c>
      <c r="F363" s="25" t="s">
        <v>150</v>
      </c>
      <c r="G363" s="25" t="s">
        <v>111</v>
      </c>
      <c r="H363" s="91">
        <v>7089443</v>
      </c>
      <c r="I363" s="294">
        <v>7089443</v>
      </c>
      <c r="J363" s="144" t="s">
        <v>842</v>
      </c>
      <c r="K363" s="23" t="s">
        <v>843</v>
      </c>
      <c r="L363" s="223" t="s">
        <v>706</v>
      </c>
      <c r="M363" s="186" t="s">
        <v>397</v>
      </c>
      <c r="N363" s="187" t="s">
        <v>106</v>
      </c>
      <c r="O363" s="187" t="s">
        <v>145</v>
      </c>
      <c r="P363" s="69"/>
      <c r="Q363" s="69"/>
      <c r="R363" s="69"/>
      <c r="S363" s="28">
        <f t="shared" si="234"/>
        <v>0</v>
      </c>
      <c r="T363" s="27"/>
      <c r="U363" s="27"/>
      <c r="V363" s="144"/>
      <c r="W363" s="28">
        <f t="shared" si="235"/>
        <v>0</v>
      </c>
      <c r="X363" s="27">
        <v>7089443</v>
      </c>
      <c r="Y363" s="69">
        <v>0</v>
      </c>
      <c r="Z363" s="27">
        <v>0</v>
      </c>
      <c r="AA363" s="70">
        <f t="shared" si="241"/>
        <v>7089443</v>
      </c>
      <c r="AB363" s="69"/>
      <c r="AC363" s="69"/>
      <c r="AD363" s="69"/>
      <c r="AE363" s="70">
        <f t="shared" si="242"/>
        <v>0</v>
      </c>
      <c r="AF363" s="70">
        <f t="shared" si="243"/>
        <v>7089443</v>
      </c>
      <c r="AG363" s="29">
        <f t="shared" si="237"/>
        <v>0</v>
      </c>
      <c r="AH363" s="71">
        <f t="shared" si="238"/>
        <v>2.0627002561418605E-3</v>
      </c>
    </row>
    <row r="364" spans="1:42" ht="12.75" customHeight="1" outlineLevel="1" x14ac:dyDescent="0.25">
      <c r="A364" s="79">
        <v>5</v>
      </c>
      <c r="B364" s="183" t="s">
        <v>77</v>
      </c>
      <c r="C364" s="156">
        <v>326</v>
      </c>
      <c r="D364" s="157">
        <v>44033</v>
      </c>
      <c r="E364" s="167" t="s">
        <v>381</v>
      </c>
      <c r="F364" s="25" t="s">
        <v>150</v>
      </c>
      <c r="G364" s="25" t="s">
        <v>111</v>
      </c>
      <c r="H364" s="91">
        <v>7820817</v>
      </c>
      <c r="I364" s="294">
        <v>7820817</v>
      </c>
      <c r="J364" s="144" t="s">
        <v>842</v>
      </c>
      <c r="K364" s="23" t="s">
        <v>843</v>
      </c>
      <c r="L364" s="223" t="s">
        <v>706</v>
      </c>
      <c r="M364" s="186" t="s">
        <v>397</v>
      </c>
      <c r="N364" s="187" t="s">
        <v>106</v>
      </c>
      <c r="O364" s="187" t="s">
        <v>145</v>
      </c>
      <c r="P364" s="69"/>
      <c r="Q364" s="69"/>
      <c r="R364" s="69"/>
      <c r="S364" s="28">
        <f t="shared" si="234"/>
        <v>0</v>
      </c>
      <c r="T364" s="27"/>
      <c r="U364" s="27"/>
      <c r="V364" s="144"/>
      <c r="W364" s="28">
        <f t="shared" si="235"/>
        <v>0</v>
      </c>
      <c r="X364" s="27">
        <v>7820817</v>
      </c>
      <c r="Y364" s="69">
        <v>0</v>
      </c>
      <c r="Z364" s="27">
        <v>0</v>
      </c>
      <c r="AA364" s="70">
        <f t="shared" si="241"/>
        <v>7820817</v>
      </c>
      <c r="AB364" s="69"/>
      <c r="AC364" s="69"/>
      <c r="AD364" s="69"/>
      <c r="AE364" s="70">
        <f t="shared" si="242"/>
        <v>0</v>
      </c>
      <c r="AF364" s="70">
        <f t="shared" si="243"/>
        <v>7820817</v>
      </c>
      <c r="AG364" s="29">
        <f t="shared" si="237"/>
        <v>0</v>
      </c>
      <c r="AH364" s="71">
        <f t="shared" si="238"/>
        <v>2.2754962878097219E-3</v>
      </c>
    </row>
    <row r="365" spans="1:42" ht="12.75" customHeight="1" outlineLevel="1" x14ac:dyDescent="0.25">
      <c r="A365" s="79">
        <v>6</v>
      </c>
      <c r="B365" s="183" t="s">
        <v>77</v>
      </c>
      <c r="C365" s="156">
        <v>327</v>
      </c>
      <c r="D365" s="157">
        <v>44033</v>
      </c>
      <c r="E365" s="167" t="s">
        <v>382</v>
      </c>
      <c r="F365" s="25" t="s">
        <v>150</v>
      </c>
      <c r="G365" s="25" t="s">
        <v>111</v>
      </c>
      <c r="H365" s="91">
        <v>7089443</v>
      </c>
      <c r="I365" s="294">
        <v>7089443</v>
      </c>
      <c r="J365" s="144" t="s">
        <v>842</v>
      </c>
      <c r="K365" s="23" t="s">
        <v>843</v>
      </c>
      <c r="L365" s="223" t="s">
        <v>706</v>
      </c>
      <c r="M365" s="186" t="s">
        <v>397</v>
      </c>
      <c r="N365" s="187" t="s">
        <v>106</v>
      </c>
      <c r="O365" s="187" t="s">
        <v>145</v>
      </c>
      <c r="P365" s="173"/>
      <c r="Q365" s="173"/>
      <c r="R365" s="173"/>
      <c r="S365" s="28">
        <f t="shared" si="234"/>
        <v>0</v>
      </c>
      <c r="T365" s="27"/>
      <c r="U365" s="27"/>
      <c r="V365" s="144"/>
      <c r="W365" s="28">
        <f t="shared" si="235"/>
        <v>0</v>
      </c>
      <c r="X365" s="27">
        <v>7089443</v>
      </c>
      <c r="Y365" s="173">
        <v>0</v>
      </c>
      <c r="Z365" s="27">
        <v>0</v>
      </c>
      <c r="AA365" s="70">
        <f t="shared" ref="AA365:AA379" si="244">SUM(X365:Z365)</f>
        <v>7089443</v>
      </c>
      <c r="AB365" s="173"/>
      <c r="AC365" s="173"/>
      <c r="AD365" s="173"/>
      <c r="AE365" s="70">
        <f t="shared" ref="AE365:AE379" si="245">SUM(AB365:AD365)</f>
        <v>0</v>
      </c>
      <c r="AF365" s="70">
        <f t="shared" ref="AF365:AF379" si="246">SUM(S365,W365,AA365,AE365)</f>
        <v>7089443</v>
      </c>
      <c r="AG365" s="29">
        <f t="shared" si="237"/>
        <v>0</v>
      </c>
      <c r="AH365" s="71">
        <f t="shared" si="238"/>
        <v>2.0627002561418605E-3</v>
      </c>
    </row>
    <row r="366" spans="1:42" ht="12.75" customHeight="1" outlineLevel="1" x14ac:dyDescent="0.25">
      <c r="A366" s="79">
        <v>7</v>
      </c>
      <c r="B366" s="183" t="s">
        <v>77</v>
      </c>
      <c r="C366" s="156">
        <v>374</v>
      </c>
      <c r="D366" s="157">
        <v>44055</v>
      </c>
      <c r="E366" s="167" t="s">
        <v>383</v>
      </c>
      <c r="F366" s="25" t="s">
        <v>150</v>
      </c>
      <c r="G366" s="25" t="s">
        <v>111</v>
      </c>
      <c r="H366" s="91">
        <v>7089443</v>
      </c>
      <c r="I366" s="294">
        <v>7089443</v>
      </c>
      <c r="J366" s="144" t="s">
        <v>842</v>
      </c>
      <c r="K366" s="23" t="s">
        <v>843</v>
      </c>
      <c r="L366" s="223" t="s">
        <v>706</v>
      </c>
      <c r="M366" s="186" t="s">
        <v>397</v>
      </c>
      <c r="N366" s="187" t="s">
        <v>106</v>
      </c>
      <c r="O366" s="187" t="s">
        <v>145</v>
      </c>
      <c r="P366" s="173"/>
      <c r="Q366" s="173"/>
      <c r="R366" s="173"/>
      <c r="S366" s="28">
        <f t="shared" si="234"/>
        <v>0</v>
      </c>
      <c r="T366" s="27"/>
      <c r="U366" s="27"/>
      <c r="V366" s="144"/>
      <c r="W366" s="28">
        <f t="shared" si="235"/>
        <v>0</v>
      </c>
      <c r="X366" s="173">
        <v>0</v>
      </c>
      <c r="Y366" s="27">
        <v>7089443</v>
      </c>
      <c r="Z366" s="27">
        <v>0</v>
      </c>
      <c r="AA366" s="70">
        <f t="shared" si="244"/>
        <v>7089443</v>
      </c>
      <c r="AB366" s="173"/>
      <c r="AC366" s="173"/>
      <c r="AD366" s="173"/>
      <c r="AE366" s="70">
        <f t="shared" si="245"/>
        <v>0</v>
      </c>
      <c r="AF366" s="70">
        <f t="shared" si="246"/>
        <v>7089443</v>
      </c>
      <c r="AG366" s="29">
        <f t="shared" si="237"/>
        <v>0</v>
      </c>
      <c r="AH366" s="71">
        <f t="shared" si="238"/>
        <v>2.0627002561418605E-3</v>
      </c>
    </row>
    <row r="367" spans="1:42" ht="12.75" customHeight="1" outlineLevel="1" x14ac:dyDescent="0.25">
      <c r="A367" s="79">
        <v>8</v>
      </c>
      <c r="B367" s="183" t="s">
        <v>77</v>
      </c>
      <c r="C367" s="156">
        <v>403</v>
      </c>
      <c r="D367" s="157">
        <v>44069</v>
      </c>
      <c r="E367" s="167" t="s">
        <v>384</v>
      </c>
      <c r="F367" s="25" t="s">
        <v>150</v>
      </c>
      <c r="G367" s="25" t="s">
        <v>111</v>
      </c>
      <c r="H367" s="91">
        <v>7089443</v>
      </c>
      <c r="I367" s="294">
        <v>7089443</v>
      </c>
      <c r="J367" s="144" t="s">
        <v>842</v>
      </c>
      <c r="K367" s="23" t="s">
        <v>843</v>
      </c>
      <c r="L367" s="223" t="s">
        <v>706</v>
      </c>
      <c r="M367" s="186" t="s">
        <v>397</v>
      </c>
      <c r="N367" s="187" t="s">
        <v>106</v>
      </c>
      <c r="O367" s="187" t="s">
        <v>145</v>
      </c>
      <c r="P367" s="173"/>
      <c r="Q367" s="173"/>
      <c r="R367" s="173"/>
      <c r="S367" s="28">
        <f t="shared" si="234"/>
        <v>0</v>
      </c>
      <c r="T367" s="27"/>
      <c r="U367" s="27"/>
      <c r="V367" s="144"/>
      <c r="W367" s="28">
        <f t="shared" si="235"/>
        <v>0</v>
      </c>
      <c r="X367" s="173">
        <v>0</v>
      </c>
      <c r="Y367" s="173">
        <v>0</v>
      </c>
      <c r="Z367" s="27">
        <v>7089443</v>
      </c>
      <c r="AA367" s="70">
        <f t="shared" si="244"/>
        <v>7089443</v>
      </c>
      <c r="AB367" s="173"/>
      <c r="AC367" s="173"/>
      <c r="AD367" s="173"/>
      <c r="AE367" s="70">
        <f t="shared" si="245"/>
        <v>0</v>
      </c>
      <c r="AF367" s="70">
        <f t="shared" si="246"/>
        <v>7089443</v>
      </c>
      <c r="AG367" s="29">
        <f t="shared" si="237"/>
        <v>0</v>
      </c>
      <c r="AH367" s="71">
        <f t="shared" si="238"/>
        <v>2.0627002561418605E-3</v>
      </c>
    </row>
    <row r="368" spans="1:42" ht="12.75" customHeight="1" outlineLevel="1" x14ac:dyDescent="0.25">
      <c r="A368" s="79">
        <v>9</v>
      </c>
      <c r="B368" s="183" t="s">
        <v>77</v>
      </c>
      <c r="C368" s="156">
        <v>328</v>
      </c>
      <c r="D368" s="157">
        <v>44033</v>
      </c>
      <c r="E368" s="167" t="s">
        <v>385</v>
      </c>
      <c r="F368" s="25" t="s">
        <v>150</v>
      </c>
      <c r="G368" s="25" t="s">
        <v>111</v>
      </c>
      <c r="H368" s="91">
        <v>7217722</v>
      </c>
      <c r="I368" s="294">
        <v>7217722</v>
      </c>
      <c r="J368" s="144" t="s">
        <v>842</v>
      </c>
      <c r="K368" s="23" t="s">
        <v>843</v>
      </c>
      <c r="L368" s="223" t="s">
        <v>706</v>
      </c>
      <c r="M368" s="186" t="s">
        <v>397</v>
      </c>
      <c r="N368" s="187" t="s">
        <v>106</v>
      </c>
      <c r="O368" s="187" t="s">
        <v>145</v>
      </c>
      <c r="P368" s="173"/>
      <c r="Q368" s="173"/>
      <c r="R368" s="173"/>
      <c r="S368" s="28">
        <f t="shared" si="234"/>
        <v>0</v>
      </c>
      <c r="T368" s="27"/>
      <c r="U368" s="27"/>
      <c r="V368" s="144"/>
      <c r="W368" s="28">
        <f t="shared" si="235"/>
        <v>0</v>
      </c>
      <c r="X368" s="27">
        <v>7217722</v>
      </c>
      <c r="Y368" s="173">
        <v>0</v>
      </c>
      <c r="Z368" s="27">
        <v>0</v>
      </c>
      <c r="AA368" s="70">
        <f t="shared" si="244"/>
        <v>7217722</v>
      </c>
      <c r="AB368" s="173"/>
      <c r="AC368" s="173"/>
      <c r="AD368" s="173"/>
      <c r="AE368" s="70">
        <f t="shared" si="245"/>
        <v>0</v>
      </c>
      <c r="AF368" s="70">
        <f t="shared" si="246"/>
        <v>7217722</v>
      </c>
      <c r="AG368" s="29">
        <f t="shared" si="237"/>
        <v>0</v>
      </c>
      <c r="AH368" s="71">
        <f t="shared" si="238"/>
        <v>2.1000235163976554E-3</v>
      </c>
    </row>
    <row r="369" spans="1:42" ht="12.75" customHeight="1" outlineLevel="1" x14ac:dyDescent="0.25">
      <c r="A369" s="79">
        <v>10</v>
      </c>
      <c r="B369" s="183" t="s">
        <v>77</v>
      </c>
      <c r="C369" s="156">
        <v>425</v>
      </c>
      <c r="D369" s="157">
        <v>44076</v>
      </c>
      <c r="E369" s="167" t="s">
        <v>386</v>
      </c>
      <c r="F369" s="25" t="s">
        <v>150</v>
      </c>
      <c r="G369" s="25" t="s">
        <v>111</v>
      </c>
      <c r="H369" s="91">
        <v>7089443</v>
      </c>
      <c r="I369" s="294">
        <v>7089443</v>
      </c>
      <c r="J369" s="144" t="s">
        <v>842</v>
      </c>
      <c r="K369" s="23" t="s">
        <v>843</v>
      </c>
      <c r="L369" s="223" t="s">
        <v>706</v>
      </c>
      <c r="M369" s="186" t="s">
        <v>397</v>
      </c>
      <c r="N369" s="187" t="s">
        <v>106</v>
      </c>
      <c r="O369" s="187" t="s">
        <v>145</v>
      </c>
      <c r="P369" s="173"/>
      <c r="Q369" s="173"/>
      <c r="R369" s="173"/>
      <c r="S369" s="28">
        <f t="shared" si="234"/>
        <v>0</v>
      </c>
      <c r="T369" s="27"/>
      <c r="U369" s="27"/>
      <c r="V369" s="144"/>
      <c r="W369" s="28">
        <f t="shared" si="235"/>
        <v>0</v>
      </c>
      <c r="X369" s="173">
        <v>0</v>
      </c>
      <c r="Y369" s="27">
        <v>0</v>
      </c>
      <c r="Z369" s="27">
        <v>7089443</v>
      </c>
      <c r="AA369" s="70">
        <f t="shared" si="244"/>
        <v>7089443</v>
      </c>
      <c r="AB369" s="173"/>
      <c r="AC369" s="173"/>
      <c r="AD369" s="173"/>
      <c r="AE369" s="70">
        <f t="shared" si="245"/>
        <v>0</v>
      </c>
      <c r="AF369" s="70">
        <f t="shared" si="246"/>
        <v>7089443</v>
      </c>
      <c r="AG369" s="29">
        <f t="shared" si="237"/>
        <v>0</v>
      </c>
      <c r="AH369" s="71">
        <f t="shared" si="238"/>
        <v>2.0627002561418605E-3</v>
      </c>
    </row>
    <row r="370" spans="1:42" ht="12.75" customHeight="1" outlineLevel="1" x14ac:dyDescent="0.25">
      <c r="A370" s="79">
        <v>11</v>
      </c>
      <c r="B370" s="183" t="s">
        <v>77</v>
      </c>
      <c r="C370" s="156">
        <v>437</v>
      </c>
      <c r="D370" s="157">
        <v>44082</v>
      </c>
      <c r="E370" s="167" t="s">
        <v>387</v>
      </c>
      <c r="F370" s="25" t="s">
        <v>150</v>
      </c>
      <c r="G370" s="25" t="s">
        <v>111</v>
      </c>
      <c r="H370" s="91">
        <v>10157401</v>
      </c>
      <c r="I370" s="294">
        <v>10157401</v>
      </c>
      <c r="J370" s="144" t="s">
        <v>842</v>
      </c>
      <c r="K370" s="23" t="s">
        <v>843</v>
      </c>
      <c r="L370" s="223" t="s">
        <v>706</v>
      </c>
      <c r="M370" s="186" t="s">
        <v>397</v>
      </c>
      <c r="N370" s="187" t="s">
        <v>106</v>
      </c>
      <c r="O370" s="187" t="s">
        <v>145</v>
      </c>
      <c r="P370" s="173"/>
      <c r="Q370" s="173"/>
      <c r="R370" s="173"/>
      <c r="S370" s="28">
        <f t="shared" si="234"/>
        <v>0</v>
      </c>
      <c r="T370" s="27"/>
      <c r="U370" s="27"/>
      <c r="V370" s="144"/>
      <c r="W370" s="28">
        <f t="shared" si="235"/>
        <v>0</v>
      </c>
      <c r="X370" s="173">
        <v>0</v>
      </c>
      <c r="Y370" s="173">
        <v>0</v>
      </c>
      <c r="Z370" s="27">
        <v>10157401</v>
      </c>
      <c r="AA370" s="70">
        <f t="shared" si="244"/>
        <v>10157401</v>
      </c>
      <c r="AB370" s="173"/>
      <c r="AC370" s="173"/>
      <c r="AD370" s="173"/>
      <c r="AE370" s="70">
        <f t="shared" si="245"/>
        <v>0</v>
      </c>
      <c r="AF370" s="70">
        <f t="shared" si="246"/>
        <v>10157401</v>
      </c>
      <c r="AG370" s="29">
        <f t="shared" si="237"/>
        <v>0</v>
      </c>
      <c r="AH370" s="71">
        <f t="shared" si="238"/>
        <v>2.9553342405652448E-3</v>
      </c>
    </row>
    <row r="371" spans="1:42" ht="12.75" customHeight="1" outlineLevel="1" x14ac:dyDescent="0.25">
      <c r="A371" s="79">
        <v>12</v>
      </c>
      <c r="B371" s="183" t="s">
        <v>77</v>
      </c>
      <c r="C371" s="156">
        <v>329</v>
      </c>
      <c r="D371" s="157">
        <v>44033</v>
      </c>
      <c r="E371" s="167" t="s">
        <v>388</v>
      </c>
      <c r="F371" s="25" t="s">
        <v>150</v>
      </c>
      <c r="G371" s="25" t="s">
        <v>111</v>
      </c>
      <c r="H371" s="91">
        <v>8568672</v>
      </c>
      <c r="I371" s="294">
        <v>8568672</v>
      </c>
      <c r="J371" s="144" t="s">
        <v>842</v>
      </c>
      <c r="K371" s="23" t="s">
        <v>843</v>
      </c>
      <c r="L371" s="223" t="s">
        <v>706</v>
      </c>
      <c r="M371" s="186" t="s">
        <v>397</v>
      </c>
      <c r="N371" s="187" t="s">
        <v>106</v>
      </c>
      <c r="O371" s="187" t="s">
        <v>145</v>
      </c>
      <c r="P371" s="173"/>
      <c r="Q371" s="173"/>
      <c r="R371" s="173"/>
      <c r="S371" s="28">
        <f t="shared" ref="S371:S380" si="247">SUM(P371:R371)</f>
        <v>0</v>
      </c>
      <c r="T371" s="27"/>
      <c r="U371" s="27"/>
      <c r="V371" s="144"/>
      <c r="W371" s="28">
        <f t="shared" ref="W371:W380" si="248">SUM(T371:V371)</f>
        <v>0</v>
      </c>
      <c r="X371" s="27">
        <v>8568672</v>
      </c>
      <c r="Y371" s="173">
        <v>0</v>
      </c>
      <c r="Z371" s="27">
        <v>0</v>
      </c>
      <c r="AA371" s="70">
        <f t="shared" si="244"/>
        <v>8568672</v>
      </c>
      <c r="AB371" s="173"/>
      <c r="AC371" s="173"/>
      <c r="AD371" s="173"/>
      <c r="AE371" s="70">
        <f t="shared" si="245"/>
        <v>0</v>
      </c>
      <c r="AF371" s="70">
        <f t="shared" si="246"/>
        <v>8568672</v>
      </c>
      <c r="AG371" s="29">
        <f t="shared" si="237"/>
        <v>0</v>
      </c>
      <c r="AH371" s="71">
        <f t="shared" si="238"/>
        <v>2.4930875287657423E-3</v>
      </c>
    </row>
    <row r="372" spans="1:42" ht="12.75" customHeight="1" outlineLevel="1" x14ac:dyDescent="0.25">
      <c r="A372" s="79">
        <v>13</v>
      </c>
      <c r="B372" s="183" t="s">
        <v>77</v>
      </c>
      <c r="C372" s="156">
        <v>375</v>
      </c>
      <c r="D372" s="157">
        <v>44055</v>
      </c>
      <c r="E372" s="167" t="s">
        <v>389</v>
      </c>
      <c r="F372" s="25" t="s">
        <v>150</v>
      </c>
      <c r="G372" s="25" t="s">
        <v>111</v>
      </c>
      <c r="H372" s="91">
        <v>7089443</v>
      </c>
      <c r="I372" s="294">
        <v>7089443</v>
      </c>
      <c r="J372" s="144" t="s">
        <v>842</v>
      </c>
      <c r="K372" s="23" t="s">
        <v>843</v>
      </c>
      <c r="L372" s="223" t="s">
        <v>706</v>
      </c>
      <c r="M372" s="186" t="s">
        <v>397</v>
      </c>
      <c r="N372" s="187" t="s">
        <v>106</v>
      </c>
      <c r="O372" s="187" t="s">
        <v>145</v>
      </c>
      <c r="P372" s="173"/>
      <c r="Q372" s="173"/>
      <c r="R372" s="173"/>
      <c r="S372" s="28">
        <f t="shared" si="247"/>
        <v>0</v>
      </c>
      <c r="T372" s="27"/>
      <c r="U372" s="27"/>
      <c r="V372" s="144"/>
      <c r="W372" s="28">
        <f t="shared" si="248"/>
        <v>0</v>
      </c>
      <c r="X372" s="173">
        <v>0</v>
      </c>
      <c r="Y372" s="27">
        <v>7089443</v>
      </c>
      <c r="Z372" s="27">
        <v>0</v>
      </c>
      <c r="AA372" s="70">
        <f t="shared" si="244"/>
        <v>7089443</v>
      </c>
      <c r="AB372" s="173"/>
      <c r="AC372" s="173"/>
      <c r="AD372" s="173"/>
      <c r="AE372" s="70">
        <f t="shared" si="245"/>
        <v>0</v>
      </c>
      <c r="AF372" s="70">
        <f t="shared" si="246"/>
        <v>7089443</v>
      </c>
      <c r="AG372" s="29">
        <f t="shared" si="237"/>
        <v>0</v>
      </c>
      <c r="AH372" s="71">
        <f t="shared" si="238"/>
        <v>2.0627002561418605E-3</v>
      </c>
    </row>
    <row r="373" spans="1:42" ht="12.75" customHeight="1" outlineLevel="1" x14ac:dyDescent="0.25">
      <c r="A373" s="79">
        <v>14</v>
      </c>
      <c r="B373" s="183" t="s">
        <v>77</v>
      </c>
      <c r="C373" s="156">
        <v>423</v>
      </c>
      <c r="D373" s="157">
        <v>44076</v>
      </c>
      <c r="E373" s="167" t="s">
        <v>390</v>
      </c>
      <c r="F373" s="25" t="s">
        <v>150</v>
      </c>
      <c r="G373" s="25" t="s">
        <v>111</v>
      </c>
      <c r="H373" s="91">
        <v>7787011</v>
      </c>
      <c r="I373" s="294">
        <v>7787011</v>
      </c>
      <c r="J373" s="144" t="s">
        <v>842</v>
      </c>
      <c r="K373" s="23" t="s">
        <v>843</v>
      </c>
      <c r="L373" s="223" t="s">
        <v>706</v>
      </c>
      <c r="M373" s="186" t="s">
        <v>397</v>
      </c>
      <c r="N373" s="187" t="s">
        <v>106</v>
      </c>
      <c r="O373" s="187" t="s">
        <v>145</v>
      </c>
      <c r="P373" s="173"/>
      <c r="Q373" s="173"/>
      <c r="R373" s="173"/>
      <c r="S373" s="28">
        <f t="shared" si="247"/>
        <v>0</v>
      </c>
      <c r="T373" s="27"/>
      <c r="U373" s="27"/>
      <c r="V373" s="144"/>
      <c r="W373" s="28">
        <f t="shared" si="248"/>
        <v>0</v>
      </c>
      <c r="X373" s="173">
        <v>0</v>
      </c>
      <c r="Y373" s="173">
        <v>0</v>
      </c>
      <c r="Z373" s="27">
        <v>7787011</v>
      </c>
      <c r="AA373" s="70">
        <f t="shared" si="244"/>
        <v>7787011</v>
      </c>
      <c r="AB373" s="173"/>
      <c r="AC373" s="173"/>
      <c r="AD373" s="173"/>
      <c r="AE373" s="70">
        <f t="shared" si="245"/>
        <v>0</v>
      </c>
      <c r="AF373" s="70">
        <f t="shared" si="246"/>
        <v>7787011</v>
      </c>
      <c r="AG373" s="29">
        <f t="shared" si="237"/>
        <v>0</v>
      </c>
      <c r="AH373" s="71">
        <f t="shared" si="238"/>
        <v>2.2656603042410365E-3</v>
      </c>
    </row>
    <row r="374" spans="1:42" ht="12.75" customHeight="1" outlineLevel="1" x14ac:dyDescent="0.25">
      <c r="A374" s="79">
        <v>15</v>
      </c>
      <c r="B374" s="183" t="s">
        <v>77</v>
      </c>
      <c r="C374" s="156">
        <v>438</v>
      </c>
      <c r="D374" s="157">
        <v>44082</v>
      </c>
      <c r="E374" s="167" t="s">
        <v>391</v>
      </c>
      <c r="F374" s="25" t="s">
        <v>150</v>
      </c>
      <c r="G374" s="25" t="s">
        <v>111</v>
      </c>
      <c r="H374" s="91">
        <v>7089443</v>
      </c>
      <c r="I374" s="294">
        <v>7089443</v>
      </c>
      <c r="J374" s="144" t="s">
        <v>842</v>
      </c>
      <c r="K374" s="23" t="s">
        <v>843</v>
      </c>
      <c r="L374" s="223" t="s">
        <v>706</v>
      </c>
      <c r="M374" s="186" t="s">
        <v>397</v>
      </c>
      <c r="N374" s="187" t="s">
        <v>106</v>
      </c>
      <c r="O374" s="187" t="s">
        <v>145</v>
      </c>
      <c r="P374" s="173"/>
      <c r="Q374" s="173"/>
      <c r="R374" s="173"/>
      <c r="S374" s="28">
        <f t="shared" si="247"/>
        <v>0</v>
      </c>
      <c r="T374" s="27"/>
      <c r="U374" s="27"/>
      <c r="V374" s="144"/>
      <c r="W374" s="28">
        <f t="shared" si="248"/>
        <v>0</v>
      </c>
      <c r="X374" s="27">
        <v>0</v>
      </c>
      <c r="Y374" s="173">
        <v>0</v>
      </c>
      <c r="Z374" s="27">
        <v>7089443</v>
      </c>
      <c r="AA374" s="70">
        <f t="shared" si="244"/>
        <v>7089443</v>
      </c>
      <c r="AB374" s="173"/>
      <c r="AC374" s="173"/>
      <c r="AD374" s="173"/>
      <c r="AE374" s="70">
        <f t="shared" si="245"/>
        <v>0</v>
      </c>
      <c r="AF374" s="70">
        <f t="shared" si="246"/>
        <v>7089443</v>
      </c>
      <c r="AG374" s="29">
        <f t="shared" si="237"/>
        <v>0</v>
      </c>
      <c r="AH374" s="71">
        <f t="shared" si="238"/>
        <v>2.0627002561418605E-3</v>
      </c>
    </row>
    <row r="375" spans="1:42" ht="12.75" customHeight="1" outlineLevel="1" x14ac:dyDescent="0.25">
      <c r="A375" s="79">
        <v>16</v>
      </c>
      <c r="B375" s="183" t="s">
        <v>77</v>
      </c>
      <c r="C375" s="156">
        <v>356</v>
      </c>
      <c r="D375" s="157">
        <v>44036</v>
      </c>
      <c r="E375" s="167" t="s">
        <v>392</v>
      </c>
      <c r="F375" s="25" t="s">
        <v>150</v>
      </c>
      <c r="G375" s="25" t="s">
        <v>111</v>
      </c>
      <c r="H375" s="91">
        <v>7089443</v>
      </c>
      <c r="I375" s="294">
        <v>7089443</v>
      </c>
      <c r="J375" s="144" t="s">
        <v>842</v>
      </c>
      <c r="K375" s="23" t="s">
        <v>843</v>
      </c>
      <c r="L375" s="223" t="s">
        <v>706</v>
      </c>
      <c r="M375" s="186" t="s">
        <v>397</v>
      </c>
      <c r="N375" s="187" t="s">
        <v>106</v>
      </c>
      <c r="O375" s="187" t="s">
        <v>145</v>
      </c>
      <c r="P375" s="173"/>
      <c r="Q375" s="173"/>
      <c r="R375" s="173"/>
      <c r="S375" s="28">
        <f t="shared" si="247"/>
        <v>0</v>
      </c>
      <c r="T375" s="27"/>
      <c r="U375" s="27"/>
      <c r="V375" s="144"/>
      <c r="W375" s="28">
        <f t="shared" si="248"/>
        <v>0</v>
      </c>
      <c r="X375" s="173">
        <v>0</v>
      </c>
      <c r="Y375" s="27">
        <v>7089443</v>
      </c>
      <c r="Z375" s="27">
        <v>0</v>
      </c>
      <c r="AA375" s="70">
        <f t="shared" si="244"/>
        <v>7089443</v>
      </c>
      <c r="AB375" s="173"/>
      <c r="AC375" s="173"/>
      <c r="AD375" s="173"/>
      <c r="AE375" s="70">
        <f t="shared" si="245"/>
        <v>0</v>
      </c>
      <c r="AF375" s="70">
        <f t="shared" si="246"/>
        <v>7089443</v>
      </c>
      <c r="AG375" s="29">
        <f t="shared" si="237"/>
        <v>0</v>
      </c>
      <c r="AH375" s="71">
        <f t="shared" si="238"/>
        <v>2.0627002561418605E-3</v>
      </c>
    </row>
    <row r="376" spans="1:42" ht="12.75" customHeight="1" outlineLevel="1" x14ac:dyDescent="0.25">
      <c r="A376" s="79">
        <v>17</v>
      </c>
      <c r="B376" s="183" t="s">
        <v>77</v>
      </c>
      <c r="C376" s="156">
        <v>424</v>
      </c>
      <c r="D376" s="157">
        <v>44076</v>
      </c>
      <c r="E376" s="167" t="s">
        <v>393</v>
      </c>
      <c r="F376" s="25" t="s">
        <v>150</v>
      </c>
      <c r="G376" s="25" t="s">
        <v>111</v>
      </c>
      <c r="H376" s="91">
        <v>7384837</v>
      </c>
      <c r="I376" s="294">
        <v>7384837</v>
      </c>
      <c r="J376" s="144" t="s">
        <v>842</v>
      </c>
      <c r="K376" s="23" t="s">
        <v>843</v>
      </c>
      <c r="L376" s="223" t="s">
        <v>706</v>
      </c>
      <c r="M376" s="186" t="s">
        <v>397</v>
      </c>
      <c r="N376" s="187" t="s">
        <v>106</v>
      </c>
      <c r="O376" s="187" t="s">
        <v>145</v>
      </c>
      <c r="P376" s="173"/>
      <c r="Q376" s="173"/>
      <c r="R376" s="173"/>
      <c r="S376" s="28">
        <f t="shared" si="247"/>
        <v>0</v>
      </c>
      <c r="T376" s="27"/>
      <c r="U376" s="27"/>
      <c r="V376" s="144"/>
      <c r="W376" s="28">
        <f t="shared" si="248"/>
        <v>0</v>
      </c>
      <c r="X376" s="173">
        <v>0</v>
      </c>
      <c r="Y376" s="173">
        <v>0</v>
      </c>
      <c r="Z376" s="27">
        <v>7384837</v>
      </c>
      <c r="AA376" s="70">
        <f t="shared" si="244"/>
        <v>7384837</v>
      </c>
      <c r="AB376" s="173"/>
      <c r="AC376" s="173"/>
      <c r="AD376" s="173"/>
      <c r="AE376" s="70">
        <f t="shared" si="245"/>
        <v>0</v>
      </c>
      <c r="AF376" s="70">
        <f t="shared" si="246"/>
        <v>7384837</v>
      </c>
      <c r="AG376" s="29">
        <f t="shared" si="237"/>
        <v>0</v>
      </c>
      <c r="AH376" s="71">
        <f t="shared" si="238"/>
        <v>2.1486462577477369E-3</v>
      </c>
    </row>
    <row r="377" spans="1:42" ht="12.75" customHeight="1" outlineLevel="1" x14ac:dyDescent="0.25">
      <c r="A377" s="79">
        <v>18</v>
      </c>
      <c r="B377" s="183" t="s">
        <v>77</v>
      </c>
      <c r="C377" s="156">
        <v>402</v>
      </c>
      <c r="D377" s="157">
        <v>44069</v>
      </c>
      <c r="E377" s="167" t="s">
        <v>394</v>
      </c>
      <c r="F377" s="25" t="s">
        <v>150</v>
      </c>
      <c r="G377" s="25" t="s">
        <v>111</v>
      </c>
      <c r="H377" s="91">
        <v>7089443</v>
      </c>
      <c r="I377" s="294">
        <v>7089443</v>
      </c>
      <c r="J377" s="144" t="s">
        <v>842</v>
      </c>
      <c r="K377" s="23" t="s">
        <v>843</v>
      </c>
      <c r="L377" s="223" t="s">
        <v>706</v>
      </c>
      <c r="M377" s="186" t="s">
        <v>397</v>
      </c>
      <c r="N377" s="187" t="s">
        <v>106</v>
      </c>
      <c r="O377" s="187" t="s">
        <v>145</v>
      </c>
      <c r="P377" s="173"/>
      <c r="Q377" s="173"/>
      <c r="R377" s="173"/>
      <c r="S377" s="28">
        <f t="shared" si="247"/>
        <v>0</v>
      </c>
      <c r="T377" s="27"/>
      <c r="U377" s="27"/>
      <c r="V377" s="144"/>
      <c r="W377" s="28">
        <f t="shared" si="248"/>
        <v>0</v>
      </c>
      <c r="X377" s="173">
        <v>0</v>
      </c>
      <c r="Y377" s="173">
        <v>0</v>
      </c>
      <c r="Z377" s="27">
        <v>7089443</v>
      </c>
      <c r="AA377" s="70">
        <f t="shared" si="244"/>
        <v>7089443</v>
      </c>
      <c r="AB377" s="173"/>
      <c r="AC377" s="173"/>
      <c r="AD377" s="173"/>
      <c r="AE377" s="70">
        <f t="shared" si="245"/>
        <v>0</v>
      </c>
      <c r="AF377" s="70">
        <f t="shared" si="246"/>
        <v>7089443</v>
      </c>
      <c r="AG377" s="29">
        <f t="shared" si="237"/>
        <v>0</v>
      </c>
      <c r="AH377" s="71">
        <f t="shared" si="238"/>
        <v>2.0627002561418605E-3</v>
      </c>
    </row>
    <row r="378" spans="1:42" ht="12.75" customHeight="1" outlineLevel="1" x14ac:dyDescent="0.25">
      <c r="A378" s="79">
        <v>19</v>
      </c>
      <c r="B378" s="183" t="s">
        <v>77</v>
      </c>
      <c r="C378" s="156">
        <v>426</v>
      </c>
      <c r="D378" s="157">
        <v>44076</v>
      </c>
      <c r="E378" s="167" t="s">
        <v>395</v>
      </c>
      <c r="F378" s="25" t="s">
        <v>150</v>
      </c>
      <c r="G378" s="25" t="s">
        <v>111</v>
      </c>
      <c r="H378" s="91">
        <v>7384837</v>
      </c>
      <c r="I378" s="294">
        <v>7384837</v>
      </c>
      <c r="J378" s="144" t="s">
        <v>842</v>
      </c>
      <c r="K378" s="23" t="s">
        <v>843</v>
      </c>
      <c r="L378" s="223" t="s">
        <v>706</v>
      </c>
      <c r="M378" s="186" t="s">
        <v>397</v>
      </c>
      <c r="N378" s="187" t="s">
        <v>106</v>
      </c>
      <c r="O378" s="187" t="s">
        <v>145</v>
      </c>
      <c r="P378" s="173"/>
      <c r="Q378" s="173"/>
      <c r="R378" s="173"/>
      <c r="S378" s="28">
        <f t="shared" si="247"/>
        <v>0</v>
      </c>
      <c r="T378" s="27"/>
      <c r="U378" s="27"/>
      <c r="V378" s="144"/>
      <c r="W378" s="28">
        <f t="shared" si="248"/>
        <v>0</v>
      </c>
      <c r="X378" s="173">
        <v>0</v>
      </c>
      <c r="Y378" s="173">
        <v>0</v>
      </c>
      <c r="Z378" s="27">
        <v>7384837</v>
      </c>
      <c r="AA378" s="70">
        <f t="shared" si="244"/>
        <v>7384837</v>
      </c>
      <c r="AB378" s="173"/>
      <c r="AC378" s="173"/>
      <c r="AD378" s="173"/>
      <c r="AE378" s="70">
        <f t="shared" si="245"/>
        <v>0</v>
      </c>
      <c r="AF378" s="70">
        <f t="shared" si="246"/>
        <v>7384837</v>
      </c>
      <c r="AG378" s="29">
        <f t="shared" si="237"/>
        <v>0</v>
      </c>
      <c r="AH378" s="71">
        <f t="shared" si="238"/>
        <v>2.1486462577477369E-3</v>
      </c>
    </row>
    <row r="379" spans="1:42" ht="12.75" customHeight="1" outlineLevel="1" x14ac:dyDescent="0.25">
      <c r="A379" s="79">
        <v>20</v>
      </c>
      <c r="B379" s="183" t="s">
        <v>77</v>
      </c>
      <c r="C379" s="156">
        <v>354</v>
      </c>
      <c r="D379" s="157">
        <v>44036</v>
      </c>
      <c r="E379" s="167" t="s">
        <v>396</v>
      </c>
      <c r="F379" s="25" t="s">
        <v>150</v>
      </c>
      <c r="G379" s="25" t="s">
        <v>111</v>
      </c>
      <c r="H379" s="91">
        <v>7089443</v>
      </c>
      <c r="I379" s="294">
        <v>7089443</v>
      </c>
      <c r="J379" s="144" t="s">
        <v>842</v>
      </c>
      <c r="K379" s="23" t="s">
        <v>843</v>
      </c>
      <c r="L379" s="223" t="s">
        <v>706</v>
      </c>
      <c r="M379" s="186" t="s">
        <v>397</v>
      </c>
      <c r="N379" s="187" t="s">
        <v>106</v>
      </c>
      <c r="O379" s="187" t="s">
        <v>145</v>
      </c>
      <c r="P379" s="173"/>
      <c r="Q379" s="173"/>
      <c r="R379" s="173"/>
      <c r="S379" s="28">
        <f t="shared" si="247"/>
        <v>0</v>
      </c>
      <c r="T379" s="27"/>
      <c r="U379" s="27"/>
      <c r="V379" s="144"/>
      <c r="W379" s="28">
        <f t="shared" si="248"/>
        <v>0</v>
      </c>
      <c r="X379" s="173">
        <v>0</v>
      </c>
      <c r="Y379" s="27">
        <v>7089443</v>
      </c>
      <c r="Z379" s="27">
        <v>0</v>
      </c>
      <c r="AA379" s="70">
        <f t="shared" si="244"/>
        <v>7089443</v>
      </c>
      <c r="AB379" s="173"/>
      <c r="AC379" s="173"/>
      <c r="AD379" s="173"/>
      <c r="AE379" s="70">
        <f t="shared" si="245"/>
        <v>0</v>
      </c>
      <c r="AF379" s="70">
        <f t="shared" si="246"/>
        <v>7089443</v>
      </c>
      <c r="AG379" s="29">
        <f t="shared" si="237"/>
        <v>0</v>
      </c>
      <c r="AH379" s="71">
        <f t="shared" si="238"/>
        <v>2.0627002561418605E-3</v>
      </c>
    </row>
    <row r="380" spans="1:42" ht="12.75" customHeight="1" outlineLevel="1" x14ac:dyDescent="0.25">
      <c r="A380" s="79">
        <v>21</v>
      </c>
      <c r="B380" s="183" t="s">
        <v>77</v>
      </c>
      <c r="C380" s="156">
        <v>709</v>
      </c>
      <c r="D380" s="157">
        <v>44151</v>
      </c>
      <c r="E380" s="167" t="s">
        <v>781</v>
      </c>
      <c r="F380" s="25" t="s">
        <v>150</v>
      </c>
      <c r="G380" s="25" t="s">
        <v>111</v>
      </c>
      <c r="H380" s="91">
        <v>18230199</v>
      </c>
      <c r="I380" s="292">
        <v>18230199</v>
      </c>
      <c r="J380" s="144" t="s">
        <v>842</v>
      </c>
      <c r="K380" s="23" t="s">
        <v>843</v>
      </c>
      <c r="L380" s="223" t="s">
        <v>706</v>
      </c>
      <c r="M380" s="186" t="s">
        <v>397</v>
      </c>
      <c r="N380" s="187" t="s">
        <v>106</v>
      </c>
      <c r="O380" s="187" t="s">
        <v>145</v>
      </c>
      <c r="P380" s="173"/>
      <c r="Q380" s="173"/>
      <c r="R380" s="173"/>
      <c r="S380" s="28">
        <f t="shared" si="247"/>
        <v>0</v>
      </c>
      <c r="T380" s="27"/>
      <c r="U380" s="27"/>
      <c r="V380" s="144"/>
      <c r="W380" s="28">
        <f t="shared" si="248"/>
        <v>0</v>
      </c>
      <c r="X380" s="173">
        <v>0</v>
      </c>
      <c r="Y380" s="27">
        <v>7089443</v>
      </c>
      <c r="Z380" s="27">
        <v>0</v>
      </c>
      <c r="AA380" s="70">
        <v>0</v>
      </c>
      <c r="AB380" s="173"/>
      <c r="AC380" s="91">
        <v>18230199</v>
      </c>
      <c r="AD380" s="173"/>
      <c r="AE380" s="70">
        <f>SUM(AB380:AD380)</f>
        <v>18230199</v>
      </c>
      <c r="AF380" s="70">
        <f>SUM(S380,W380,AA380,AE380)</f>
        <v>18230199</v>
      </c>
      <c r="AG380" s="29">
        <f t="shared" si="237"/>
        <v>0</v>
      </c>
      <c r="AH380" s="71">
        <f t="shared" si="238"/>
        <v>5.3041453534243936E-3</v>
      </c>
    </row>
    <row r="381" spans="1:42" ht="12.75" customHeight="1" x14ac:dyDescent="0.25">
      <c r="A381" s="258" t="s">
        <v>88</v>
      </c>
      <c r="B381" s="229"/>
      <c r="C381" s="229"/>
      <c r="D381" s="229"/>
      <c r="E381" s="229"/>
      <c r="F381" s="229"/>
      <c r="G381" s="229"/>
      <c r="H381" s="92">
        <f>SUM(H360:H380)</f>
        <v>166920206</v>
      </c>
      <c r="I381" s="284">
        <f>SUM(I360:I380)</f>
        <v>166920206</v>
      </c>
      <c r="J381" s="92"/>
      <c r="K381" s="210">
        <f t="shared" ref="K381:AE381" si="249">SUM(K360:K380)</f>
        <v>0</v>
      </c>
      <c r="L381" s="92">
        <f t="shared" si="249"/>
        <v>0</v>
      </c>
      <c r="M381" s="92">
        <f t="shared" si="249"/>
        <v>0</v>
      </c>
      <c r="N381" s="92">
        <f t="shared" si="249"/>
        <v>0</v>
      </c>
      <c r="O381" s="92">
        <f t="shared" si="249"/>
        <v>0</v>
      </c>
      <c r="P381" s="92">
        <f t="shared" si="249"/>
        <v>0</v>
      </c>
      <c r="Q381" s="92">
        <f t="shared" si="249"/>
        <v>0</v>
      </c>
      <c r="R381" s="92">
        <f t="shared" si="249"/>
        <v>0</v>
      </c>
      <c r="S381" s="92">
        <f t="shared" si="249"/>
        <v>0</v>
      </c>
      <c r="T381" s="92">
        <f t="shared" si="249"/>
        <v>0</v>
      </c>
      <c r="U381" s="92">
        <f t="shared" si="249"/>
        <v>0</v>
      </c>
      <c r="V381" s="92">
        <f t="shared" si="249"/>
        <v>0</v>
      </c>
      <c r="W381" s="92">
        <f t="shared" si="249"/>
        <v>0</v>
      </c>
      <c r="X381" s="92">
        <f t="shared" si="249"/>
        <v>52170934</v>
      </c>
      <c r="Y381" s="92">
        <f t="shared" si="249"/>
        <v>42536658</v>
      </c>
      <c r="Z381" s="92">
        <f t="shared" si="249"/>
        <v>61071858</v>
      </c>
      <c r="AA381" s="92">
        <f t="shared" si="249"/>
        <v>148690007</v>
      </c>
      <c r="AB381" s="92">
        <f t="shared" si="249"/>
        <v>0</v>
      </c>
      <c r="AC381" s="92">
        <f t="shared" si="249"/>
        <v>18230199</v>
      </c>
      <c r="AD381" s="92">
        <f t="shared" si="249"/>
        <v>0</v>
      </c>
      <c r="AE381" s="92">
        <f t="shared" si="249"/>
        <v>18230199</v>
      </c>
      <c r="AF381" s="92">
        <f>SUM(AF360:AF380)</f>
        <v>166920206</v>
      </c>
      <c r="AG381" s="95">
        <f>IF(ISERROR(AF381/H381),0,AF381/H381)</f>
        <v>1</v>
      </c>
      <c r="AH381" s="95">
        <f>IF(ISERROR(AF381/$AF$394),0,AF381/$AF$394)</f>
        <v>4.8566065298987826E-2</v>
      </c>
      <c r="AI381" s="10"/>
      <c r="AJ381" s="10"/>
      <c r="AK381" s="10"/>
      <c r="AL381" s="10"/>
      <c r="AM381" s="10"/>
      <c r="AN381" s="10"/>
      <c r="AO381" s="10"/>
      <c r="AP381" s="85"/>
    </row>
    <row r="382" spans="1:42" ht="12.75" customHeight="1" x14ac:dyDescent="0.25">
      <c r="A382" s="233" t="s">
        <v>66</v>
      </c>
      <c r="B382" s="234"/>
      <c r="C382" s="234"/>
      <c r="D382" s="234"/>
      <c r="E382" s="235"/>
      <c r="F382" s="57"/>
      <c r="G382" s="58"/>
      <c r="H382" s="107"/>
      <c r="I382" s="291"/>
      <c r="J382" s="59"/>
      <c r="K382" s="297"/>
      <c r="L382" s="60"/>
      <c r="M382" s="60"/>
      <c r="N382" s="58"/>
      <c r="O382" s="61"/>
      <c r="P382" s="59"/>
      <c r="Q382" s="59"/>
      <c r="R382" s="59"/>
      <c r="S382" s="59"/>
      <c r="T382" s="59"/>
      <c r="U382" s="59"/>
      <c r="V382" s="59"/>
      <c r="W382" s="59"/>
      <c r="X382" s="59"/>
      <c r="Y382" s="59"/>
      <c r="Z382" s="59"/>
      <c r="AA382" s="59"/>
      <c r="AB382" s="59"/>
      <c r="AC382" s="59"/>
      <c r="AD382" s="59"/>
      <c r="AE382" s="59"/>
      <c r="AF382" s="59"/>
      <c r="AG382" s="62"/>
      <c r="AH382" s="62"/>
    </row>
    <row r="383" spans="1:42" ht="12.75" hidden="1" customHeight="1" outlineLevel="1" x14ac:dyDescent="0.25">
      <c r="A383" s="79">
        <v>1</v>
      </c>
      <c r="B383" s="79"/>
      <c r="C383" s="65"/>
      <c r="D383" s="73"/>
      <c r="E383" s="63"/>
      <c r="F383" s="63"/>
      <c r="G383" s="106"/>
      <c r="H383" s="91"/>
      <c r="I383" s="64"/>
      <c r="J383" s="168"/>
      <c r="K383" s="298"/>
      <c r="L383" s="66"/>
      <c r="M383" s="66"/>
      <c r="N383" s="68"/>
      <c r="O383" s="68"/>
      <c r="P383" s="69">
        <v>0</v>
      </c>
      <c r="Q383" s="69">
        <v>0</v>
      </c>
      <c r="R383" s="69">
        <v>0</v>
      </c>
      <c r="S383" s="70">
        <f>SUM(P383:R383)</f>
        <v>0</v>
      </c>
      <c r="T383" s="69"/>
      <c r="U383" s="69"/>
      <c r="V383" s="69"/>
      <c r="W383" s="70">
        <f>SUM(T383:V383)</f>
        <v>0</v>
      </c>
      <c r="X383" s="69"/>
      <c r="Y383" s="69"/>
      <c r="Z383" s="69"/>
      <c r="AA383" s="70">
        <f>SUM(X383:Z383)</f>
        <v>0</v>
      </c>
      <c r="AB383" s="69"/>
      <c r="AC383" s="69"/>
      <c r="AD383" s="69"/>
      <c r="AE383" s="70">
        <f>SUM(AB383:AD383)</f>
        <v>0</v>
      </c>
      <c r="AF383" s="70">
        <f t="shared" ref="AF383:AF392" si="250">SUM(S383,W383,AA383,AE383)</f>
        <v>0</v>
      </c>
      <c r="AG383" s="29">
        <f>IF(ISERROR(AF383/$H$393),0,AF383/$H$393)</f>
        <v>0</v>
      </c>
      <c r="AH383" s="30">
        <f t="shared" ref="AH383:AH392" si="251">IF(ISERROR(AF383/$AF$394),"-",AF383/$AF$394)</f>
        <v>0</v>
      </c>
      <c r="AI383" s="10"/>
      <c r="AJ383" s="10"/>
      <c r="AK383" s="10"/>
      <c r="AL383" s="10"/>
      <c r="AM383" s="10"/>
      <c r="AN383" s="10"/>
      <c r="AO383" s="10"/>
      <c r="AP383" s="85"/>
    </row>
    <row r="384" spans="1:42" ht="12.75" hidden="1" customHeight="1" outlineLevel="1" x14ac:dyDescent="0.25">
      <c r="A384" s="79">
        <v>2</v>
      </c>
      <c r="B384" s="79"/>
      <c r="C384" s="80"/>
      <c r="D384" s="72"/>
      <c r="E384" s="63"/>
      <c r="F384" s="63"/>
      <c r="G384" s="106"/>
      <c r="H384" s="174"/>
      <c r="I384" s="74"/>
      <c r="J384" s="168"/>
      <c r="K384" s="298"/>
      <c r="L384" s="66"/>
      <c r="M384" s="66"/>
      <c r="N384" s="68"/>
      <c r="O384" s="68"/>
      <c r="P384" s="69">
        <v>0</v>
      </c>
      <c r="Q384" s="69">
        <v>0</v>
      </c>
      <c r="R384" s="69"/>
      <c r="S384" s="70">
        <f t="shared" ref="S384:S392" si="252">SUM(P384:R384)</f>
        <v>0</v>
      </c>
      <c r="T384" s="69"/>
      <c r="U384" s="69"/>
      <c r="V384" s="69"/>
      <c r="W384" s="70">
        <f t="shared" ref="W384:W392" si="253">SUM(T384:V384)</f>
        <v>0</v>
      </c>
      <c r="X384" s="69"/>
      <c r="Y384" s="69"/>
      <c r="Z384" s="69"/>
      <c r="AA384" s="70">
        <f t="shared" ref="AA384:AA392" si="254">SUM(X384:Z384)</f>
        <v>0</v>
      </c>
      <c r="AB384" s="69"/>
      <c r="AC384" s="69"/>
      <c r="AD384" s="69"/>
      <c r="AE384" s="70">
        <f t="shared" ref="AE384:AE392" si="255">SUM(AB384:AD384)</f>
        <v>0</v>
      </c>
      <c r="AF384" s="70">
        <f t="shared" si="250"/>
        <v>0</v>
      </c>
      <c r="AG384" s="29">
        <f t="shared" ref="AG384:AG392" si="256">IF(ISERROR(AF384/$H$393),0,AF384/$H$393)</f>
        <v>0</v>
      </c>
      <c r="AH384" s="30">
        <f t="shared" si="251"/>
        <v>0</v>
      </c>
      <c r="AI384" s="10"/>
      <c r="AJ384" s="10"/>
      <c r="AK384" s="10"/>
      <c r="AL384" s="10"/>
      <c r="AM384" s="10"/>
      <c r="AN384" s="10"/>
      <c r="AO384" s="10"/>
      <c r="AP384" s="85"/>
    </row>
    <row r="385" spans="1:42" ht="12.75" hidden="1" customHeight="1" outlineLevel="1" x14ac:dyDescent="0.25">
      <c r="A385" s="79">
        <v>3</v>
      </c>
      <c r="B385" s="79"/>
      <c r="C385" s="65"/>
      <c r="D385" s="73"/>
      <c r="E385" s="81"/>
      <c r="F385" s="63"/>
      <c r="G385" s="105"/>
      <c r="H385" s="174"/>
      <c r="I385" s="74"/>
      <c r="J385" s="168"/>
      <c r="K385" s="298"/>
      <c r="L385" s="66"/>
      <c r="M385" s="66"/>
      <c r="N385" s="68"/>
      <c r="O385" s="68"/>
      <c r="P385" s="69">
        <v>0</v>
      </c>
      <c r="Q385" s="69"/>
      <c r="R385" s="69"/>
      <c r="S385" s="70">
        <f t="shared" si="252"/>
        <v>0</v>
      </c>
      <c r="T385" s="69"/>
      <c r="U385" s="69"/>
      <c r="V385" s="69"/>
      <c r="W385" s="70">
        <f t="shared" si="253"/>
        <v>0</v>
      </c>
      <c r="X385" s="69"/>
      <c r="Y385" s="69"/>
      <c r="Z385" s="69"/>
      <c r="AA385" s="70">
        <f t="shared" si="254"/>
        <v>0</v>
      </c>
      <c r="AB385" s="69"/>
      <c r="AC385" s="69"/>
      <c r="AD385" s="69"/>
      <c r="AE385" s="70">
        <f t="shared" si="255"/>
        <v>0</v>
      </c>
      <c r="AF385" s="70">
        <f t="shared" si="250"/>
        <v>0</v>
      </c>
      <c r="AG385" s="29">
        <f t="shared" si="256"/>
        <v>0</v>
      </c>
      <c r="AH385" s="30">
        <f t="shared" si="251"/>
        <v>0</v>
      </c>
    </row>
    <row r="386" spans="1:42" ht="12.75" hidden="1" customHeight="1" outlineLevel="1" x14ac:dyDescent="0.25">
      <c r="A386" s="79">
        <v>4</v>
      </c>
      <c r="B386" s="79"/>
      <c r="C386" s="154"/>
      <c r="D386" s="155"/>
      <c r="E386" s="75"/>
      <c r="F386" s="75"/>
      <c r="G386" s="75"/>
      <c r="H386" s="174"/>
      <c r="I386" s="294"/>
      <c r="J386" s="299"/>
      <c r="K386" s="82"/>
      <c r="L386" s="69"/>
      <c r="M386" s="69"/>
      <c r="N386" s="75"/>
      <c r="O386" s="75"/>
      <c r="P386" s="69"/>
      <c r="Q386" s="69"/>
      <c r="R386" s="69"/>
      <c r="S386" s="70">
        <f t="shared" si="252"/>
        <v>0</v>
      </c>
      <c r="T386" s="69"/>
      <c r="U386" s="69"/>
      <c r="V386" s="69"/>
      <c r="W386" s="70">
        <f t="shared" si="253"/>
        <v>0</v>
      </c>
      <c r="X386" s="69"/>
      <c r="Y386" s="69"/>
      <c r="Z386" s="69"/>
      <c r="AA386" s="70">
        <f t="shared" si="254"/>
        <v>0</v>
      </c>
      <c r="AB386" s="69"/>
      <c r="AC386" s="69"/>
      <c r="AD386" s="69"/>
      <c r="AE386" s="70">
        <f t="shared" si="255"/>
        <v>0</v>
      </c>
      <c r="AF386" s="70">
        <f t="shared" si="250"/>
        <v>0</v>
      </c>
      <c r="AG386" s="29">
        <f t="shared" si="256"/>
        <v>0</v>
      </c>
      <c r="AH386" s="71">
        <f t="shared" si="251"/>
        <v>0</v>
      </c>
      <c r="AI386" s="10"/>
      <c r="AJ386" s="10"/>
      <c r="AK386" s="10"/>
      <c r="AL386" s="10"/>
      <c r="AM386" s="10"/>
      <c r="AN386" s="10"/>
      <c r="AO386" s="10"/>
      <c r="AP386" s="85"/>
    </row>
    <row r="387" spans="1:42" ht="12.75" hidden="1" customHeight="1" outlineLevel="1" x14ac:dyDescent="0.25">
      <c r="A387" s="79">
        <v>5</v>
      </c>
      <c r="B387" s="79"/>
      <c r="C387" s="156"/>
      <c r="D387" s="157"/>
      <c r="E387" s="75"/>
      <c r="F387" s="75"/>
      <c r="G387" s="75"/>
      <c r="H387" s="174"/>
      <c r="I387" s="294"/>
      <c r="J387" s="299"/>
      <c r="K387" s="84"/>
      <c r="L387" s="69"/>
      <c r="M387" s="69"/>
      <c r="N387" s="75"/>
      <c r="O387" s="75"/>
      <c r="P387" s="69"/>
      <c r="Q387" s="69"/>
      <c r="R387" s="69"/>
      <c r="S387" s="70">
        <f t="shared" si="252"/>
        <v>0</v>
      </c>
      <c r="T387" s="69"/>
      <c r="U387" s="69"/>
      <c r="V387" s="69"/>
      <c r="W387" s="70">
        <f t="shared" si="253"/>
        <v>0</v>
      </c>
      <c r="X387" s="69"/>
      <c r="Y387" s="69"/>
      <c r="Z387" s="69"/>
      <c r="AA387" s="70">
        <f t="shared" si="254"/>
        <v>0</v>
      </c>
      <c r="AB387" s="69"/>
      <c r="AC387" s="69"/>
      <c r="AD387" s="69"/>
      <c r="AE387" s="70">
        <f t="shared" si="255"/>
        <v>0</v>
      </c>
      <c r="AF387" s="70">
        <f t="shared" si="250"/>
        <v>0</v>
      </c>
      <c r="AG387" s="29">
        <f t="shared" si="256"/>
        <v>0</v>
      </c>
      <c r="AH387" s="71">
        <f t="shared" si="251"/>
        <v>0</v>
      </c>
      <c r="AI387" s="10"/>
      <c r="AJ387" s="10"/>
      <c r="AK387" s="10"/>
      <c r="AL387" s="10"/>
      <c r="AM387" s="10"/>
      <c r="AN387" s="10"/>
      <c r="AO387" s="10"/>
      <c r="AP387" s="85"/>
    </row>
    <row r="388" spans="1:42" ht="12.75" hidden="1" customHeight="1" outlineLevel="1" x14ac:dyDescent="0.25">
      <c r="A388" s="79">
        <v>6</v>
      </c>
      <c r="B388" s="79"/>
      <c r="C388" s="156"/>
      <c r="D388" s="157"/>
      <c r="E388" s="75"/>
      <c r="F388" s="75"/>
      <c r="G388" s="75"/>
      <c r="H388" s="174"/>
      <c r="I388" s="294"/>
      <c r="J388" s="299"/>
      <c r="K388" s="84"/>
      <c r="L388" s="69"/>
      <c r="M388" s="69"/>
      <c r="N388" s="75"/>
      <c r="O388" s="75"/>
      <c r="P388" s="69"/>
      <c r="Q388" s="69"/>
      <c r="R388" s="69"/>
      <c r="S388" s="70">
        <f t="shared" si="252"/>
        <v>0</v>
      </c>
      <c r="T388" s="69"/>
      <c r="U388" s="69"/>
      <c r="V388" s="69"/>
      <c r="W388" s="70">
        <f t="shared" si="253"/>
        <v>0</v>
      </c>
      <c r="X388" s="69"/>
      <c r="Y388" s="69"/>
      <c r="Z388" s="69"/>
      <c r="AA388" s="70">
        <f t="shared" si="254"/>
        <v>0</v>
      </c>
      <c r="AB388" s="69"/>
      <c r="AC388" s="69"/>
      <c r="AD388" s="69"/>
      <c r="AE388" s="70">
        <f t="shared" si="255"/>
        <v>0</v>
      </c>
      <c r="AF388" s="70">
        <f t="shared" si="250"/>
        <v>0</v>
      </c>
      <c r="AG388" s="29">
        <f t="shared" si="256"/>
        <v>0</v>
      </c>
      <c r="AH388" s="71">
        <f t="shared" si="251"/>
        <v>0</v>
      </c>
    </row>
    <row r="389" spans="1:42" ht="12.75" hidden="1" customHeight="1" outlineLevel="1" x14ac:dyDescent="0.25">
      <c r="A389" s="79">
        <v>7</v>
      </c>
      <c r="B389" s="79"/>
      <c r="C389" s="156"/>
      <c r="D389" s="157"/>
      <c r="E389" s="75"/>
      <c r="F389" s="75"/>
      <c r="G389" s="75"/>
      <c r="H389" s="174"/>
      <c r="I389" s="294"/>
      <c r="J389" s="299"/>
      <c r="K389" s="84"/>
      <c r="L389" s="69"/>
      <c r="M389" s="69"/>
      <c r="N389" s="75"/>
      <c r="O389" s="75"/>
      <c r="P389" s="69"/>
      <c r="Q389" s="69"/>
      <c r="R389" s="69"/>
      <c r="S389" s="70">
        <f t="shared" si="252"/>
        <v>0</v>
      </c>
      <c r="T389" s="69"/>
      <c r="U389" s="69"/>
      <c r="V389" s="69"/>
      <c r="W389" s="70">
        <f t="shared" si="253"/>
        <v>0</v>
      </c>
      <c r="X389" s="69"/>
      <c r="Y389" s="69"/>
      <c r="Z389" s="69"/>
      <c r="AA389" s="70">
        <f t="shared" si="254"/>
        <v>0</v>
      </c>
      <c r="AB389" s="69"/>
      <c r="AC389" s="69"/>
      <c r="AD389" s="69"/>
      <c r="AE389" s="70">
        <f t="shared" si="255"/>
        <v>0</v>
      </c>
      <c r="AF389" s="70">
        <f t="shared" si="250"/>
        <v>0</v>
      </c>
      <c r="AG389" s="29">
        <f t="shared" si="256"/>
        <v>0</v>
      </c>
      <c r="AH389" s="71">
        <f t="shared" si="251"/>
        <v>0</v>
      </c>
      <c r="AI389" s="10"/>
      <c r="AJ389" s="10"/>
      <c r="AK389" s="10"/>
      <c r="AL389" s="10"/>
      <c r="AM389" s="10"/>
      <c r="AN389" s="10"/>
      <c r="AO389" s="10"/>
      <c r="AP389" s="85"/>
    </row>
    <row r="390" spans="1:42" ht="12.75" hidden="1" customHeight="1" outlineLevel="1" x14ac:dyDescent="0.25">
      <c r="A390" s="79">
        <v>8</v>
      </c>
      <c r="B390" s="79"/>
      <c r="C390" s="156"/>
      <c r="D390" s="157"/>
      <c r="E390" s="75"/>
      <c r="F390" s="75"/>
      <c r="G390" s="75"/>
      <c r="H390" s="174"/>
      <c r="I390" s="294"/>
      <c r="J390" s="299"/>
      <c r="K390" s="84"/>
      <c r="L390" s="69"/>
      <c r="M390" s="69"/>
      <c r="N390" s="75"/>
      <c r="O390" s="75"/>
      <c r="P390" s="69"/>
      <c r="Q390" s="69"/>
      <c r="R390" s="69"/>
      <c r="S390" s="70">
        <f t="shared" si="252"/>
        <v>0</v>
      </c>
      <c r="T390" s="69"/>
      <c r="U390" s="69"/>
      <c r="V390" s="69"/>
      <c r="W390" s="70">
        <f t="shared" si="253"/>
        <v>0</v>
      </c>
      <c r="X390" s="69"/>
      <c r="Y390" s="69"/>
      <c r="Z390" s="69"/>
      <c r="AA390" s="70">
        <f t="shared" si="254"/>
        <v>0</v>
      </c>
      <c r="AB390" s="69"/>
      <c r="AC390" s="69"/>
      <c r="AD390" s="69"/>
      <c r="AE390" s="70">
        <f t="shared" si="255"/>
        <v>0</v>
      </c>
      <c r="AF390" s="70">
        <f t="shared" si="250"/>
        <v>0</v>
      </c>
      <c r="AG390" s="29">
        <f t="shared" si="256"/>
        <v>0</v>
      </c>
      <c r="AH390" s="71">
        <f t="shared" si="251"/>
        <v>0</v>
      </c>
      <c r="AI390" s="10"/>
      <c r="AJ390" s="10"/>
      <c r="AK390" s="10"/>
      <c r="AL390" s="10"/>
      <c r="AM390" s="10"/>
      <c r="AN390" s="10"/>
      <c r="AO390" s="10"/>
      <c r="AP390" s="85"/>
    </row>
    <row r="391" spans="1:42" ht="12.75" hidden="1" customHeight="1" outlineLevel="1" x14ac:dyDescent="0.25">
      <c r="A391" s="79">
        <v>9</v>
      </c>
      <c r="B391" s="79"/>
      <c r="C391" s="156"/>
      <c r="D391" s="157"/>
      <c r="E391" s="75"/>
      <c r="F391" s="75"/>
      <c r="G391" s="75"/>
      <c r="H391" s="174"/>
      <c r="I391" s="294"/>
      <c r="J391" s="299"/>
      <c r="K391" s="84"/>
      <c r="L391" s="69"/>
      <c r="M391" s="69"/>
      <c r="N391" s="75"/>
      <c r="O391" s="75"/>
      <c r="P391" s="69"/>
      <c r="Q391" s="69"/>
      <c r="R391" s="69"/>
      <c r="S391" s="70">
        <f t="shared" si="252"/>
        <v>0</v>
      </c>
      <c r="T391" s="69"/>
      <c r="U391" s="69"/>
      <c r="V391" s="69"/>
      <c r="W391" s="70">
        <f t="shared" si="253"/>
        <v>0</v>
      </c>
      <c r="X391" s="69"/>
      <c r="Y391" s="69"/>
      <c r="Z391" s="69"/>
      <c r="AA391" s="70">
        <f t="shared" si="254"/>
        <v>0</v>
      </c>
      <c r="AB391" s="69"/>
      <c r="AC391" s="69"/>
      <c r="AD391" s="69"/>
      <c r="AE391" s="70">
        <f t="shared" si="255"/>
        <v>0</v>
      </c>
      <c r="AF391" s="70">
        <f t="shared" si="250"/>
        <v>0</v>
      </c>
      <c r="AG391" s="29">
        <f t="shared" si="256"/>
        <v>0</v>
      </c>
      <c r="AH391" s="71">
        <f t="shared" si="251"/>
        <v>0</v>
      </c>
    </row>
    <row r="392" spans="1:42" ht="12.75" hidden="1" customHeight="1" outlineLevel="1" x14ac:dyDescent="0.25">
      <c r="A392" s="79">
        <v>10</v>
      </c>
      <c r="B392" s="79"/>
      <c r="C392" s="156"/>
      <c r="D392" s="157"/>
      <c r="E392" s="75"/>
      <c r="F392" s="75"/>
      <c r="G392" s="75"/>
      <c r="H392" s="174"/>
      <c r="I392" s="311"/>
      <c r="J392" s="299"/>
      <c r="K392" s="84"/>
      <c r="L392" s="69"/>
      <c r="M392" s="69"/>
      <c r="N392" s="75"/>
      <c r="O392" s="75"/>
      <c r="P392" s="69"/>
      <c r="Q392" s="69"/>
      <c r="R392" s="69"/>
      <c r="S392" s="70">
        <f t="shared" si="252"/>
        <v>0</v>
      </c>
      <c r="T392" s="69"/>
      <c r="U392" s="69"/>
      <c r="V392" s="69"/>
      <c r="W392" s="70">
        <f t="shared" si="253"/>
        <v>0</v>
      </c>
      <c r="X392" s="69"/>
      <c r="Y392" s="69"/>
      <c r="Z392" s="69"/>
      <c r="AA392" s="70">
        <f t="shared" si="254"/>
        <v>0</v>
      </c>
      <c r="AB392" s="69"/>
      <c r="AC392" s="69"/>
      <c r="AD392" s="69"/>
      <c r="AE392" s="70">
        <f t="shared" si="255"/>
        <v>0</v>
      </c>
      <c r="AF392" s="70">
        <f t="shared" si="250"/>
        <v>0</v>
      </c>
      <c r="AG392" s="29">
        <f t="shared" si="256"/>
        <v>0</v>
      </c>
      <c r="AH392" s="71">
        <f t="shared" si="251"/>
        <v>0</v>
      </c>
      <c r="AI392" s="10"/>
      <c r="AJ392" s="10"/>
      <c r="AK392" s="10"/>
      <c r="AL392" s="10"/>
      <c r="AM392" s="10"/>
      <c r="AN392" s="10"/>
      <c r="AO392" s="10"/>
      <c r="AP392" s="85"/>
    </row>
    <row r="393" spans="1:42" ht="12.75" customHeight="1" collapsed="1" x14ac:dyDescent="0.25">
      <c r="A393" s="258" t="s">
        <v>67</v>
      </c>
      <c r="B393" s="229"/>
      <c r="C393" s="229"/>
      <c r="D393" s="229"/>
      <c r="E393" s="229"/>
      <c r="F393" s="229"/>
      <c r="G393" s="229"/>
      <c r="H393" s="92">
        <f>SUM(H383:H392)</f>
        <v>0</v>
      </c>
      <c r="I393" s="284">
        <f>SUM(I383:I392)</f>
        <v>0</v>
      </c>
      <c r="J393" s="92"/>
      <c r="K393" s="139"/>
      <c r="L393" s="92">
        <f>SUM(L383:L392)</f>
        <v>0</v>
      </c>
      <c r="M393" s="92">
        <f>SUM(M383:M392)</f>
        <v>0</v>
      </c>
      <c r="N393" s="93"/>
      <c r="O393" s="94"/>
      <c r="P393" s="92">
        <f t="shared" ref="P393:AF393" si="257">SUM(P383:P392)</f>
        <v>0</v>
      </c>
      <c r="Q393" s="92">
        <f t="shared" si="257"/>
        <v>0</v>
      </c>
      <c r="R393" s="92">
        <f t="shared" si="257"/>
        <v>0</v>
      </c>
      <c r="S393" s="92">
        <f t="shared" si="257"/>
        <v>0</v>
      </c>
      <c r="T393" s="92">
        <f t="shared" si="257"/>
        <v>0</v>
      </c>
      <c r="U393" s="92">
        <f t="shared" si="257"/>
        <v>0</v>
      </c>
      <c r="V393" s="92">
        <f t="shared" si="257"/>
        <v>0</v>
      </c>
      <c r="W393" s="92">
        <f t="shared" si="257"/>
        <v>0</v>
      </c>
      <c r="X393" s="92">
        <f t="shared" si="257"/>
        <v>0</v>
      </c>
      <c r="Y393" s="92">
        <f t="shared" si="257"/>
        <v>0</v>
      </c>
      <c r="Z393" s="92">
        <f t="shared" si="257"/>
        <v>0</v>
      </c>
      <c r="AA393" s="92">
        <f t="shared" si="257"/>
        <v>0</v>
      </c>
      <c r="AB393" s="92">
        <f t="shared" si="257"/>
        <v>0</v>
      </c>
      <c r="AC393" s="92">
        <f t="shared" si="257"/>
        <v>0</v>
      </c>
      <c r="AD393" s="92">
        <f t="shared" si="257"/>
        <v>0</v>
      </c>
      <c r="AE393" s="92">
        <f t="shared" si="257"/>
        <v>0</v>
      </c>
      <c r="AF393" s="92">
        <f t="shared" si="257"/>
        <v>0</v>
      </c>
      <c r="AG393" s="95">
        <f>IF(ISERROR(AF393/H393),0,AF393/H393)</f>
        <v>0</v>
      </c>
      <c r="AH393" s="95">
        <f>IF(ISERROR(AF393/$AF$394),0,AF393/$AF$394)</f>
        <v>0</v>
      </c>
      <c r="AI393" s="10"/>
      <c r="AJ393" s="10"/>
      <c r="AK393" s="10"/>
      <c r="AL393" s="10"/>
      <c r="AM393" s="10"/>
      <c r="AN393" s="10"/>
      <c r="AO393" s="10"/>
      <c r="AP393" s="85"/>
    </row>
    <row r="394" spans="1:42" x14ac:dyDescent="0.25">
      <c r="A394" s="231" t="str">
        <f>"TOTAL ASIG."&amp;" "&amp;$A$5</f>
        <v>TOTAL ASIG. 24 - 03 - 003 "Programa de Fortalecimiento Municipal"</v>
      </c>
      <c r="B394" s="232"/>
      <c r="C394" s="232"/>
      <c r="D394" s="232"/>
      <c r="E394" s="232"/>
      <c r="F394" s="232"/>
      <c r="G394" s="232"/>
      <c r="H394" s="97">
        <f>+H16+H27+H38+H55+H95+H130+H162+H197+H231+H263+H275+H286+H358+H300+H306+H393+H381</f>
        <v>3436971988</v>
      </c>
      <c r="I394" s="295">
        <f>+I16+I27+I38+I55+I95+I130+I162+I197+I231+I263+I275+I286+I358+I300+I306+I393+I381</f>
        <v>3436971988</v>
      </c>
      <c r="J394" s="97"/>
      <c r="K394" s="98"/>
      <c r="L394" s="97">
        <f>+L16+L27+L38+L55+L95+L130+L162+L197+L231+L263+L275+L286+L358+L300+L306+L393</f>
        <v>0</v>
      </c>
      <c r="M394" s="97">
        <f>+M16+M27+M38+M55+M95+M130+M162+M197+M231+M263+M275+M286+M358+M300+M306+M393</f>
        <v>0</v>
      </c>
      <c r="N394" s="99"/>
      <c r="O394" s="102"/>
      <c r="P394" s="97">
        <f t="shared" ref="P394:W394" si="258">+P16+P27+P38+P55+P95+P130+P162+P197+P231+P263+P275+P286+P358+P300+P306+P393</f>
        <v>0</v>
      </c>
      <c r="Q394" s="97">
        <f t="shared" si="258"/>
        <v>0</v>
      </c>
      <c r="R394" s="97">
        <f t="shared" si="258"/>
        <v>0</v>
      </c>
      <c r="S394" s="97">
        <f t="shared" si="258"/>
        <v>0</v>
      </c>
      <c r="T394" s="97">
        <f t="shared" si="258"/>
        <v>0</v>
      </c>
      <c r="U394" s="97">
        <f t="shared" si="258"/>
        <v>0</v>
      </c>
      <c r="V394" s="97">
        <f t="shared" si="258"/>
        <v>0</v>
      </c>
      <c r="W394" s="97">
        <f t="shared" si="258"/>
        <v>0</v>
      </c>
      <c r="X394" s="97">
        <f>+X16+X27+X38+X55+X95+X130+X162+X197+X231+X263+X275+X286+X358+X300+X306+X381+X393</f>
        <v>417355439</v>
      </c>
      <c r="Y394" s="97">
        <f t="shared" ref="Y394:AF394" si="259">+Y16+Y27+Y38+Y55+Y95+Y130+Y162+Y197+Y231+Y263+Y275+Y286+Y358+Y300+Y306+Y393+Y381</f>
        <v>990638019</v>
      </c>
      <c r="Z394" s="97">
        <f t="shared" si="259"/>
        <v>1262717851</v>
      </c>
      <c r="AA394" s="97">
        <f t="shared" si="259"/>
        <v>2656515757</v>
      </c>
      <c r="AB394" s="97">
        <f t="shared" si="259"/>
        <v>557102227</v>
      </c>
      <c r="AC394" s="97">
        <f t="shared" si="259"/>
        <v>174646083</v>
      </c>
      <c r="AD394" s="97">
        <f t="shared" si="259"/>
        <v>48707921</v>
      </c>
      <c r="AE394" s="97">
        <f t="shared" si="259"/>
        <v>780456231</v>
      </c>
      <c r="AF394" s="97">
        <f t="shared" si="259"/>
        <v>3436971988</v>
      </c>
      <c r="AG394" s="100">
        <f>IF(ISERROR(AF394/H394),0,AF394/H394)</f>
        <v>1</v>
      </c>
      <c r="AH394" s="100">
        <f>IF(ISERROR(AF394/$AF$394),0,AF394/$AF$394)</f>
        <v>1</v>
      </c>
    </row>
    <row r="395" spans="1:42" x14ac:dyDescent="0.25">
      <c r="H395" s="40"/>
      <c r="P395" s="40"/>
      <c r="Q395" s="40"/>
      <c r="R395" s="40"/>
      <c r="T395" s="40"/>
      <c r="U395" s="40"/>
      <c r="V395" s="40"/>
      <c r="X395" s="40"/>
      <c r="Y395" s="40"/>
      <c r="Z395" s="40"/>
      <c r="AB395" s="40"/>
      <c r="AC395" s="40"/>
      <c r="AD395" s="40"/>
      <c r="AI395" s="10"/>
      <c r="AJ395" s="10"/>
      <c r="AK395" s="10"/>
      <c r="AL395" s="10"/>
      <c r="AM395" s="10"/>
      <c r="AN395" s="10"/>
      <c r="AO395" s="10"/>
      <c r="AP395" s="85"/>
    </row>
    <row r="396" spans="1:42" x14ac:dyDescent="0.25">
      <c r="H396" s="40"/>
      <c r="P396" s="40"/>
      <c r="Q396" s="40"/>
      <c r="R396" s="40"/>
      <c r="T396" s="40"/>
      <c r="U396" s="40"/>
      <c r="V396" s="40"/>
      <c r="X396" s="40"/>
      <c r="Y396" s="40"/>
      <c r="Z396" s="40"/>
      <c r="AB396" s="40"/>
      <c r="AC396" s="40"/>
      <c r="AD396" s="40"/>
      <c r="AI396" s="10"/>
      <c r="AJ396" s="10"/>
      <c r="AK396" s="10"/>
      <c r="AL396" s="10"/>
      <c r="AM396" s="10"/>
      <c r="AN396" s="10"/>
      <c r="AO396" s="10"/>
      <c r="AP396" s="85"/>
    </row>
    <row r="397" spans="1:42" x14ac:dyDescent="0.25">
      <c r="H397" s="40"/>
      <c r="P397" s="40"/>
      <c r="Q397" s="40"/>
      <c r="R397" s="40"/>
      <c r="T397" s="40"/>
      <c r="U397" s="40"/>
      <c r="V397" s="40"/>
      <c r="X397" s="40"/>
      <c r="Y397" s="40"/>
      <c r="Z397" s="40"/>
      <c r="AB397" s="40"/>
      <c r="AC397" s="40"/>
      <c r="AD397" s="40"/>
    </row>
    <row r="398" spans="1:42" x14ac:dyDescent="0.25">
      <c r="H398" s="40"/>
      <c r="P398" s="40"/>
      <c r="Q398" s="40"/>
      <c r="R398" s="40"/>
      <c r="T398" s="40"/>
      <c r="U398" s="40"/>
      <c r="V398" s="40"/>
      <c r="X398" s="40"/>
      <c r="Y398" s="40"/>
      <c r="Z398" s="40"/>
      <c r="AB398" s="40"/>
      <c r="AC398" s="40"/>
      <c r="AD398" s="40"/>
      <c r="AI398" s="10"/>
      <c r="AJ398" s="10"/>
      <c r="AK398" s="10"/>
      <c r="AL398" s="10"/>
      <c r="AM398" s="10"/>
      <c r="AN398" s="10"/>
      <c r="AO398" s="10"/>
      <c r="AP398" s="85"/>
    </row>
    <row r="399" spans="1:42" x14ac:dyDescent="0.25">
      <c r="H399" s="40"/>
      <c r="P399" s="40"/>
      <c r="Q399" s="40"/>
      <c r="R399" s="40"/>
      <c r="T399" s="40"/>
      <c r="U399" s="40"/>
      <c r="V399" s="40"/>
      <c r="X399" s="40"/>
      <c r="Y399" s="40"/>
      <c r="Z399" s="40"/>
      <c r="AB399" s="40"/>
      <c r="AC399" s="40"/>
      <c r="AD399" s="40"/>
    </row>
    <row r="400" spans="1:42" x14ac:dyDescent="0.25">
      <c r="H400" s="40"/>
      <c r="P400" s="40"/>
      <c r="Q400" s="40"/>
      <c r="R400" s="40"/>
      <c r="T400" s="40"/>
      <c r="U400" s="40"/>
      <c r="V400" s="40"/>
      <c r="X400" s="40"/>
      <c r="Y400" s="40"/>
      <c r="Z400" s="40"/>
      <c r="AB400" s="40"/>
      <c r="AC400" s="40"/>
      <c r="AD400" s="40"/>
    </row>
    <row r="401" spans="1:30" x14ac:dyDescent="0.25">
      <c r="H401" s="40"/>
      <c r="P401" s="40"/>
      <c r="Q401" s="40"/>
      <c r="R401" s="40"/>
      <c r="T401" s="40"/>
      <c r="U401" s="40"/>
      <c r="V401" s="40"/>
      <c r="X401" s="40"/>
      <c r="Y401" s="40"/>
      <c r="Z401" s="40"/>
      <c r="AB401" s="40"/>
      <c r="AC401" s="40"/>
      <c r="AD401" s="40"/>
    </row>
    <row r="402" spans="1:30" x14ac:dyDescent="0.25">
      <c r="H402" s="40"/>
      <c r="P402" s="40"/>
      <c r="Q402" s="40"/>
      <c r="R402" s="40"/>
      <c r="T402" s="40"/>
      <c r="U402" s="40"/>
      <c r="V402" s="40"/>
      <c r="X402" s="40"/>
      <c r="Y402" s="40"/>
      <c r="Z402" s="40"/>
      <c r="AB402" s="40"/>
      <c r="AC402" s="40"/>
      <c r="AD402" s="40"/>
    </row>
    <row r="403" spans="1:30" x14ac:dyDescent="0.25">
      <c r="A403" s="13"/>
      <c r="H403" s="40"/>
      <c r="P403" s="40"/>
      <c r="Q403" s="40"/>
      <c r="R403" s="40"/>
      <c r="T403" s="40"/>
      <c r="U403" s="40"/>
      <c r="V403" s="40"/>
      <c r="X403" s="40"/>
      <c r="Y403" s="40"/>
      <c r="Z403" s="40"/>
      <c r="AB403" s="40"/>
      <c r="AC403" s="40"/>
      <c r="AD403" s="40"/>
    </row>
    <row r="404" spans="1:30" x14ac:dyDescent="0.25">
      <c r="A404" s="13"/>
      <c r="H404" s="40"/>
      <c r="P404" s="40"/>
      <c r="Q404" s="40"/>
      <c r="R404" s="40"/>
      <c r="T404" s="40"/>
      <c r="U404" s="40"/>
      <c r="V404" s="40"/>
      <c r="X404" s="40"/>
      <c r="Y404" s="40"/>
      <c r="Z404" s="40"/>
      <c r="AB404" s="40"/>
      <c r="AC404" s="40"/>
      <c r="AD404" s="40"/>
    </row>
    <row r="405" spans="1:30" x14ac:dyDescent="0.25">
      <c r="A405" s="13"/>
      <c r="H405" s="40"/>
      <c r="P405" s="40"/>
      <c r="Q405" s="40"/>
      <c r="R405" s="40"/>
      <c r="T405" s="40"/>
      <c r="U405" s="40"/>
      <c r="V405" s="40"/>
      <c r="X405" s="40"/>
      <c r="Y405" s="40"/>
      <c r="Z405" s="40"/>
      <c r="AB405" s="40"/>
      <c r="AC405" s="40"/>
      <c r="AD405" s="40"/>
    </row>
    <row r="406" spans="1:30" x14ac:dyDescent="0.25">
      <c r="A406" s="13"/>
      <c r="H406" s="40"/>
      <c r="P406" s="40"/>
      <c r="Q406" s="40"/>
      <c r="R406" s="40"/>
      <c r="T406" s="40"/>
      <c r="U406" s="40"/>
      <c r="V406" s="40"/>
      <c r="X406" s="40"/>
      <c r="Y406" s="40"/>
      <c r="Z406" s="40"/>
      <c r="AB406" s="40"/>
      <c r="AC406" s="40"/>
      <c r="AD406" s="40"/>
    </row>
    <row r="407" spans="1:30" x14ac:dyDescent="0.25">
      <c r="A407" s="13"/>
      <c r="H407" s="40"/>
      <c r="P407" s="40"/>
      <c r="Q407" s="40"/>
      <c r="R407" s="40"/>
      <c r="T407" s="40"/>
      <c r="U407" s="40"/>
      <c r="V407" s="40"/>
      <c r="X407" s="40"/>
      <c r="Y407" s="40"/>
      <c r="Z407" s="40"/>
      <c r="AB407" s="40"/>
      <c r="AC407" s="40"/>
      <c r="AD407" s="40"/>
    </row>
    <row r="408" spans="1:30" x14ac:dyDescent="0.25">
      <c r="A408" s="13"/>
      <c r="H408" s="40"/>
      <c r="P408" s="40"/>
      <c r="Q408" s="40"/>
      <c r="R408" s="40"/>
      <c r="T408" s="40"/>
      <c r="U408" s="40"/>
      <c r="V408" s="40"/>
      <c r="X408" s="40"/>
      <c r="Y408" s="40"/>
      <c r="Z408" s="40"/>
      <c r="AB408" s="40"/>
      <c r="AC408" s="40"/>
      <c r="AD408" s="40"/>
    </row>
    <row r="409" spans="1:30" x14ac:dyDescent="0.25">
      <c r="A409" s="13"/>
      <c r="H409" s="40"/>
      <c r="P409" s="40"/>
      <c r="Q409" s="40"/>
      <c r="R409" s="40"/>
      <c r="T409" s="40"/>
      <c r="U409" s="40"/>
      <c r="V409" s="40"/>
      <c r="X409" s="40"/>
      <c r="Y409" s="40"/>
      <c r="Z409" s="40"/>
      <c r="AB409" s="40"/>
      <c r="AC409" s="40"/>
      <c r="AD409" s="40"/>
    </row>
    <row r="410" spans="1:30" x14ac:dyDescent="0.25">
      <c r="A410" s="13"/>
      <c r="H410" s="40"/>
      <c r="P410" s="40"/>
      <c r="Q410" s="40"/>
      <c r="R410" s="40"/>
      <c r="T410" s="40"/>
      <c r="U410" s="40"/>
      <c r="V410" s="40"/>
      <c r="X410" s="40"/>
      <c r="Y410" s="40"/>
      <c r="Z410" s="40"/>
      <c r="AB410" s="40"/>
      <c r="AC410" s="40"/>
      <c r="AD410" s="40"/>
    </row>
    <row r="411" spans="1:30" x14ac:dyDescent="0.25">
      <c r="A411" s="13"/>
      <c r="H411" s="40"/>
      <c r="P411" s="40"/>
      <c r="Q411" s="40"/>
      <c r="R411" s="40"/>
      <c r="T411" s="40"/>
      <c r="U411" s="40"/>
      <c r="V411" s="40"/>
      <c r="X411" s="40"/>
      <c r="Y411" s="40"/>
      <c r="Z411" s="40"/>
      <c r="AB411" s="40"/>
      <c r="AC411" s="40"/>
      <c r="AD411" s="40"/>
    </row>
  </sheetData>
  <mergeCells count="64">
    <mergeCell ref="A1:AH1"/>
    <mergeCell ref="A2:AH2"/>
    <mergeCell ref="A3:AH3"/>
    <mergeCell ref="A4:AH4"/>
    <mergeCell ref="A5:S5"/>
    <mergeCell ref="T5:AH5"/>
    <mergeCell ref="W6:W7"/>
    <mergeCell ref="X6:Z6"/>
    <mergeCell ref="H6:H7"/>
    <mergeCell ref="I6:I7"/>
    <mergeCell ref="K6:K7"/>
    <mergeCell ref="L6:M6"/>
    <mergeCell ref="N6:N7"/>
    <mergeCell ref="J6:J7"/>
    <mergeCell ref="A8:E8"/>
    <mergeCell ref="O6:O7"/>
    <mergeCell ref="P6:R6"/>
    <mergeCell ref="S6:S7"/>
    <mergeCell ref="T6:V6"/>
    <mergeCell ref="A6:A7"/>
    <mergeCell ref="B6:B7"/>
    <mergeCell ref="D6:D7"/>
    <mergeCell ref="E6:E7"/>
    <mergeCell ref="F6:F7"/>
    <mergeCell ref="G6:G7"/>
    <mergeCell ref="AA6:AA7"/>
    <mergeCell ref="AB6:AD6"/>
    <mergeCell ref="AE6:AE7"/>
    <mergeCell ref="AF6:AF7"/>
    <mergeCell ref="AG6:AH6"/>
    <mergeCell ref="A131:E131"/>
    <mergeCell ref="A16:G16"/>
    <mergeCell ref="A17:E17"/>
    <mergeCell ref="A27:G27"/>
    <mergeCell ref="A28:E28"/>
    <mergeCell ref="A38:G38"/>
    <mergeCell ref="A39:E39"/>
    <mergeCell ref="A55:G55"/>
    <mergeCell ref="A56:E56"/>
    <mergeCell ref="A95:G95"/>
    <mergeCell ref="A96:E96"/>
    <mergeCell ref="A130:G130"/>
    <mergeCell ref="A287:E287"/>
    <mergeCell ref="A162:G162"/>
    <mergeCell ref="A163:E163"/>
    <mergeCell ref="A197:G197"/>
    <mergeCell ref="A198:E198"/>
    <mergeCell ref="A231:G231"/>
    <mergeCell ref="A232:E232"/>
    <mergeCell ref="A263:G263"/>
    <mergeCell ref="A264:E264"/>
    <mergeCell ref="A275:G275"/>
    <mergeCell ref="A276:E276"/>
    <mergeCell ref="A286:G286"/>
    <mergeCell ref="A381:G381"/>
    <mergeCell ref="A393:G393"/>
    <mergeCell ref="A394:G394"/>
    <mergeCell ref="A300:G300"/>
    <mergeCell ref="A301:E301"/>
    <mergeCell ref="A306:G306"/>
    <mergeCell ref="A307:E307"/>
    <mergeCell ref="A358:G358"/>
    <mergeCell ref="A382:E382"/>
    <mergeCell ref="A359:E359"/>
  </mergeCells>
  <dataValidations count="7">
    <dataValidation allowBlank="1" showInputMessage="1" showErrorMessage="1" errorTitle="Sólo números" error="Sólo ingresar números sin letras_x000a_" sqref="M264:M274 M8:M15 M287:M299 M17:M26 M301:M305 M359:M380 M382:M392 M163:M196 M198:M230 M56:M94 M232:M262 M276:M285 M131:M161 M39:M54 M28:M37 M96:M129 M307:M357"/>
    <dataValidation type="date" operator="greaterThan" allowBlank="1" showInputMessage="1" showErrorMessage="1" errorTitle="Error en Ingresos de Fechas" error="La fecha debe corresponder al Año 2014." sqref="D9:D15 D29:D37 D199:D230 D386:D392 D288:D299 D265:D274 D302:D305 D52 D132:D161 D277:D285 D233:D262 D18 D21:D26 D40 D42:D44 D46 D50 D57:D94 D308:D355 D357 D360:D380 D164:D196 D97:D129">
      <formula1>41275</formula1>
    </dataValidation>
    <dataValidation type="textLength" operator="lessThanOrEqual" allowBlank="1" showInputMessage="1" showErrorMessage="1" errorTitle="MÁXIMO DE CARACTERES SOBREPASADO" error="Sólo 255 caracteres por celdas" sqref="K29:K37 E9:G15 E277:G285 N9:O15 C308:C357 C361:C380 N57:O94 N97:O129 C97:C129 K97:K129 N383:O392 N360:O380 K288:K299 E384:F392 K265:K274 C277:C285 K233:K262 N199:O230 N302:O305 C9:C15 E302:G305 N308:O357 N164:O196 C386:C392 N288:O299 N277:O285 C199:C230 E40:G54 E308:G357 K75:K94 K164:K196 C132:C161 K308:K357 C40:C54 E132:G161 K386:K392 G386:G392 E383:G383 E97:G129 E164:G196 C164:C196 E57:G94 C65:C94 N265:O274 C57:C63 N29:O37 K132:K161 K40:K54 N132:O161 E29:G37 K9:K15 N40:O54 E199:G230 C302:C305 K302:K305 N18:O26 C18:C26 E18:G26 E360:G380 C29:C37 K18:K26 K199:K230 C233:C262 E233:G262 N233:O262 C265:C274 E265:G274 C288:C299 E288:G299 K277:K285 K360:K380">
      <formula1>255</formula1>
    </dataValidation>
    <dataValidation type="date" errorStyle="information" operator="greaterThan" allowBlank="1" showInputMessage="1" showErrorMessage="1" errorTitle="SÓLO FECHAS" error="Las fechas corresponden al presupuesto 2014" sqref="D19:D20 D356">
      <formula1>41275</formula1>
    </dataValidation>
    <dataValidation type="textLength" operator="lessThanOrEqual" allowBlank="1" showInputMessage="1" showErrorMessage="1" sqref="X278:X280 Z13 I383:J392 J29:J37 AD25 X270:X274 I262 AB347 J302:J305 X282:X285 Y277 J164:J196 X191 I347:I348 AC350 Z297 Y195:Z196 X9:X15 I9:J15 Y32:Z32 AC348 AC305 Y170:Z170 I127:I128 Y164:Z167 X174:Z174 Y177:Z177 Y179:Z180 Y182:Z182 X189:Z189 J132:J161 Y193:Z193 Z187 J18:J26 J97:J129 X211:X213 Y212:Z212 X237:X238 I249:I251 J265:J274 Z270 I226 J233:J262 Z129 X29:X37 J344:J357 Z120:Z121 X127:X129 X193:X196 X164:X170 X172:Z172 X175:X177 X179:X182 X184:X185 X187 AB226 Y282:Y284 Z281 Y222:Z223 Y227:Z229 V213:V230 X214:Y214 Y225:Z225 J199:J230 X215:X230 AB223 X245:X262 I223 Y249:Z262 Z247:Z248 AB251 AB249 I305 I350 J277:J285 I336 AB336 I340 I342:J343 AB342:AB343 J308:J341 AB345 I21:I22 I25 I40:J54 I132:I153 I164:I195 I199:I218 I233:I246 I265:I271 I277:I284 I288:I297 J288:J299 I308:I331 I345 I360:I379 J360:J380">
      <formula1>255</formula1>
    </dataValidation>
    <dataValidation type="decimal" allowBlank="1" showInputMessage="1" showErrorMessage="1" errorTitle="Sólo números" error="Sólo ingresar números sin letras_x000a_" sqref="Z357 P308:R357 AD90:AD94 Y285:Z285 AB36:AD37 P97:R129 P277:R285 P302:R305 P40:R54 T9:V15 T40:V54 AC308:AC347 H302:I303 AC304 AB18:AD20 AB9:AD15 AB383:AD392 P9:R15 T29:V37 AB97:AD129 X40:Z54 Y97:Y129 P132:R161 AB132:AD161 X97:X126 Z97:Z119 AB40:AD54 T199:V212 AB199:AD212 AB277:AD284 T277:V285 Z14:Z15 P57:R94 Z298:Z299 AB302:AD303 X302:Z305 T302:V305 AB348:AB357 AB305 Y9:Y15 P383:R392 Z308:Z351 X383:Z392 T383:V392 X297:Y299 X288:Z296 Z277:Z280 T233:V262 AC274:AD274 T288:V299 X132:Z161 AD380 Y190:Z192 Y199:Z211 T57:V94 Z9:Z12 AC357 X192 Z84:Z87 T132:V161 Y168:Z169 X171:Z171 Z90 X178:Z178 Y181:Z181 X188 X199:X210 Z188 AB288:AD299 AB29:AD34 Z235:Z237 P29:R37 Z265:Z269 AC247:AC251 X239:X244 P233:R262 T360:V380 X18 T97:V129 Z122:Z128 X173:Z173 AB164:AD196 Y183:Y188 X183 AC90:AC92 T164:V196 Z239 X265:X269 Z282:Z284 Y29:Z31 X308:Y357 AD304:AD305 Y194:Z194 P164:R196 AB340 P288:R299 AB57:AD89 T18:V26 Z33:Z35 AC285:AD285 AC213:AC227 AC35:AD35 Y57:Y59 Z60:Z62 Y63 Y66 Z64:Z67 Y68 Y70:Y71 Z69:Z72 Y73:Y74 Z75:Z78 Y79:Y80 Z81:Z82 Y83 Y175:Z176 Z183:Z186 X186 X190 Z233 X233:X236 X277 Y278:Y281 X281 T308:V357 AB380 Y87:Y94 P360:R380 X360:Z380 AB360:AD379 AD308:AD351 AD21:AD23 AB25:AB26 AB21:AB22 AC21:AC26 P18:R26 Z18:Z20 Y21:Z26 X20:X26 Y33:Y37 P199:R230 Y226:Z226 Y213 Y215:Y221 Y230:Z230 T213:U230 Z213:Z221 Y224:Z224 AD213:AD229 AB213:AB218 AB230 AB308:AB331 AB233:AD246 Y247:Y248 AC254:AC262 AB252:AB262 AD247:AD262 Y265:Y274 T265:V274 Z271:Z274 AB265:AD273 P265:R274">
      <formula1>-100000000</formula1>
      <formula2>10000000000</formula2>
    </dataValidation>
    <dataValidation operator="greaterThan" allowBlank="1" showInputMessage="1" showErrorMessage="1" errorTitle="Error en Ingresos de Fechas" error="La fecha debe corresponder al Año 2014." sqref="D41 D45 D47:D49 D51 D53:D54"/>
  </dataValidations>
  <printOptions horizontalCentered="1" verticalCentered="1"/>
  <pageMargins left="0" right="0" top="0.35433070866141736" bottom="0.35433070866141736" header="0.31496062992125984" footer="0.31496062992125984"/>
  <pageSetup paperSize="5" scale="85" orientation="landscape" r:id="rId1"/>
  <ignoredErrors>
    <ignoredError sqref="X394" formula="1"/>
    <ignoredError sqref="AE196 AE380" formulaRange="1"/>
  </ignoredError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AO217"/>
  <sheetViews>
    <sheetView zoomScale="80" zoomScaleNormal="80" workbookViewId="0">
      <selection activeCell="M44" sqref="A1:AG44"/>
    </sheetView>
  </sheetViews>
  <sheetFormatPr baseColWidth="10" defaultRowHeight="12.75" outlineLevelRow="1" outlineLevelCol="1" x14ac:dyDescent="0.25"/>
  <cols>
    <col min="1" max="1" width="3.5703125" style="14" customWidth="1"/>
    <col min="2" max="2" width="11.140625" style="14" hidden="1" customWidth="1"/>
    <col min="3" max="3" width="11.85546875" style="14" customWidth="1"/>
    <col min="4" max="4" width="10.42578125" style="14" bestFit="1" customWidth="1"/>
    <col min="5" max="5" width="34.28515625" style="13" customWidth="1"/>
    <col min="6" max="6" width="31.140625" style="13" customWidth="1"/>
    <col min="7" max="7" width="12.28515625" style="14" customWidth="1"/>
    <col min="8" max="8" width="15.5703125" style="11" customWidth="1"/>
    <col min="9" max="9" width="14.5703125" style="40" bestFit="1" customWidth="1"/>
    <col min="10" max="11" width="14.5703125" style="40" customWidth="1"/>
    <col min="12" max="12" width="10.42578125" style="14" customWidth="1"/>
    <col min="13" max="13" width="27.7109375" style="14" customWidth="1"/>
    <col min="14" max="14" width="11.42578125" style="14" customWidth="1"/>
    <col min="15" max="15" width="7" style="11" hidden="1" customWidth="1" outlineLevel="1"/>
    <col min="16" max="16" width="8.7109375" style="11" hidden="1" customWidth="1" outlineLevel="1"/>
    <col min="17" max="17" width="7.28515625" style="11" hidden="1" customWidth="1" outlineLevel="1"/>
    <col min="18" max="18" width="12" style="11" customWidth="1" collapsed="1"/>
    <col min="19" max="19" width="8.140625" style="11" hidden="1" customWidth="1" outlineLevel="1"/>
    <col min="20" max="20" width="7.7109375" style="11" hidden="1" customWidth="1" outlineLevel="1"/>
    <col min="21" max="21" width="12.140625" style="11" hidden="1" customWidth="1" outlineLevel="1"/>
    <col min="22" max="22" width="12.140625" style="11" customWidth="1" collapsed="1"/>
    <col min="23" max="25" width="12.140625" style="11" hidden="1" customWidth="1" outlineLevel="1"/>
    <col min="26" max="26" width="12.140625" style="11" customWidth="1" collapsed="1"/>
    <col min="27" max="29" width="12.140625" style="11" customWidth="1" outlineLevel="1"/>
    <col min="30" max="30" width="14.5703125" style="11" customWidth="1"/>
    <col min="31" max="31" width="12.85546875" style="11" customWidth="1"/>
    <col min="32" max="32" width="10.28515625" style="12" bestFit="1" customWidth="1"/>
    <col min="33" max="33" width="11.140625" style="12" customWidth="1"/>
    <col min="34" max="40" width="11.42578125" style="13"/>
    <col min="41" max="16384" width="11.42578125" style="87"/>
  </cols>
  <sheetData>
    <row r="1" spans="1:41" s="10" customFormat="1" ht="16.5" customHeight="1" x14ac:dyDescent="0.25">
      <c r="A1" s="252" t="s">
        <v>69</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row>
    <row r="2" spans="1:41" s="10" customFormat="1" ht="16.5" customHeight="1" x14ac:dyDescent="0.25">
      <c r="A2" s="253" t="s">
        <v>0</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row>
    <row r="3" spans="1:41" s="10" customFormat="1" ht="16.5" customHeight="1" x14ac:dyDescent="0.25">
      <c r="A3" s="252" t="s">
        <v>813</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row>
    <row r="4" spans="1:41" s="10" customFormat="1" ht="16.5" customHeight="1" x14ac:dyDescent="0.25">
      <c r="A4" s="253" t="s">
        <v>1</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row>
    <row r="5" spans="1:41" s="13" customFormat="1" ht="17.25" customHeight="1" x14ac:dyDescent="0.25">
      <c r="A5" s="250" t="s">
        <v>78</v>
      </c>
      <c r="B5" s="250"/>
      <c r="C5" s="251"/>
      <c r="D5" s="251"/>
      <c r="E5" s="251"/>
      <c r="F5" s="251"/>
      <c r="G5" s="251"/>
      <c r="H5" s="251"/>
      <c r="I5" s="251"/>
      <c r="J5" s="251"/>
      <c r="K5" s="251"/>
      <c r="L5" s="251"/>
      <c r="M5" s="251"/>
      <c r="N5" s="251"/>
      <c r="O5" s="251"/>
      <c r="P5" s="251"/>
      <c r="Q5" s="251"/>
      <c r="R5" s="251"/>
      <c r="S5" s="250"/>
      <c r="T5" s="250"/>
      <c r="U5" s="251"/>
      <c r="V5" s="251"/>
      <c r="W5" s="251"/>
      <c r="X5" s="251"/>
      <c r="Y5" s="251"/>
      <c r="Z5" s="251"/>
      <c r="AA5" s="251"/>
      <c r="AB5" s="251"/>
      <c r="AC5" s="251"/>
      <c r="AD5" s="251"/>
      <c r="AE5" s="251"/>
      <c r="AF5" s="251"/>
      <c r="AG5" s="251"/>
    </row>
    <row r="6" spans="1:41" s="86" customFormat="1" ht="32.25" customHeight="1" x14ac:dyDescent="0.25">
      <c r="A6" s="243" t="s">
        <v>2</v>
      </c>
      <c r="B6" s="244" t="s">
        <v>68</v>
      </c>
      <c r="C6" s="224" t="s">
        <v>3</v>
      </c>
      <c r="D6" s="244" t="s">
        <v>4</v>
      </c>
      <c r="E6" s="243" t="s">
        <v>5</v>
      </c>
      <c r="F6" s="244" t="s">
        <v>6</v>
      </c>
      <c r="G6" s="243" t="s">
        <v>7</v>
      </c>
      <c r="H6" s="246" t="s">
        <v>8</v>
      </c>
      <c r="I6" s="246" t="s">
        <v>9</v>
      </c>
      <c r="J6" s="246" t="s">
        <v>830</v>
      </c>
      <c r="K6" s="246" t="s">
        <v>831</v>
      </c>
      <c r="L6" s="248" t="s">
        <v>10</v>
      </c>
      <c r="M6" s="249"/>
      <c r="N6" s="243" t="s">
        <v>11</v>
      </c>
      <c r="O6" s="257" t="s">
        <v>13</v>
      </c>
      <c r="P6" s="257"/>
      <c r="Q6" s="257"/>
      <c r="R6" s="254" t="s">
        <v>14</v>
      </c>
      <c r="S6" s="257" t="s">
        <v>13</v>
      </c>
      <c r="T6" s="257"/>
      <c r="U6" s="257"/>
      <c r="V6" s="254" t="s">
        <v>15</v>
      </c>
      <c r="W6" s="257" t="s">
        <v>13</v>
      </c>
      <c r="X6" s="257"/>
      <c r="Y6" s="257"/>
      <c r="Z6" s="254" t="s">
        <v>16</v>
      </c>
      <c r="AA6" s="257" t="s">
        <v>13</v>
      </c>
      <c r="AB6" s="257"/>
      <c r="AC6" s="257"/>
      <c r="AD6" s="254" t="s">
        <v>17</v>
      </c>
      <c r="AE6" s="254" t="s">
        <v>18</v>
      </c>
      <c r="AF6" s="256" t="s">
        <v>19</v>
      </c>
      <c r="AG6" s="256"/>
      <c r="AH6" s="10"/>
      <c r="AI6" s="10"/>
      <c r="AJ6" s="10"/>
      <c r="AK6" s="10"/>
      <c r="AL6" s="10"/>
      <c r="AM6" s="10"/>
      <c r="AN6" s="10"/>
      <c r="AO6" s="85"/>
    </row>
    <row r="7" spans="1:41" s="86" customFormat="1" ht="31.5" customHeight="1" x14ac:dyDescent="0.25">
      <c r="A7" s="243"/>
      <c r="B7" s="245"/>
      <c r="C7" s="224" t="s">
        <v>20</v>
      </c>
      <c r="D7" s="245"/>
      <c r="E7" s="243"/>
      <c r="F7" s="245"/>
      <c r="G7" s="243"/>
      <c r="H7" s="247"/>
      <c r="I7" s="247"/>
      <c r="J7" s="247"/>
      <c r="K7" s="247"/>
      <c r="L7" s="225" t="s">
        <v>832</v>
      </c>
      <c r="M7" s="225" t="s">
        <v>21</v>
      </c>
      <c r="N7" s="243"/>
      <c r="O7" s="225" t="s">
        <v>22</v>
      </c>
      <c r="P7" s="225" t="s">
        <v>23</v>
      </c>
      <c r="Q7" s="225" t="s">
        <v>24</v>
      </c>
      <c r="R7" s="255"/>
      <c r="S7" s="225" t="s">
        <v>25</v>
      </c>
      <c r="T7" s="225" t="s">
        <v>26</v>
      </c>
      <c r="U7" s="225" t="s">
        <v>27</v>
      </c>
      <c r="V7" s="255"/>
      <c r="W7" s="225" t="s">
        <v>28</v>
      </c>
      <c r="X7" s="225" t="s">
        <v>29</v>
      </c>
      <c r="Y7" s="225" t="s">
        <v>30</v>
      </c>
      <c r="Z7" s="255"/>
      <c r="AA7" s="225" t="s">
        <v>31</v>
      </c>
      <c r="AB7" s="225" t="s">
        <v>32</v>
      </c>
      <c r="AC7" s="225" t="s">
        <v>33</v>
      </c>
      <c r="AD7" s="255"/>
      <c r="AE7" s="255"/>
      <c r="AF7" s="96" t="s">
        <v>34</v>
      </c>
      <c r="AG7" s="96" t="s">
        <v>35</v>
      </c>
      <c r="AH7" s="10"/>
      <c r="AI7" s="10"/>
      <c r="AJ7" s="10"/>
      <c r="AK7" s="10"/>
      <c r="AL7" s="10"/>
      <c r="AM7" s="10"/>
      <c r="AN7" s="10"/>
      <c r="AO7" s="85"/>
    </row>
    <row r="8" spans="1:41" ht="12.75" customHeight="1" x14ac:dyDescent="0.25">
      <c r="A8" s="240" t="s">
        <v>36</v>
      </c>
      <c r="B8" s="241"/>
      <c r="C8" s="241"/>
      <c r="D8" s="241"/>
      <c r="E8" s="242"/>
      <c r="F8" s="15"/>
      <c r="G8" s="16"/>
      <c r="H8" s="88"/>
      <c r="I8" s="17"/>
      <c r="J8" s="17"/>
      <c r="K8" s="17"/>
      <c r="L8" s="18"/>
      <c r="M8" s="18"/>
      <c r="N8" s="16"/>
      <c r="O8" s="17"/>
      <c r="P8" s="17"/>
      <c r="Q8" s="17"/>
      <c r="R8" s="17"/>
      <c r="S8" s="17"/>
      <c r="T8" s="17"/>
      <c r="U8" s="17"/>
      <c r="V8" s="17"/>
      <c r="W8" s="17"/>
      <c r="X8" s="17"/>
      <c r="Y8" s="17"/>
      <c r="Z8" s="17"/>
      <c r="AA8" s="17"/>
      <c r="AB8" s="17"/>
      <c r="AC8" s="17"/>
      <c r="AD8" s="17"/>
      <c r="AE8" s="17"/>
      <c r="AF8" s="20"/>
      <c r="AG8" s="20"/>
    </row>
    <row r="9" spans="1:41" ht="12.75" hidden="1" customHeight="1" outlineLevel="1" x14ac:dyDescent="0.25">
      <c r="A9" s="21">
        <v>1</v>
      </c>
      <c r="B9" s="22"/>
      <c r="C9" s="23"/>
      <c r="D9" s="24"/>
      <c r="E9" s="25"/>
      <c r="F9" s="25"/>
      <c r="G9" s="25"/>
      <c r="H9" s="89"/>
      <c r="I9" s="26"/>
      <c r="J9" s="268"/>
      <c r="K9" s="268"/>
      <c r="L9" s="27"/>
      <c r="M9" s="27"/>
      <c r="N9" s="25"/>
      <c r="O9" s="27"/>
      <c r="P9" s="27"/>
      <c r="Q9" s="27"/>
      <c r="R9" s="28">
        <f>SUM(O9:Q9)</f>
        <v>0</v>
      </c>
      <c r="S9" s="27"/>
      <c r="T9" s="27"/>
      <c r="U9" s="27"/>
      <c r="V9" s="28">
        <f>SUM(S9:U9)</f>
        <v>0</v>
      </c>
      <c r="W9" s="27"/>
      <c r="X9" s="27"/>
      <c r="Y9" s="27"/>
      <c r="Z9" s="28">
        <f>SUM(W9:Y9)</f>
        <v>0</v>
      </c>
      <c r="AA9" s="27"/>
      <c r="AB9" s="27"/>
      <c r="AC9" s="27"/>
      <c r="AD9" s="28">
        <f>SUM(AA9:AC9)</f>
        <v>0</v>
      </c>
      <c r="AE9" s="28">
        <f t="shared" ref="AE9:AE18" si="0">SUM(R9,V9,Z9,AD9)</f>
        <v>0</v>
      </c>
      <c r="AF9" s="29">
        <f>IF(ISERROR(AE9/$H$19),0,AE9/$H$19)</f>
        <v>0</v>
      </c>
      <c r="AG9" s="30">
        <f t="shared" ref="AG9:AG18" si="1">IF(ISERROR(AE9/$AE$200),"-",AE9/$AE$200)</f>
        <v>0</v>
      </c>
      <c r="AH9" s="10"/>
      <c r="AI9" s="10"/>
      <c r="AJ9" s="10"/>
      <c r="AK9" s="10"/>
      <c r="AL9" s="10"/>
      <c r="AM9" s="10"/>
      <c r="AN9" s="10"/>
      <c r="AO9" s="85"/>
    </row>
    <row r="10" spans="1:41" ht="12.75" hidden="1" customHeight="1" outlineLevel="1" x14ac:dyDescent="0.25">
      <c r="A10" s="21">
        <v>2</v>
      </c>
      <c r="B10" s="22"/>
      <c r="C10" s="31"/>
      <c r="D10" s="32"/>
      <c r="E10" s="33"/>
      <c r="F10" s="25"/>
      <c r="G10" s="25"/>
      <c r="H10" s="89"/>
      <c r="I10" s="34"/>
      <c r="J10" s="268"/>
      <c r="K10" s="268"/>
      <c r="L10" s="27"/>
      <c r="M10" s="27"/>
      <c r="N10" s="33"/>
      <c r="O10" s="27"/>
      <c r="P10" s="27"/>
      <c r="Q10" s="27"/>
      <c r="R10" s="28">
        <f t="shared" ref="R10:R18" si="2">SUM(O10:Q10)</f>
        <v>0</v>
      </c>
      <c r="S10" s="27"/>
      <c r="T10" s="27"/>
      <c r="U10" s="27"/>
      <c r="V10" s="28">
        <f t="shared" ref="V10:V18" si="3">SUM(S10:U10)</f>
        <v>0</v>
      </c>
      <c r="W10" s="27"/>
      <c r="X10" s="27"/>
      <c r="Y10" s="27"/>
      <c r="Z10" s="28">
        <f t="shared" ref="Z10:Z18" si="4">SUM(W10:Y10)</f>
        <v>0</v>
      </c>
      <c r="AA10" s="27"/>
      <c r="AB10" s="27"/>
      <c r="AC10" s="27"/>
      <c r="AD10" s="28">
        <f t="shared" ref="AD10:AD18" si="5">SUM(AA10:AC10)</f>
        <v>0</v>
      </c>
      <c r="AE10" s="28">
        <f t="shared" si="0"/>
        <v>0</v>
      </c>
      <c r="AF10" s="29">
        <f t="shared" ref="AF10:AF18" si="6">IF(ISERROR(AE10/$H$19),0,AE10/$H$19)</f>
        <v>0</v>
      </c>
      <c r="AG10" s="30">
        <f t="shared" si="1"/>
        <v>0</v>
      </c>
      <c r="AH10" s="10"/>
      <c r="AI10" s="10"/>
      <c r="AJ10" s="10"/>
      <c r="AK10" s="10"/>
      <c r="AL10" s="10"/>
      <c r="AM10" s="10"/>
      <c r="AN10" s="10"/>
      <c r="AO10" s="85"/>
    </row>
    <row r="11" spans="1:41" ht="12.75" hidden="1" customHeight="1" outlineLevel="1" x14ac:dyDescent="0.25">
      <c r="A11" s="21">
        <v>3</v>
      </c>
      <c r="B11" s="22"/>
      <c r="C11" s="31"/>
      <c r="D11" s="32"/>
      <c r="E11" s="33"/>
      <c r="F11" s="33"/>
      <c r="G11" s="33"/>
      <c r="H11" s="89"/>
      <c r="I11" s="34"/>
      <c r="J11" s="268"/>
      <c r="K11" s="268"/>
      <c r="L11" s="27"/>
      <c r="M11" s="27"/>
      <c r="N11" s="33"/>
      <c r="O11" s="27"/>
      <c r="P11" s="27"/>
      <c r="Q11" s="27"/>
      <c r="R11" s="28">
        <f t="shared" si="2"/>
        <v>0</v>
      </c>
      <c r="S11" s="27"/>
      <c r="T11" s="27"/>
      <c r="U11" s="27"/>
      <c r="V11" s="28">
        <f t="shared" si="3"/>
        <v>0</v>
      </c>
      <c r="W11" s="27"/>
      <c r="X11" s="27"/>
      <c r="Y11" s="27"/>
      <c r="Z11" s="28">
        <f t="shared" si="4"/>
        <v>0</v>
      </c>
      <c r="AA11" s="27"/>
      <c r="AB11" s="27"/>
      <c r="AC11" s="27"/>
      <c r="AD11" s="28">
        <f t="shared" si="5"/>
        <v>0</v>
      </c>
      <c r="AE11" s="28">
        <f t="shared" si="0"/>
        <v>0</v>
      </c>
      <c r="AF11" s="29">
        <f t="shared" si="6"/>
        <v>0</v>
      </c>
      <c r="AG11" s="30">
        <f t="shared" si="1"/>
        <v>0</v>
      </c>
    </row>
    <row r="12" spans="1:41" ht="12.75" hidden="1" customHeight="1" outlineLevel="1" x14ac:dyDescent="0.25">
      <c r="A12" s="21">
        <v>4</v>
      </c>
      <c r="B12" s="22"/>
      <c r="C12" s="31"/>
      <c r="D12" s="32"/>
      <c r="E12" s="33"/>
      <c r="F12" s="33"/>
      <c r="G12" s="33"/>
      <c r="H12" s="89"/>
      <c r="I12" s="34"/>
      <c r="J12" s="268"/>
      <c r="K12" s="268"/>
      <c r="L12" s="27"/>
      <c r="M12" s="27"/>
      <c r="N12" s="33"/>
      <c r="O12" s="27"/>
      <c r="P12" s="27"/>
      <c r="Q12" s="27"/>
      <c r="R12" s="28">
        <f t="shared" si="2"/>
        <v>0</v>
      </c>
      <c r="S12" s="27"/>
      <c r="T12" s="27"/>
      <c r="U12" s="27"/>
      <c r="V12" s="28">
        <f t="shared" si="3"/>
        <v>0</v>
      </c>
      <c r="W12" s="27"/>
      <c r="X12" s="27"/>
      <c r="Y12" s="27"/>
      <c r="Z12" s="28">
        <f t="shared" si="4"/>
        <v>0</v>
      </c>
      <c r="AA12" s="27"/>
      <c r="AB12" s="27"/>
      <c r="AC12" s="27"/>
      <c r="AD12" s="28">
        <f t="shared" si="5"/>
        <v>0</v>
      </c>
      <c r="AE12" s="28">
        <f t="shared" si="0"/>
        <v>0</v>
      </c>
      <c r="AF12" s="29">
        <f t="shared" si="6"/>
        <v>0</v>
      </c>
      <c r="AG12" s="30">
        <f t="shared" si="1"/>
        <v>0</v>
      </c>
      <c r="AH12" s="10"/>
      <c r="AI12" s="10"/>
      <c r="AJ12" s="10"/>
      <c r="AK12" s="10"/>
      <c r="AL12" s="10"/>
      <c r="AM12" s="10"/>
      <c r="AN12" s="10"/>
      <c r="AO12" s="85"/>
    </row>
    <row r="13" spans="1:41" ht="12.75" hidden="1" customHeight="1" outlineLevel="1" x14ac:dyDescent="0.25">
      <c r="A13" s="21">
        <v>5</v>
      </c>
      <c r="B13" s="22"/>
      <c r="C13" s="31"/>
      <c r="D13" s="32"/>
      <c r="E13" s="33"/>
      <c r="F13" s="33"/>
      <c r="G13" s="33"/>
      <c r="H13" s="89"/>
      <c r="I13" s="34"/>
      <c r="J13" s="268"/>
      <c r="K13" s="268"/>
      <c r="L13" s="27"/>
      <c r="M13" s="27"/>
      <c r="N13" s="33"/>
      <c r="O13" s="27"/>
      <c r="P13" s="27"/>
      <c r="Q13" s="27"/>
      <c r="R13" s="28">
        <f t="shared" si="2"/>
        <v>0</v>
      </c>
      <c r="S13" s="27"/>
      <c r="T13" s="27"/>
      <c r="U13" s="27"/>
      <c r="V13" s="28">
        <f t="shared" si="3"/>
        <v>0</v>
      </c>
      <c r="W13" s="27"/>
      <c r="X13" s="27"/>
      <c r="Y13" s="27"/>
      <c r="Z13" s="28">
        <f t="shared" si="4"/>
        <v>0</v>
      </c>
      <c r="AA13" s="27"/>
      <c r="AB13" s="27"/>
      <c r="AC13" s="27"/>
      <c r="AD13" s="28">
        <f t="shared" si="5"/>
        <v>0</v>
      </c>
      <c r="AE13" s="28">
        <f t="shared" si="0"/>
        <v>0</v>
      </c>
      <c r="AF13" s="29">
        <f t="shared" si="6"/>
        <v>0</v>
      </c>
      <c r="AG13" s="30">
        <f t="shared" si="1"/>
        <v>0</v>
      </c>
      <c r="AH13" s="10"/>
      <c r="AI13" s="10"/>
      <c r="AJ13" s="10"/>
      <c r="AK13" s="10"/>
      <c r="AL13" s="10"/>
      <c r="AM13" s="10"/>
      <c r="AN13" s="10"/>
      <c r="AO13" s="85"/>
    </row>
    <row r="14" spans="1:41" ht="12.75" hidden="1" customHeight="1" outlineLevel="1" x14ac:dyDescent="0.25">
      <c r="A14" s="21">
        <v>6</v>
      </c>
      <c r="B14" s="22"/>
      <c r="C14" s="31"/>
      <c r="D14" s="32"/>
      <c r="E14" s="33"/>
      <c r="F14" s="33"/>
      <c r="G14" s="33"/>
      <c r="H14" s="89"/>
      <c r="I14" s="34"/>
      <c r="J14" s="268"/>
      <c r="K14" s="268"/>
      <c r="L14" s="27"/>
      <c r="M14" s="27"/>
      <c r="N14" s="33"/>
      <c r="O14" s="27"/>
      <c r="P14" s="27"/>
      <c r="Q14" s="27"/>
      <c r="R14" s="28">
        <f t="shared" si="2"/>
        <v>0</v>
      </c>
      <c r="S14" s="27"/>
      <c r="T14" s="27"/>
      <c r="U14" s="27"/>
      <c r="V14" s="28">
        <f t="shared" si="3"/>
        <v>0</v>
      </c>
      <c r="W14" s="27"/>
      <c r="X14" s="27"/>
      <c r="Y14" s="27"/>
      <c r="Z14" s="28">
        <f t="shared" si="4"/>
        <v>0</v>
      </c>
      <c r="AA14" s="27"/>
      <c r="AB14" s="27"/>
      <c r="AC14" s="27"/>
      <c r="AD14" s="28">
        <f t="shared" si="5"/>
        <v>0</v>
      </c>
      <c r="AE14" s="28">
        <f t="shared" si="0"/>
        <v>0</v>
      </c>
      <c r="AF14" s="29">
        <f t="shared" si="6"/>
        <v>0</v>
      </c>
      <c r="AG14" s="30">
        <f t="shared" si="1"/>
        <v>0</v>
      </c>
    </row>
    <row r="15" spans="1:41" ht="12.75" hidden="1" customHeight="1" outlineLevel="1" x14ac:dyDescent="0.25">
      <c r="A15" s="21">
        <v>7</v>
      </c>
      <c r="B15" s="22"/>
      <c r="C15" s="31"/>
      <c r="D15" s="32"/>
      <c r="E15" s="33"/>
      <c r="F15" s="33"/>
      <c r="G15" s="33"/>
      <c r="H15" s="89"/>
      <c r="I15" s="34"/>
      <c r="J15" s="268"/>
      <c r="K15" s="268"/>
      <c r="L15" s="27"/>
      <c r="M15" s="27"/>
      <c r="N15" s="33"/>
      <c r="O15" s="27"/>
      <c r="P15" s="27"/>
      <c r="Q15" s="27"/>
      <c r="R15" s="28">
        <f t="shared" si="2"/>
        <v>0</v>
      </c>
      <c r="S15" s="27"/>
      <c r="T15" s="27"/>
      <c r="U15" s="27"/>
      <c r="V15" s="28">
        <f t="shared" si="3"/>
        <v>0</v>
      </c>
      <c r="W15" s="27"/>
      <c r="X15" s="27"/>
      <c r="Y15" s="27"/>
      <c r="Z15" s="28">
        <f t="shared" si="4"/>
        <v>0</v>
      </c>
      <c r="AA15" s="27"/>
      <c r="AB15" s="27"/>
      <c r="AC15" s="27"/>
      <c r="AD15" s="28">
        <f t="shared" si="5"/>
        <v>0</v>
      </c>
      <c r="AE15" s="28">
        <f t="shared" si="0"/>
        <v>0</v>
      </c>
      <c r="AF15" s="29">
        <f t="shared" si="6"/>
        <v>0</v>
      </c>
      <c r="AG15" s="30">
        <f t="shared" si="1"/>
        <v>0</v>
      </c>
      <c r="AH15" s="10"/>
      <c r="AI15" s="10"/>
      <c r="AJ15" s="10"/>
      <c r="AK15" s="10"/>
      <c r="AL15" s="10"/>
      <c r="AM15" s="10"/>
      <c r="AN15" s="10"/>
      <c r="AO15" s="85"/>
    </row>
    <row r="16" spans="1:41" ht="12.75" hidden="1" customHeight="1" outlineLevel="1" x14ac:dyDescent="0.25">
      <c r="A16" s="21">
        <v>8</v>
      </c>
      <c r="B16" s="22"/>
      <c r="C16" s="31"/>
      <c r="D16" s="32"/>
      <c r="E16" s="33"/>
      <c r="F16" s="33"/>
      <c r="G16" s="33"/>
      <c r="H16" s="89"/>
      <c r="I16" s="34"/>
      <c r="J16" s="268"/>
      <c r="K16" s="268"/>
      <c r="L16" s="27"/>
      <c r="M16" s="27"/>
      <c r="N16" s="33"/>
      <c r="O16" s="27"/>
      <c r="P16" s="27"/>
      <c r="Q16" s="27"/>
      <c r="R16" s="28">
        <f t="shared" si="2"/>
        <v>0</v>
      </c>
      <c r="S16" s="27"/>
      <c r="T16" s="27"/>
      <c r="U16" s="27"/>
      <c r="V16" s="28">
        <f t="shared" si="3"/>
        <v>0</v>
      </c>
      <c r="W16" s="27"/>
      <c r="X16" s="27"/>
      <c r="Y16" s="27"/>
      <c r="Z16" s="28">
        <f t="shared" si="4"/>
        <v>0</v>
      </c>
      <c r="AA16" s="27"/>
      <c r="AB16" s="27"/>
      <c r="AC16" s="27"/>
      <c r="AD16" s="28">
        <f t="shared" si="5"/>
        <v>0</v>
      </c>
      <c r="AE16" s="28">
        <f t="shared" si="0"/>
        <v>0</v>
      </c>
      <c r="AF16" s="29">
        <f t="shared" si="6"/>
        <v>0</v>
      </c>
      <c r="AG16" s="30">
        <f t="shared" si="1"/>
        <v>0</v>
      </c>
      <c r="AH16" s="10"/>
      <c r="AI16" s="10"/>
      <c r="AJ16" s="10"/>
      <c r="AK16" s="10"/>
      <c r="AL16" s="10"/>
      <c r="AM16" s="10"/>
      <c r="AN16" s="10"/>
      <c r="AO16" s="85"/>
    </row>
    <row r="17" spans="1:41" ht="12.75" hidden="1" customHeight="1" outlineLevel="1" x14ac:dyDescent="0.25">
      <c r="A17" s="21">
        <v>9</v>
      </c>
      <c r="B17" s="22"/>
      <c r="C17" s="31"/>
      <c r="D17" s="32"/>
      <c r="E17" s="33"/>
      <c r="F17" s="33"/>
      <c r="G17" s="33"/>
      <c r="H17" s="89"/>
      <c r="I17" s="34"/>
      <c r="J17" s="268"/>
      <c r="K17" s="268"/>
      <c r="L17" s="27"/>
      <c r="M17" s="27"/>
      <c r="N17" s="33"/>
      <c r="O17" s="27"/>
      <c r="P17" s="27"/>
      <c r="Q17" s="27"/>
      <c r="R17" s="28">
        <f t="shared" si="2"/>
        <v>0</v>
      </c>
      <c r="S17" s="27"/>
      <c r="T17" s="27"/>
      <c r="U17" s="27"/>
      <c r="V17" s="28">
        <f t="shared" si="3"/>
        <v>0</v>
      </c>
      <c r="W17" s="27"/>
      <c r="X17" s="27"/>
      <c r="Y17" s="27"/>
      <c r="Z17" s="28">
        <f t="shared" si="4"/>
        <v>0</v>
      </c>
      <c r="AA17" s="27"/>
      <c r="AB17" s="27"/>
      <c r="AC17" s="27"/>
      <c r="AD17" s="28">
        <f t="shared" si="5"/>
        <v>0</v>
      </c>
      <c r="AE17" s="28">
        <f t="shared" si="0"/>
        <v>0</v>
      </c>
      <c r="AF17" s="29">
        <f t="shared" si="6"/>
        <v>0</v>
      </c>
      <c r="AG17" s="30">
        <f t="shared" si="1"/>
        <v>0</v>
      </c>
    </row>
    <row r="18" spans="1:41" ht="12.75" hidden="1" customHeight="1" outlineLevel="1" x14ac:dyDescent="0.25">
      <c r="A18" s="21">
        <v>10</v>
      </c>
      <c r="B18" s="22"/>
      <c r="C18" s="31"/>
      <c r="D18" s="32"/>
      <c r="E18" s="33"/>
      <c r="F18" s="33"/>
      <c r="G18" s="33"/>
      <c r="H18" s="90"/>
      <c r="I18" s="35"/>
      <c r="J18" s="268"/>
      <c r="K18" s="268"/>
      <c r="L18" s="27"/>
      <c r="M18" s="27"/>
      <c r="N18" s="33"/>
      <c r="O18" s="27"/>
      <c r="P18" s="27"/>
      <c r="Q18" s="27"/>
      <c r="R18" s="28">
        <f t="shared" si="2"/>
        <v>0</v>
      </c>
      <c r="S18" s="27"/>
      <c r="T18" s="27"/>
      <c r="U18" s="27"/>
      <c r="V18" s="28">
        <f t="shared" si="3"/>
        <v>0</v>
      </c>
      <c r="W18" s="27"/>
      <c r="X18" s="27"/>
      <c r="Y18" s="27"/>
      <c r="Z18" s="28">
        <f t="shared" si="4"/>
        <v>0</v>
      </c>
      <c r="AA18" s="27"/>
      <c r="AB18" s="27"/>
      <c r="AC18" s="27"/>
      <c r="AD18" s="28">
        <f t="shared" si="5"/>
        <v>0</v>
      </c>
      <c r="AE18" s="28">
        <f t="shared" si="0"/>
        <v>0</v>
      </c>
      <c r="AF18" s="29">
        <f t="shared" si="6"/>
        <v>0</v>
      </c>
      <c r="AG18" s="30">
        <f t="shared" si="1"/>
        <v>0</v>
      </c>
      <c r="AH18" s="10"/>
      <c r="AI18" s="10"/>
      <c r="AJ18" s="10"/>
      <c r="AK18" s="10"/>
      <c r="AL18" s="10"/>
      <c r="AM18" s="10"/>
      <c r="AN18" s="10"/>
      <c r="AO18" s="85"/>
    </row>
    <row r="19" spans="1:41" ht="12.75" customHeight="1" collapsed="1" x14ac:dyDescent="0.25">
      <c r="A19" s="228" t="s">
        <v>37</v>
      </c>
      <c r="B19" s="229"/>
      <c r="C19" s="230"/>
      <c r="D19" s="230"/>
      <c r="E19" s="230"/>
      <c r="F19" s="230"/>
      <c r="G19" s="230"/>
      <c r="H19" s="92">
        <f>SUM(H9:H18)</f>
        <v>0</v>
      </c>
      <c r="I19" s="92">
        <f>SUM(I9:I18)</f>
        <v>0</v>
      </c>
      <c r="J19" s="92"/>
      <c r="K19" s="92"/>
      <c r="L19" s="92">
        <f>SUM(L9:L18)</f>
        <v>0</v>
      </c>
      <c r="M19" s="92">
        <f>SUM(M9:M18)</f>
        <v>0</v>
      </c>
      <c r="N19" s="93"/>
      <c r="O19" s="92">
        <f t="shared" ref="O19:AE19" si="7">SUM(O9:O18)</f>
        <v>0</v>
      </c>
      <c r="P19" s="92">
        <f t="shared" si="7"/>
        <v>0</v>
      </c>
      <c r="Q19" s="92">
        <f t="shared" si="7"/>
        <v>0</v>
      </c>
      <c r="R19" s="92">
        <f>SUM(R9:R18)</f>
        <v>0</v>
      </c>
      <c r="S19" s="92">
        <f t="shared" si="7"/>
        <v>0</v>
      </c>
      <c r="T19" s="92">
        <f t="shared" si="7"/>
        <v>0</v>
      </c>
      <c r="U19" s="92">
        <f t="shared" si="7"/>
        <v>0</v>
      </c>
      <c r="V19" s="92">
        <f t="shared" si="7"/>
        <v>0</v>
      </c>
      <c r="W19" s="92">
        <f t="shared" si="7"/>
        <v>0</v>
      </c>
      <c r="X19" s="92">
        <f t="shared" si="7"/>
        <v>0</v>
      </c>
      <c r="Y19" s="92">
        <f t="shared" si="7"/>
        <v>0</v>
      </c>
      <c r="Z19" s="92">
        <f t="shared" si="7"/>
        <v>0</v>
      </c>
      <c r="AA19" s="92">
        <f t="shared" si="7"/>
        <v>0</v>
      </c>
      <c r="AB19" s="92">
        <f t="shared" si="7"/>
        <v>0</v>
      </c>
      <c r="AC19" s="92">
        <f t="shared" si="7"/>
        <v>0</v>
      </c>
      <c r="AD19" s="92">
        <f t="shared" si="7"/>
        <v>0</v>
      </c>
      <c r="AE19" s="92">
        <f t="shared" si="7"/>
        <v>0</v>
      </c>
      <c r="AF19" s="95">
        <f>IF(ISERROR(AE19/H19),0,AE19/H19)</f>
        <v>0</v>
      </c>
      <c r="AG19" s="95">
        <f>IF(ISERROR(AE19/$AE$200),0,AE19/$AE$200)</f>
        <v>0</v>
      </c>
      <c r="AH19" s="10"/>
      <c r="AI19" s="10"/>
      <c r="AJ19" s="10"/>
      <c r="AK19" s="10"/>
      <c r="AL19" s="10"/>
      <c r="AM19" s="10"/>
      <c r="AN19" s="10"/>
      <c r="AO19" s="85"/>
    </row>
    <row r="20" spans="1:41" ht="12.75" customHeight="1" x14ac:dyDescent="0.25">
      <c r="A20" s="233" t="s">
        <v>38</v>
      </c>
      <c r="B20" s="234"/>
      <c r="C20" s="234"/>
      <c r="D20" s="234"/>
      <c r="E20" s="235"/>
      <c r="F20" s="15"/>
      <c r="G20" s="16"/>
      <c r="H20" s="88"/>
      <c r="I20" s="17"/>
      <c r="J20" s="17"/>
      <c r="K20" s="17"/>
      <c r="L20" s="18"/>
      <c r="M20" s="18"/>
      <c r="N20" s="16"/>
      <c r="O20" s="17"/>
      <c r="P20" s="17"/>
      <c r="Q20" s="17"/>
      <c r="R20" s="17"/>
      <c r="S20" s="17"/>
      <c r="T20" s="17"/>
      <c r="U20" s="17"/>
      <c r="V20" s="17"/>
      <c r="W20" s="17"/>
      <c r="X20" s="17"/>
      <c r="Y20" s="17"/>
      <c r="Z20" s="17"/>
      <c r="AA20" s="17"/>
      <c r="AB20" s="17"/>
      <c r="AC20" s="17"/>
      <c r="AD20" s="17"/>
      <c r="AE20" s="17"/>
      <c r="AF20" s="20"/>
      <c r="AG20" s="20"/>
    </row>
    <row r="21" spans="1:41" ht="12.75" hidden="1" customHeight="1" outlineLevel="1" x14ac:dyDescent="0.25">
      <c r="A21" s="21">
        <v>1</v>
      </c>
      <c r="B21" s="22"/>
      <c r="C21" s="23"/>
      <c r="D21" s="24"/>
      <c r="E21" s="25"/>
      <c r="F21" s="25"/>
      <c r="G21" s="25"/>
      <c r="H21" s="89"/>
      <c r="I21" s="26"/>
      <c r="J21" s="268"/>
      <c r="K21" s="268"/>
      <c r="L21" s="27"/>
      <c r="M21" s="27"/>
      <c r="N21" s="25"/>
      <c r="O21" s="27"/>
      <c r="P21" s="27"/>
      <c r="Q21" s="27"/>
      <c r="R21" s="28">
        <f>SUM(O21:Q21)</f>
        <v>0</v>
      </c>
      <c r="S21" s="27"/>
      <c r="T21" s="27"/>
      <c r="U21" s="27"/>
      <c r="V21" s="28">
        <f>SUM(S21:U21)</f>
        <v>0</v>
      </c>
      <c r="W21" s="27"/>
      <c r="X21" s="27"/>
      <c r="Y21" s="27"/>
      <c r="Z21" s="28">
        <f>SUM(W21:Y21)</f>
        <v>0</v>
      </c>
      <c r="AA21" s="27"/>
      <c r="AB21" s="27"/>
      <c r="AC21" s="27"/>
      <c r="AD21" s="28">
        <f>SUM(AA21:AC21)</f>
        <v>0</v>
      </c>
      <c r="AE21" s="28">
        <f t="shared" ref="AE21:AE30" si="8">SUM(R21,V21,Z21,AD21)</f>
        <v>0</v>
      </c>
      <c r="AF21" s="29">
        <f>IF(ISERROR(AE21/$H$31),0,AE21/$H$31)</f>
        <v>0</v>
      </c>
      <c r="AG21" s="30">
        <f t="shared" ref="AG21:AG30" si="9">IF(ISERROR(AE21/$AE$200),"-",AE21/$AE$200)</f>
        <v>0</v>
      </c>
      <c r="AH21" s="10"/>
      <c r="AI21" s="10"/>
      <c r="AJ21" s="10"/>
      <c r="AK21" s="10"/>
      <c r="AL21" s="10"/>
      <c r="AM21" s="10"/>
      <c r="AN21" s="10"/>
      <c r="AO21" s="85"/>
    </row>
    <row r="22" spans="1:41" ht="12.75" hidden="1" customHeight="1" outlineLevel="1" x14ac:dyDescent="0.25">
      <c r="A22" s="21">
        <v>2</v>
      </c>
      <c r="B22" s="22"/>
      <c r="C22" s="31"/>
      <c r="D22" s="32"/>
      <c r="E22" s="33"/>
      <c r="F22" s="33"/>
      <c r="G22" s="33"/>
      <c r="H22" s="89"/>
      <c r="I22" s="34"/>
      <c r="J22" s="268"/>
      <c r="K22" s="268"/>
      <c r="L22" s="27"/>
      <c r="M22" s="27"/>
      <c r="N22" s="33"/>
      <c r="O22" s="27"/>
      <c r="P22" s="27"/>
      <c r="Q22" s="27"/>
      <c r="R22" s="28">
        <f t="shared" ref="R22:R30" si="10">SUM(O22:Q22)</f>
        <v>0</v>
      </c>
      <c r="S22" s="27"/>
      <c r="T22" s="27"/>
      <c r="U22" s="27"/>
      <c r="V22" s="28">
        <f t="shared" ref="V22:V30" si="11">SUM(S22:U22)</f>
        <v>0</v>
      </c>
      <c r="W22" s="27"/>
      <c r="X22" s="27"/>
      <c r="Y22" s="27"/>
      <c r="Z22" s="28">
        <f t="shared" ref="Z22:Z30" si="12">SUM(W22:Y22)</f>
        <v>0</v>
      </c>
      <c r="AA22" s="27"/>
      <c r="AB22" s="27"/>
      <c r="AC22" s="27"/>
      <c r="AD22" s="28">
        <f t="shared" ref="AD22:AD30" si="13">SUM(AA22:AC22)</f>
        <v>0</v>
      </c>
      <c r="AE22" s="28">
        <f t="shared" si="8"/>
        <v>0</v>
      </c>
      <c r="AF22" s="29">
        <f t="shared" ref="AF22:AF30" si="14">IF(ISERROR(AE22/$H$31),0,AE22/$H$31)</f>
        <v>0</v>
      </c>
      <c r="AG22" s="30">
        <f t="shared" si="9"/>
        <v>0</v>
      </c>
      <c r="AH22" s="10"/>
      <c r="AI22" s="10"/>
      <c r="AJ22" s="10"/>
      <c r="AK22" s="10"/>
      <c r="AL22" s="10"/>
      <c r="AM22" s="10"/>
      <c r="AN22" s="10"/>
      <c r="AO22" s="85"/>
    </row>
    <row r="23" spans="1:41" ht="12.75" hidden="1" customHeight="1" outlineLevel="1" x14ac:dyDescent="0.25">
      <c r="A23" s="21">
        <v>3</v>
      </c>
      <c r="B23" s="22"/>
      <c r="C23" s="31"/>
      <c r="D23" s="32"/>
      <c r="E23" s="33"/>
      <c r="F23" s="33"/>
      <c r="G23" s="33"/>
      <c r="H23" s="89"/>
      <c r="I23" s="34"/>
      <c r="J23" s="268"/>
      <c r="K23" s="268"/>
      <c r="L23" s="27"/>
      <c r="M23" s="27"/>
      <c r="N23" s="33"/>
      <c r="O23" s="27"/>
      <c r="P23" s="27"/>
      <c r="Q23" s="27"/>
      <c r="R23" s="28">
        <f t="shared" si="10"/>
        <v>0</v>
      </c>
      <c r="S23" s="27"/>
      <c r="T23" s="27"/>
      <c r="U23" s="27"/>
      <c r="V23" s="28">
        <f t="shared" si="11"/>
        <v>0</v>
      </c>
      <c r="W23" s="27"/>
      <c r="X23" s="27"/>
      <c r="Y23" s="27"/>
      <c r="Z23" s="28">
        <f t="shared" si="12"/>
        <v>0</v>
      </c>
      <c r="AA23" s="27"/>
      <c r="AB23" s="27"/>
      <c r="AC23" s="27"/>
      <c r="AD23" s="28">
        <f t="shared" si="13"/>
        <v>0</v>
      </c>
      <c r="AE23" s="28">
        <f t="shared" si="8"/>
        <v>0</v>
      </c>
      <c r="AF23" s="29">
        <f t="shared" si="14"/>
        <v>0</v>
      </c>
      <c r="AG23" s="30">
        <f t="shared" si="9"/>
        <v>0</v>
      </c>
    </row>
    <row r="24" spans="1:41" ht="12.75" hidden="1" customHeight="1" outlineLevel="1" x14ac:dyDescent="0.25">
      <c r="A24" s="21">
        <v>4</v>
      </c>
      <c r="B24" s="22"/>
      <c r="C24" s="31"/>
      <c r="D24" s="32"/>
      <c r="E24" s="33"/>
      <c r="F24" s="33"/>
      <c r="G24" s="33"/>
      <c r="H24" s="89"/>
      <c r="I24" s="34"/>
      <c r="J24" s="268"/>
      <c r="K24" s="268"/>
      <c r="L24" s="27"/>
      <c r="M24" s="27"/>
      <c r="N24" s="33"/>
      <c r="O24" s="27"/>
      <c r="P24" s="27"/>
      <c r="Q24" s="27"/>
      <c r="R24" s="28">
        <f t="shared" si="10"/>
        <v>0</v>
      </c>
      <c r="S24" s="27"/>
      <c r="T24" s="27"/>
      <c r="U24" s="27"/>
      <c r="V24" s="28">
        <f t="shared" si="11"/>
        <v>0</v>
      </c>
      <c r="W24" s="27"/>
      <c r="X24" s="27"/>
      <c r="Y24" s="27"/>
      <c r="Z24" s="28">
        <f t="shared" si="12"/>
        <v>0</v>
      </c>
      <c r="AA24" s="27"/>
      <c r="AB24" s="27"/>
      <c r="AC24" s="27"/>
      <c r="AD24" s="28">
        <f t="shared" si="13"/>
        <v>0</v>
      </c>
      <c r="AE24" s="28">
        <f t="shared" si="8"/>
        <v>0</v>
      </c>
      <c r="AF24" s="29">
        <f t="shared" si="14"/>
        <v>0</v>
      </c>
      <c r="AG24" s="30">
        <f t="shared" si="9"/>
        <v>0</v>
      </c>
      <c r="AH24" s="10"/>
      <c r="AI24" s="10"/>
      <c r="AJ24" s="10"/>
      <c r="AK24" s="10"/>
      <c r="AL24" s="10"/>
      <c r="AM24" s="10"/>
      <c r="AN24" s="10"/>
      <c r="AO24" s="85"/>
    </row>
    <row r="25" spans="1:41" ht="12.75" hidden="1" customHeight="1" outlineLevel="1" x14ac:dyDescent="0.25">
      <c r="A25" s="21">
        <v>5</v>
      </c>
      <c r="B25" s="22"/>
      <c r="C25" s="31"/>
      <c r="D25" s="32"/>
      <c r="E25" s="33"/>
      <c r="F25" s="33"/>
      <c r="G25" s="33"/>
      <c r="H25" s="89"/>
      <c r="I25" s="34"/>
      <c r="J25" s="268"/>
      <c r="K25" s="268"/>
      <c r="L25" s="27"/>
      <c r="M25" s="27"/>
      <c r="N25" s="33"/>
      <c r="O25" s="27"/>
      <c r="P25" s="27"/>
      <c r="Q25" s="27"/>
      <c r="R25" s="28">
        <f t="shared" si="10"/>
        <v>0</v>
      </c>
      <c r="S25" s="27"/>
      <c r="T25" s="27"/>
      <c r="U25" s="27"/>
      <c r="V25" s="28">
        <f t="shared" si="11"/>
        <v>0</v>
      </c>
      <c r="W25" s="27"/>
      <c r="X25" s="27"/>
      <c r="Y25" s="27"/>
      <c r="Z25" s="28">
        <f t="shared" si="12"/>
        <v>0</v>
      </c>
      <c r="AA25" s="27"/>
      <c r="AB25" s="27"/>
      <c r="AC25" s="27"/>
      <c r="AD25" s="28">
        <f t="shared" si="13"/>
        <v>0</v>
      </c>
      <c r="AE25" s="28">
        <f t="shared" si="8"/>
        <v>0</v>
      </c>
      <c r="AF25" s="29">
        <f t="shared" si="14"/>
        <v>0</v>
      </c>
      <c r="AG25" s="30">
        <f t="shared" si="9"/>
        <v>0</v>
      </c>
      <c r="AH25" s="10"/>
      <c r="AI25" s="10"/>
      <c r="AJ25" s="10"/>
      <c r="AK25" s="10"/>
      <c r="AL25" s="10"/>
      <c r="AM25" s="10"/>
      <c r="AN25" s="10"/>
      <c r="AO25" s="85"/>
    </row>
    <row r="26" spans="1:41" ht="12.75" hidden="1" customHeight="1" outlineLevel="1" x14ac:dyDescent="0.25">
      <c r="A26" s="21">
        <v>6</v>
      </c>
      <c r="B26" s="22"/>
      <c r="C26" s="31"/>
      <c r="D26" s="32"/>
      <c r="E26" s="33"/>
      <c r="F26" s="33"/>
      <c r="G26" s="33"/>
      <c r="H26" s="89"/>
      <c r="I26" s="34"/>
      <c r="J26" s="268"/>
      <c r="K26" s="268"/>
      <c r="L26" s="27"/>
      <c r="M26" s="27"/>
      <c r="N26" s="33"/>
      <c r="O26" s="27"/>
      <c r="P26" s="27"/>
      <c r="Q26" s="27"/>
      <c r="R26" s="28">
        <f t="shared" si="10"/>
        <v>0</v>
      </c>
      <c r="S26" s="27"/>
      <c r="T26" s="27"/>
      <c r="U26" s="27"/>
      <c r="V26" s="28">
        <f t="shared" si="11"/>
        <v>0</v>
      </c>
      <c r="W26" s="27"/>
      <c r="X26" s="27"/>
      <c r="Y26" s="27"/>
      <c r="Z26" s="28">
        <f t="shared" si="12"/>
        <v>0</v>
      </c>
      <c r="AA26" s="27"/>
      <c r="AB26" s="27"/>
      <c r="AC26" s="27"/>
      <c r="AD26" s="28">
        <f t="shared" si="13"/>
        <v>0</v>
      </c>
      <c r="AE26" s="28">
        <f t="shared" si="8"/>
        <v>0</v>
      </c>
      <c r="AF26" s="29">
        <f t="shared" si="14"/>
        <v>0</v>
      </c>
      <c r="AG26" s="30">
        <f t="shared" si="9"/>
        <v>0</v>
      </c>
    </row>
    <row r="27" spans="1:41" ht="12.75" hidden="1" customHeight="1" outlineLevel="1" x14ac:dyDescent="0.25">
      <c r="A27" s="21">
        <v>7</v>
      </c>
      <c r="B27" s="22"/>
      <c r="C27" s="31"/>
      <c r="D27" s="32"/>
      <c r="E27" s="33"/>
      <c r="F27" s="33"/>
      <c r="G27" s="33"/>
      <c r="H27" s="89"/>
      <c r="I27" s="34"/>
      <c r="J27" s="268"/>
      <c r="K27" s="268"/>
      <c r="L27" s="27"/>
      <c r="M27" s="27"/>
      <c r="N27" s="33"/>
      <c r="O27" s="27"/>
      <c r="P27" s="27"/>
      <c r="Q27" s="27"/>
      <c r="R27" s="28">
        <f t="shared" si="10"/>
        <v>0</v>
      </c>
      <c r="S27" s="27"/>
      <c r="T27" s="27"/>
      <c r="U27" s="27"/>
      <c r="V27" s="28">
        <f t="shared" si="11"/>
        <v>0</v>
      </c>
      <c r="W27" s="27"/>
      <c r="X27" s="27"/>
      <c r="Y27" s="27"/>
      <c r="Z27" s="28">
        <f t="shared" si="12"/>
        <v>0</v>
      </c>
      <c r="AA27" s="27"/>
      <c r="AB27" s="27"/>
      <c r="AC27" s="27"/>
      <c r="AD27" s="28">
        <f t="shared" si="13"/>
        <v>0</v>
      </c>
      <c r="AE27" s="28">
        <f t="shared" si="8"/>
        <v>0</v>
      </c>
      <c r="AF27" s="29">
        <f t="shared" si="14"/>
        <v>0</v>
      </c>
      <c r="AG27" s="30">
        <f t="shared" si="9"/>
        <v>0</v>
      </c>
      <c r="AH27" s="10"/>
      <c r="AI27" s="10"/>
      <c r="AJ27" s="10"/>
      <c r="AK27" s="10"/>
      <c r="AL27" s="10"/>
      <c r="AM27" s="10"/>
      <c r="AN27" s="10"/>
      <c r="AO27" s="85"/>
    </row>
    <row r="28" spans="1:41" ht="12.75" hidden="1" customHeight="1" outlineLevel="1" x14ac:dyDescent="0.25">
      <c r="A28" s="21">
        <v>8</v>
      </c>
      <c r="B28" s="22"/>
      <c r="C28" s="31"/>
      <c r="D28" s="32"/>
      <c r="E28" s="33"/>
      <c r="F28" s="33"/>
      <c r="G28" s="33"/>
      <c r="H28" s="89"/>
      <c r="I28" s="34"/>
      <c r="J28" s="268"/>
      <c r="K28" s="268"/>
      <c r="L28" s="27"/>
      <c r="M28" s="27"/>
      <c r="N28" s="33"/>
      <c r="O28" s="27"/>
      <c r="P28" s="27"/>
      <c r="Q28" s="27"/>
      <c r="R28" s="28">
        <f t="shared" si="10"/>
        <v>0</v>
      </c>
      <c r="S28" s="27"/>
      <c r="T28" s="27"/>
      <c r="U28" s="27"/>
      <c r="V28" s="28">
        <f t="shared" si="11"/>
        <v>0</v>
      </c>
      <c r="W28" s="27"/>
      <c r="X28" s="27"/>
      <c r="Y28" s="27"/>
      <c r="Z28" s="28">
        <f t="shared" si="12"/>
        <v>0</v>
      </c>
      <c r="AA28" s="27"/>
      <c r="AB28" s="27"/>
      <c r="AC28" s="27"/>
      <c r="AD28" s="28">
        <f t="shared" si="13"/>
        <v>0</v>
      </c>
      <c r="AE28" s="28">
        <f t="shared" si="8"/>
        <v>0</v>
      </c>
      <c r="AF28" s="29">
        <f t="shared" si="14"/>
        <v>0</v>
      </c>
      <c r="AG28" s="30">
        <f t="shared" si="9"/>
        <v>0</v>
      </c>
      <c r="AH28" s="10"/>
      <c r="AI28" s="10"/>
      <c r="AJ28" s="10"/>
      <c r="AK28" s="10"/>
      <c r="AL28" s="10"/>
      <c r="AM28" s="10"/>
      <c r="AN28" s="10"/>
      <c r="AO28" s="85"/>
    </row>
    <row r="29" spans="1:41" ht="12.75" hidden="1" customHeight="1" outlineLevel="1" x14ac:dyDescent="0.25">
      <c r="A29" s="21">
        <v>9</v>
      </c>
      <c r="B29" s="22"/>
      <c r="C29" s="31"/>
      <c r="D29" s="32"/>
      <c r="E29" s="33"/>
      <c r="F29" s="33"/>
      <c r="G29" s="33"/>
      <c r="H29" s="89"/>
      <c r="I29" s="34"/>
      <c r="J29" s="268"/>
      <c r="K29" s="268"/>
      <c r="L29" s="27"/>
      <c r="M29" s="27"/>
      <c r="N29" s="33"/>
      <c r="O29" s="27"/>
      <c r="P29" s="27"/>
      <c r="Q29" s="27"/>
      <c r="R29" s="28">
        <f t="shared" si="10"/>
        <v>0</v>
      </c>
      <c r="S29" s="27"/>
      <c r="T29" s="27"/>
      <c r="U29" s="27"/>
      <c r="V29" s="28">
        <f t="shared" si="11"/>
        <v>0</v>
      </c>
      <c r="W29" s="27"/>
      <c r="X29" s="27"/>
      <c r="Y29" s="27"/>
      <c r="Z29" s="28">
        <f t="shared" si="12"/>
        <v>0</v>
      </c>
      <c r="AA29" s="27"/>
      <c r="AB29" s="27"/>
      <c r="AC29" s="27"/>
      <c r="AD29" s="28">
        <f t="shared" si="13"/>
        <v>0</v>
      </c>
      <c r="AE29" s="28">
        <f t="shared" si="8"/>
        <v>0</v>
      </c>
      <c r="AF29" s="29">
        <f t="shared" si="14"/>
        <v>0</v>
      </c>
      <c r="AG29" s="30">
        <f t="shared" si="9"/>
        <v>0</v>
      </c>
    </row>
    <row r="30" spans="1:41" ht="12.75" hidden="1" customHeight="1" outlineLevel="1" x14ac:dyDescent="0.25">
      <c r="A30" s="21">
        <v>10</v>
      </c>
      <c r="B30" s="22"/>
      <c r="C30" s="31"/>
      <c r="D30" s="32"/>
      <c r="E30" s="33"/>
      <c r="F30" s="33"/>
      <c r="G30" s="33"/>
      <c r="H30" s="90"/>
      <c r="I30" s="35"/>
      <c r="J30" s="268"/>
      <c r="K30" s="268"/>
      <c r="L30" s="27"/>
      <c r="M30" s="27"/>
      <c r="N30" s="33"/>
      <c r="O30" s="27"/>
      <c r="P30" s="27"/>
      <c r="Q30" s="27"/>
      <c r="R30" s="28">
        <f t="shared" si="10"/>
        <v>0</v>
      </c>
      <c r="S30" s="27"/>
      <c r="T30" s="27"/>
      <c r="U30" s="27"/>
      <c r="V30" s="28">
        <f t="shared" si="11"/>
        <v>0</v>
      </c>
      <c r="W30" s="27"/>
      <c r="X30" s="27"/>
      <c r="Y30" s="27"/>
      <c r="Z30" s="28">
        <f t="shared" si="12"/>
        <v>0</v>
      </c>
      <c r="AA30" s="27"/>
      <c r="AB30" s="27"/>
      <c r="AC30" s="27"/>
      <c r="AD30" s="28">
        <f t="shared" si="13"/>
        <v>0</v>
      </c>
      <c r="AE30" s="28">
        <f t="shared" si="8"/>
        <v>0</v>
      </c>
      <c r="AF30" s="29">
        <f t="shared" si="14"/>
        <v>0</v>
      </c>
      <c r="AG30" s="30">
        <f t="shared" si="9"/>
        <v>0</v>
      </c>
      <c r="AH30" s="10"/>
      <c r="AI30" s="10"/>
      <c r="AJ30" s="10"/>
      <c r="AK30" s="10"/>
      <c r="AL30" s="10"/>
      <c r="AM30" s="10"/>
      <c r="AN30" s="10"/>
      <c r="AO30" s="85"/>
    </row>
    <row r="31" spans="1:41" ht="12.75" customHeight="1" collapsed="1" x14ac:dyDescent="0.25">
      <c r="A31" s="228" t="s">
        <v>39</v>
      </c>
      <c r="B31" s="229"/>
      <c r="C31" s="230"/>
      <c r="D31" s="230"/>
      <c r="E31" s="230"/>
      <c r="F31" s="230"/>
      <c r="G31" s="230"/>
      <c r="H31" s="92">
        <f>SUM(H21:H30)</f>
        <v>0</v>
      </c>
      <c r="I31" s="92">
        <f>SUM(I21:I30)</f>
        <v>0</v>
      </c>
      <c r="J31" s="92"/>
      <c r="K31" s="92"/>
      <c r="L31" s="92">
        <f>SUM(L21:L30)</f>
        <v>0</v>
      </c>
      <c r="M31" s="92">
        <f>SUM(M21:M30)</f>
        <v>0</v>
      </c>
      <c r="N31" s="93"/>
      <c r="O31" s="92">
        <f t="shared" ref="O31:AE31" si="15">SUM(O21:O30)</f>
        <v>0</v>
      </c>
      <c r="P31" s="92">
        <f t="shared" si="15"/>
        <v>0</v>
      </c>
      <c r="Q31" s="92">
        <f t="shared" si="15"/>
        <v>0</v>
      </c>
      <c r="R31" s="92">
        <f t="shared" si="15"/>
        <v>0</v>
      </c>
      <c r="S31" s="92">
        <f t="shared" si="15"/>
        <v>0</v>
      </c>
      <c r="T31" s="92">
        <f t="shared" si="15"/>
        <v>0</v>
      </c>
      <c r="U31" s="92">
        <f t="shared" si="15"/>
        <v>0</v>
      </c>
      <c r="V31" s="92">
        <f t="shared" si="15"/>
        <v>0</v>
      </c>
      <c r="W31" s="92">
        <f t="shared" si="15"/>
        <v>0</v>
      </c>
      <c r="X31" s="92">
        <f t="shared" si="15"/>
        <v>0</v>
      </c>
      <c r="Y31" s="92">
        <f t="shared" si="15"/>
        <v>0</v>
      </c>
      <c r="Z31" s="92">
        <f t="shared" si="15"/>
        <v>0</v>
      </c>
      <c r="AA31" s="92">
        <f t="shared" si="15"/>
        <v>0</v>
      </c>
      <c r="AB31" s="92">
        <f t="shared" si="15"/>
        <v>0</v>
      </c>
      <c r="AC31" s="92">
        <f t="shared" si="15"/>
        <v>0</v>
      </c>
      <c r="AD31" s="92">
        <f t="shared" si="15"/>
        <v>0</v>
      </c>
      <c r="AE31" s="92">
        <f t="shared" si="15"/>
        <v>0</v>
      </c>
      <c r="AF31" s="95">
        <f>IF(ISERROR(AE31/H31),0,AE31/H31)</f>
        <v>0</v>
      </c>
      <c r="AG31" s="95">
        <f>IF(ISERROR(AE31/$AE$200),0,AE31/$AE$200)</f>
        <v>0</v>
      </c>
      <c r="AH31" s="10"/>
      <c r="AI31" s="10"/>
      <c r="AJ31" s="10"/>
      <c r="AK31" s="10"/>
      <c r="AL31" s="10"/>
      <c r="AM31" s="10"/>
      <c r="AN31" s="10"/>
      <c r="AO31" s="85"/>
    </row>
    <row r="32" spans="1:41" ht="12.75" customHeight="1" x14ac:dyDescent="0.25">
      <c r="A32" s="233" t="s">
        <v>40</v>
      </c>
      <c r="B32" s="234"/>
      <c r="C32" s="234"/>
      <c r="D32" s="234"/>
      <c r="E32" s="235"/>
      <c r="F32" s="15"/>
      <c r="G32" s="16"/>
      <c r="H32" s="88"/>
      <c r="I32" s="17"/>
      <c r="J32" s="17"/>
      <c r="K32" s="17"/>
      <c r="L32" s="18"/>
      <c r="M32" s="18"/>
      <c r="N32" s="16"/>
      <c r="O32" s="17"/>
      <c r="P32" s="17"/>
      <c r="Q32" s="17"/>
      <c r="R32" s="17"/>
      <c r="S32" s="17"/>
      <c r="T32" s="17"/>
      <c r="U32" s="17"/>
      <c r="V32" s="17"/>
      <c r="W32" s="17"/>
      <c r="X32" s="17"/>
      <c r="Y32" s="17"/>
      <c r="Z32" s="17"/>
      <c r="AA32" s="17"/>
      <c r="AB32" s="17"/>
      <c r="AC32" s="17"/>
      <c r="AD32" s="17"/>
      <c r="AE32" s="17"/>
      <c r="AF32" s="20"/>
      <c r="AG32" s="20"/>
    </row>
    <row r="33" spans="1:41" ht="12.75" hidden="1" customHeight="1" outlineLevel="1" x14ac:dyDescent="0.25">
      <c r="A33" s="21">
        <v>1</v>
      </c>
      <c r="B33" s="22"/>
      <c r="C33" s="23"/>
      <c r="D33" s="24"/>
      <c r="E33" s="25"/>
      <c r="F33" s="25"/>
      <c r="G33" s="25"/>
      <c r="H33" s="89"/>
      <c r="I33" s="26"/>
      <c r="J33" s="268"/>
      <c r="K33" s="268"/>
      <c r="L33" s="27"/>
      <c r="M33" s="27"/>
      <c r="N33" s="25"/>
      <c r="O33" s="27"/>
      <c r="P33" s="27"/>
      <c r="Q33" s="27"/>
      <c r="R33" s="28">
        <f>SUM(O33:Q33)</f>
        <v>0</v>
      </c>
      <c r="S33" s="27"/>
      <c r="T33" s="27"/>
      <c r="U33" s="27"/>
      <c r="V33" s="28">
        <f>SUM(S33:U33)</f>
        <v>0</v>
      </c>
      <c r="W33" s="27"/>
      <c r="X33" s="27"/>
      <c r="Y33" s="27"/>
      <c r="Z33" s="28">
        <f>SUM(W33:Y33)</f>
        <v>0</v>
      </c>
      <c r="AA33" s="27"/>
      <c r="AB33" s="27"/>
      <c r="AC33" s="27"/>
      <c r="AD33" s="70">
        <f>SUM(AA33:AC33)</f>
        <v>0</v>
      </c>
      <c r="AE33" s="28">
        <f t="shared" ref="AE33:AE42" si="16">SUM(R33,V33,Z33,AD33)</f>
        <v>0</v>
      </c>
      <c r="AF33" s="29">
        <f>IF(ISERROR(AE33/$H$43),0,AE33/$H$43)</f>
        <v>0</v>
      </c>
      <c r="AG33" s="30">
        <f t="shared" ref="AG33:AG42" si="17">IF(ISERROR(AE33/$AE$200),"-",AE33/$AE$200)</f>
        <v>0</v>
      </c>
      <c r="AH33" s="10"/>
      <c r="AI33" s="10"/>
      <c r="AJ33" s="10"/>
      <c r="AK33" s="10"/>
      <c r="AL33" s="10"/>
      <c r="AM33" s="10"/>
      <c r="AN33" s="10"/>
      <c r="AO33" s="85"/>
    </row>
    <row r="34" spans="1:41" ht="12.75" hidden="1" customHeight="1" outlineLevel="1" x14ac:dyDescent="0.25">
      <c r="A34" s="21">
        <v>2</v>
      </c>
      <c r="B34" s="22"/>
      <c r="C34" s="31"/>
      <c r="D34" s="32"/>
      <c r="E34" s="33"/>
      <c r="F34" s="33"/>
      <c r="G34" s="33"/>
      <c r="H34" s="89"/>
      <c r="I34" s="34"/>
      <c r="J34" s="268"/>
      <c r="K34" s="268"/>
      <c r="L34" s="27"/>
      <c r="M34" s="27"/>
      <c r="N34" s="33"/>
      <c r="O34" s="27"/>
      <c r="P34" s="27"/>
      <c r="Q34" s="27"/>
      <c r="R34" s="28">
        <f t="shared" ref="R34:R42" si="18">SUM(O34:Q34)</f>
        <v>0</v>
      </c>
      <c r="S34" s="27"/>
      <c r="T34" s="27"/>
      <c r="U34" s="27"/>
      <c r="V34" s="28">
        <f t="shared" ref="V34:V42" si="19">SUM(S34:U34)</f>
        <v>0</v>
      </c>
      <c r="W34" s="27"/>
      <c r="X34" s="27"/>
      <c r="Y34" s="27"/>
      <c r="Z34" s="28">
        <f t="shared" ref="Z34:Z42" si="20">SUM(W34:Y34)</f>
        <v>0</v>
      </c>
      <c r="AA34" s="27"/>
      <c r="AB34" s="27"/>
      <c r="AC34" s="27"/>
      <c r="AD34" s="70">
        <f t="shared" ref="AD34:AD42" si="21">SUM(AA34:AC34)</f>
        <v>0</v>
      </c>
      <c r="AE34" s="28">
        <f t="shared" si="16"/>
        <v>0</v>
      </c>
      <c r="AF34" s="29">
        <f t="shared" ref="AF34:AF42" si="22">IF(ISERROR(AE34/$H$43),0,AE34/$H$43)</f>
        <v>0</v>
      </c>
      <c r="AG34" s="30">
        <f t="shared" si="17"/>
        <v>0</v>
      </c>
      <c r="AH34" s="10"/>
      <c r="AI34" s="10"/>
      <c r="AJ34" s="10"/>
      <c r="AK34" s="10"/>
      <c r="AL34" s="10"/>
      <c r="AM34" s="10"/>
      <c r="AN34" s="10"/>
      <c r="AO34" s="85"/>
    </row>
    <row r="35" spans="1:41" ht="12.75" hidden="1" customHeight="1" outlineLevel="1" x14ac:dyDescent="0.25">
      <c r="A35" s="21">
        <v>3</v>
      </c>
      <c r="B35" s="22"/>
      <c r="C35" s="31"/>
      <c r="D35" s="32"/>
      <c r="E35" s="33"/>
      <c r="F35" s="33"/>
      <c r="G35" s="33"/>
      <c r="H35" s="89"/>
      <c r="I35" s="34"/>
      <c r="J35" s="268"/>
      <c r="K35" s="268"/>
      <c r="L35" s="27"/>
      <c r="M35" s="27"/>
      <c r="N35" s="33"/>
      <c r="O35" s="27"/>
      <c r="P35" s="27"/>
      <c r="Q35" s="27"/>
      <c r="R35" s="28">
        <f t="shared" si="18"/>
        <v>0</v>
      </c>
      <c r="S35" s="27"/>
      <c r="T35" s="27"/>
      <c r="U35" s="27"/>
      <c r="V35" s="28">
        <f t="shared" si="19"/>
        <v>0</v>
      </c>
      <c r="W35" s="27"/>
      <c r="X35" s="27"/>
      <c r="Y35" s="27"/>
      <c r="Z35" s="28">
        <f t="shared" si="20"/>
        <v>0</v>
      </c>
      <c r="AA35" s="27"/>
      <c r="AB35" s="27"/>
      <c r="AC35" s="27"/>
      <c r="AD35" s="70">
        <f t="shared" si="21"/>
        <v>0</v>
      </c>
      <c r="AE35" s="28">
        <f t="shared" si="16"/>
        <v>0</v>
      </c>
      <c r="AF35" s="29">
        <f t="shared" si="22"/>
        <v>0</v>
      </c>
      <c r="AG35" s="30">
        <f t="shared" si="17"/>
        <v>0</v>
      </c>
    </row>
    <row r="36" spans="1:41" ht="12.75" hidden="1" customHeight="1" outlineLevel="1" x14ac:dyDescent="0.25">
      <c r="A36" s="21">
        <v>4</v>
      </c>
      <c r="B36" s="22"/>
      <c r="C36" s="31"/>
      <c r="D36" s="32"/>
      <c r="E36" s="33"/>
      <c r="F36" s="33"/>
      <c r="G36" s="33"/>
      <c r="H36" s="89"/>
      <c r="I36" s="34"/>
      <c r="J36" s="268"/>
      <c r="K36" s="268"/>
      <c r="L36" s="27"/>
      <c r="M36" s="27"/>
      <c r="N36" s="33"/>
      <c r="O36" s="27"/>
      <c r="P36" s="27"/>
      <c r="Q36" s="27"/>
      <c r="R36" s="28">
        <f t="shared" si="18"/>
        <v>0</v>
      </c>
      <c r="S36" s="27"/>
      <c r="T36" s="27"/>
      <c r="U36" s="27"/>
      <c r="V36" s="28">
        <f t="shared" si="19"/>
        <v>0</v>
      </c>
      <c r="W36" s="27"/>
      <c r="X36" s="27"/>
      <c r="Y36" s="27"/>
      <c r="Z36" s="28">
        <f t="shared" si="20"/>
        <v>0</v>
      </c>
      <c r="AA36" s="27"/>
      <c r="AB36" s="27"/>
      <c r="AC36" s="27"/>
      <c r="AD36" s="70">
        <f t="shared" si="21"/>
        <v>0</v>
      </c>
      <c r="AE36" s="28">
        <f t="shared" si="16"/>
        <v>0</v>
      </c>
      <c r="AF36" s="29">
        <f t="shared" si="22"/>
        <v>0</v>
      </c>
      <c r="AG36" s="30">
        <f t="shared" si="17"/>
        <v>0</v>
      </c>
      <c r="AH36" s="10"/>
      <c r="AI36" s="10"/>
      <c r="AJ36" s="10"/>
      <c r="AK36" s="10"/>
      <c r="AL36" s="10"/>
      <c r="AM36" s="10"/>
      <c r="AN36" s="10"/>
      <c r="AO36" s="85"/>
    </row>
    <row r="37" spans="1:41" ht="12.75" hidden="1" customHeight="1" outlineLevel="1" x14ac:dyDescent="0.25">
      <c r="A37" s="21">
        <v>5</v>
      </c>
      <c r="B37" s="22"/>
      <c r="C37" s="31"/>
      <c r="D37" s="32"/>
      <c r="E37" s="33"/>
      <c r="F37" s="33"/>
      <c r="G37" s="33"/>
      <c r="H37" s="89"/>
      <c r="I37" s="34"/>
      <c r="J37" s="268"/>
      <c r="K37" s="268"/>
      <c r="L37" s="27"/>
      <c r="M37" s="27"/>
      <c r="N37" s="33"/>
      <c r="O37" s="27"/>
      <c r="P37" s="27"/>
      <c r="Q37" s="27"/>
      <c r="R37" s="28">
        <f t="shared" si="18"/>
        <v>0</v>
      </c>
      <c r="S37" s="27"/>
      <c r="T37" s="27"/>
      <c r="U37" s="27"/>
      <c r="V37" s="28">
        <f t="shared" si="19"/>
        <v>0</v>
      </c>
      <c r="W37" s="27"/>
      <c r="X37" s="27"/>
      <c r="Y37" s="27"/>
      <c r="Z37" s="28">
        <f t="shared" si="20"/>
        <v>0</v>
      </c>
      <c r="AA37" s="27"/>
      <c r="AB37" s="27"/>
      <c r="AC37" s="27"/>
      <c r="AD37" s="70">
        <f t="shared" si="21"/>
        <v>0</v>
      </c>
      <c r="AE37" s="28">
        <f t="shared" si="16"/>
        <v>0</v>
      </c>
      <c r="AF37" s="29">
        <f t="shared" si="22"/>
        <v>0</v>
      </c>
      <c r="AG37" s="30">
        <f t="shared" si="17"/>
        <v>0</v>
      </c>
      <c r="AH37" s="10"/>
      <c r="AI37" s="10"/>
      <c r="AJ37" s="10"/>
      <c r="AK37" s="10"/>
      <c r="AL37" s="10"/>
      <c r="AM37" s="10"/>
      <c r="AN37" s="10"/>
      <c r="AO37" s="85"/>
    </row>
    <row r="38" spans="1:41" ht="12.75" hidden="1" customHeight="1" outlineLevel="1" x14ac:dyDescent="0.25">
      <c r="A38" s="21">
        <v>6</v>
      </c>
      <c r="B38" s="22"/>
      <c r="C38" s="31"/>
      <c r="D38" s="32"/>
      <c r="E38" s="33"/>
      <c r="F38" s="33"/>
      <c r="G38" s="33"/>
      <c r="H38" s="89"/>
      <c r="I38" s="34"/>
      <c r="J38" s="268"/>
      <c r="K38" s="268"/>
      <c r="L38" s="27"/>
      <c r="M38" s="27"/>
      <c r="N38" s="33"/>
      <c r="O38" s="27"/>
      <c r="P38" s="27"/>
      <c r="Q38" s="27"/>
      <c r="R38" s="28">
        <f t="shared" si="18"/>
        <v>0</v>
      </c>
      <c r="S38" s="27"/>
      <c r="T38" s="27"/>
      <c r="U38" s="27"/>
      <c r="V38" s="28">
        <f t="shared" si="19"/>
        <v>0</v>
      </c>
      <c r="W38" s="27"/>
      <c r="X38" s="27"/>
      <c r="Y38" s="27"/>
      <c r="Z38" s="28">
        <f t="shared" si="20"/>
        <v>0</v>
      </c>
      <c r="AA38" s="27"/>
      <c r="AB38" s="27"/>
      <c r="AC38" s="27"/>
      <c r="AD38" s="70">
        <f t="shared" si="21"/>
        <v>0</v>
      </c>
      <c r="AE38" s="28">
        <f t="shared" si="16"/>
        <v>0</v>
      </c>
      <c r="AF38" s="29">
        <f t="shared" si="22"/>
        <v>0</v>
      </c>
      <c r="AG38" s="30">
        <f t="shared" si="17"/>
        <v>0</v>
      </c>
    </row>
    <row r="39" spans="1:41" ht="12.75" hidden="1" customHeight="1" outlineLevel="1" x14ac:dyDescent="0.25">
      <c r="A39" s="21">
        <v>7</v>
      </c>
      <c r="B39" s="22"/>
      <c r="C39" s="31"/>
      <c r="D39" s="32"/>
      <c r="E39" s="33"/>
      <c r="F39" s="33"/>
      <c r="G39" s="33"/>
      <c r="H39" s="89"/>
      <c r="I39" s="34"/>
      <c r="J39" s="268"/>
      <c r="K39" s="268"/>
      <c r="L39" s="27"/>
      <c r="M39" s="27"/>
      <c r="N39" s="33"/>
      <c r="O39" s="27"/>
      <c r="P39" s="27"/>
      <c r="Q39" s="27"/>
      <c r="R39" s="28">
        <f t="shared" si="18"/>
        <v>0</v>
      </c>
      <c r="S39" s="27"/>
      <c r="T39" s="27"/>
      <c r="U39" s="27"/>
      <c r="V39" s="28">
        <f t="shared" si="19"/>
        <v>0</v>
      </c>
      <c r="W39" s="27"/>
      <c r="X39" s="27"/>
      <c r="Y39" s="27"/>
      <c r="Z39" s="28">
        <f t="shared" si="20"/>
        <v>0</v>
      </c>
      <c r="AA39" s="27"/>
      <c r="AB39" s="27"/>
      <c r="AC39" s="27"/>
      <c r="AD39" s="70">
        <f t="shared" si="21"/>
        <v>0</v>
      </c>
      <c r="AE39" s="28">
        <f t="shared" si="16"/>
        <v>0</v>
      </c>
      <c r="AF39" s="29">
        <f t="shared" si="22"/>
        <v>0</v>
      </c>
      <c r="AG39" s="30">
        <f t="shared" si="17"/>
        <v>0</v>
      </c>
      <c r="AH39" s="10"/>
      <c r="AI39" s="10"/>
      <c r="AJ39" s="10"/>
      <c r="AK39" s="10"/>
      <c r="AL39" s="10"/>
      <c r="AM39" s="10"/>
      <c r="AN39" s="10"/>
      <c r="AO39" s="85"/>
    </row>
    <row r="40" spans="1:41" ht="12.75" hidden="1" customHeight="1" outlineLevel="1" x14ac:dyDescent="0.25">
      <c r="A40" s="21">
        <v>8</v>
      </c>
      <c r="B40" s="22"/>
      <c r="C40" s="31"/>
      <c r="D40" s="32"/>
      <c r="E40" s="33"/>
      <c r="F40" s="33"/>
      <c r="G40" s="33"/>
      <c r="H40" s="89"/>
      <c r="I40" s="34"/>
      <c r="J40" s="268"/>
      <c r="K40" s="268"/>
      <c r="L40" s="27"/>
      <c r="M40" s="27"/>
      <c r="N40" s="33"/>
      <c r="O40" s="27"/>
      <c r="P40" s="27"/>
      <c r="Q40" s="27"/>
      <c r="R40" s="28">
        <f t="shared" si="18"/>
        <v>0</v>
      </c>
      <c r="S40" s="27"/>
      <c r="T40" s="27"/>
      <c r="U40" s="27"/>
      <c r="V40" s="28">
        <f t="shared" si="19"/>
        <v>0</v>
      </c>
      <c r="W40" s="27"/>
      <c r="X40" s="27"/>
      <c r="Y40" s="27"/>
      <c r="Z40" s="28">
        <f t="shared" si="20"/>
        <v>0</v>
      </c>
      <c r="AA40" s="27"/>
      <c r="AB40" s="27"/>
      <c r="AC40" s="27"/>
      <c r="AD40" s="70">
        <f t="shared" si="21"/>
        <v>0</v>
      </c>
      <c r="AE40" s="28">
        <f t="shared" si="16"/>
        <v>0</v>
      </c>
      <c r="AF40" s="29">
        <f t="shared" si="22"/>
        <v>0</v>
      </c>
      <c r="AG40" s="30">
        <f t="shared" si="17"/>
        <v>0</v>
      </c>
      <c r="AH40" s="10"/>
      <c r="AI40" s="10"/>
      <c r="AJ40" s="10"/>
      <c r="AK40" s="10"/>
      <c r="AL40" s="10"/>
      <c r="AM40" s="10"/>
      <c r="AN40" s="10"/>
      <c r="AO40" s="85"/>
    </row>
    <row r="41" spans="1:41" ht="12.75" hidden="1" customHeight="1" outlineLevel="1" x14ac:dyDescent="0.25">
      <c r="A41" s="21">
        <v>9</v>
      </c>
      <c r="B41" s="22"/>
      <c r="C41" s="31"/>
      <c r="D41" s="32"/>
      <c r="E41" s="33"/>
      <c r="F41" s="33"/>
      <c r="G41" s="33"/>
      <c r="H41" s="89"/>
      <c r="I41" s="34"/>
      <c r="J41" s="268"/>
      <c r="K41" s="268"/>
      <c r="L41" s="27"/>
      <c r="M41" s="27"/>
      <c r="N41" s="33"/>
      <c r="O41" s="27"/>
      <c r="P41" s="27"/>
      <c r="Q41" s="27"/>
      <c r="R41" s="28">
        <f t="shared" si="18"/>
        <v>0</v>
      </c>
      <c r="S41" s="27"/>
      <c r="T41" s="27"/>
      <c r="U41" s="27"/>
      <c r="V41" s="28">
        <f t="shared" si="19"/>
        <v>0</v>
      </c>
      <c r="W41" s="27"/>
      <c r="X41" s="27"/>
      <c r="Y41" s="27"/>
      <c r="Z41" s="28">
        <f t="shared" si="20"/>
        <v>0</v>
      </c>
      <c r="AA41" s="27"/>
      <c r="AB41" s="27"/>
      <c r="AC41" s="27"/>
      <c r="AD41" s="70">
        <f t="shared" si="21"/>
        <v>0</v>
      </c>
      <c r="AE41" s="28">
        <f t="shared" si="16"/>
        <v>0</v>
      </c>
      <c r="AF41" s="29">
        <f t="shared" si="22"/>
        <v>0</v>
      </c>
      <c r="AG41" s="30">
        <f t="shared" si="17"/>
        <v>0</v>
      </c>
    </row>
    <row r="42" spans="1:41" ht="12.75" hidden="1" customHeight="1" outlineLevel="1" x14ac:dyDescent="0.25">
      <c r="A42" s="21">
        <v>10</v>
      </c>
      <c r="B42" s="22"/>
      <c r="C42" s="31"/>
      <c r="D42" s="32"/>
      <c r="E42" s="33"/>
      <c r="F42" s="33"/>
      <c r="G42" s="33"/>
      <c r="H42" s="90"/>
      <c r="I42" s="35"/>
      <c r="J42" s="268"/>
      <c r="K42" s="268"/>
      <c r="L42" s="27"/>
      <c r="M42" s="27"/>
      <c r="N42" s="33"/>
      <c r="O42" s="27"/>
      <c r="P42" s="27"/>
      <c r="Q42" s="27"/>
      <c r="R42" s="28">
        <f t="shared" si="18"/>
        <v>0</v>
      </c>
      <c r="S42" s="27"/>
      <c r="T42" s="27"/>
      <c r="U42" s="27"/>
      <c r="V42" s="28">
        <f t="shared" si="19"/>
        <v>0</v>
      </c>
      <c r="W42" s="27"/>
      <c r="X42" s="27"/>
      <c r="Y42" s="27"/>
      <c r="Z42" s="28">
        <f t="shared" si="20"/>
        <v>0</v>
      </c>
      <c r="AA42" s="27"/>
      <c r="AB42" s="27"/>
      <c r="AC42" s="27"/>
      <c r="AD42" s="70">
        <f t="shared" si="21"/>
        <v>0</v>
      </c>
      <c r="AE42" s="28">
        <f t="shared" si="16"/>
        <v>0</v>
      </c>
      <c r="AF42" s="29">
        <f t="shared" si="22"/>
        <v>0</v>
      </c>
      <c r="AG42" s="30">
        <f t="shared" si="17"/>
        <v>0</v>
      </c>
      <c r="AH42" s="10"/>
      <c r="AI42" s="10"/>
      <c r="AJ42" s="10"/>
      <c r="AK42" s="10"/>
      <c r="AL42" s="10"/>
      <c r="AM42" s="10"/>
      <c r="AN42" s="10"/>
      <c r="AO42" s="85"/>
    </row>
    <row r="43" spans="1:41" ht="12.75" customHeight="1" collapsed="1" x14ac:dyDescent="0.25">
      <c r="A43" s="228" t="s">
        <v>41</v>
      </c>
      <c r="B43" s="229"/>
      <c r="C43" s="230"/>
      <c r="D43" s="230"/>
      <c r="E43" s="230"/>
      <c r="F43" s="230"/>
      <c r="G43" s="230"/>
      <c r="H43" s="92">
        <f>SUM(H33:H42)</f>
        <v>0</v>
      </c>
      <c r="I43" s="92">
        <f>SUM(I33:I42)</f>
        <v>0</v>
      </c>
      <c r="J43" s="92"/>
      <c r="K43" s="92"/>
      <c r="L43" s="92">
        <f>SUM(L33:L42)</f>
        <v>0</v>
      </c>
      <c r="M43" s="92">
        <f>SUM(M33:M42)</f>
        <v>0</v>
      </c>
      <c r="N43" s="93"/>
      <c r="O43" s="92">
        <f t="shared" ref="O43:AE43" si="23">SUM(O33:O42)</f>
        <v>0</v>
      </c>
      <c r="P43" s="92">
        <f t="shared" si="23"/>
        <v>0</v>
      </c>
      <c r="Q43" s="92">
        <f t="shared" si="23"/>
        <v>0</v>
      </c>
      <c r="R43" s="92">
        <f t="shared" si="23"/>
        <v>0</v>
      </c>
      <c r="S43" s="92">
        <f t="shared" si="23"/>
        <v>0</v>
      </c>
      <c r="T43" s="92">
        <f t="shared" si="23"/>
        <v>0</v>
      </c>
      <c r="U43" s="92">
        <f t="shared" si="23"/>
        <v>0</v>
      </c>
      <c r="V43" s="92">
        <f t="shared" si="23"/>
        <v>0</v>
      </c>
      <c r="W43" s="92">
        <f t="shared" si="23"/>
        <v>0</v>
      </c>
      <c r="X43" s="92">
        <f t="shared" si="23"/>
        <v>0</v>
      </c>
      <c r="Y43" s="92">
        <f t="shared" si="23"/>
        <v>0</v>
      </c>
      <c r="Z43" s="92">
        <f t="shared" si="23"/>
        <v>0</v>
      </c>
      <c r="AA43" s="92">
        <f t="shared" si="23"/>
        <v>0</v>
      </c>
      <c r="AB43" s="92">
        <f t="shared" si="23"/>
        <v>0</v>
      </c>
      <c r="AC43" s="92">
        <f t="shared" si="23"/>
        <v>0</v>
      </c>
      <c r="AD43" s="92">
        <f t="shared" si="23"/>
        <v>0</v>
      </c>
      <c r="AE43" s="92">
        <f t="shared" si="23"/>
        <v>0</v>
      </c>
      <c r="AF43" s="95">
        <f>IF(ISERROR(AE43/H43),0,AE43/H43)</f>
        <v>0</v>
      </c>
      <c r="AG43" s="95">
        <f>IF(ISERROR(AE43/$AE$200),0,AE43/$AE$200)</f>
        <v>0</v>
      </c>
      <c r="AH43" s="10"/>
      <c r="AI43" s="10"/>
      <c r="AJ43" s="10"/>
      <c r="AK43" s="10"/>
      <c r="AL43" s="10"/>
      <c r="AM43" s="10"/>
      <c r="AN43" s="10"/>
      <c r="AO43" s="85"/>
    </row>
    <row r="44" spans="1:41" ht="12.75" customHeight="1" x14ac:dyDescent="0.25">
      <c r="A44" s="233" t="s">
        <v>42</v>
      </c>
      <c r="B44" s="234"/>
      <c r="C44" s="234"/>
      <c r="D44" s="234"/>
      <c r="E44" s="235"/>
      <c r="F44" s="15"/>
      <c r="G44" s="16"/>
      <c r="H44" s="88"/>
      <c r="I44" s="17"/>
      <c r="J44" s="17"/>
      <c r="K44" s="17"/>
      <c r="L44" s="18"/>
      <c r="M44" s="18"/>
      <c r="N44" s="16"/>
      <c r="O44" s="17"/>
      <c r="P44" s="17"/>
      <c r="Q44" s="17"/>
      <c r="R44" s="17"/>
      <c r="S44" s="17"/>
      <c r="T44" s="17"/>
      <c r="U44" s="17"/>
      <c r="V44" s="17"/>
      <c r="W44" s="17"/>
      <c r="X44" s="17"/>
      <c r="Y44" s="17"/>
      <c r="Z44" s="17"/>
      <c r="AA44" s="17"/>
      <c r="AB44" s="17"/>
      <c r="AC44" s="17"/>
      <c r="AD44" s="17"/>
      <c r="AE44" s="17"/>
      <c r="AF44" s="20"/>
      <c r="AG44" s="20"/>
    </row>
    <row r="45" spans="1:41" ht="12.75" hidden="1" customHeight="1" outlineLevel="1" x14ac:dyDescent="0.25">
      <c r="A45" s="21">
        <v>1</v>
      </c>
      <c r="B45" s="22"/>
      <c r="C45" s="23"/>
      <c r="D45" s="24"/>
      <c r="E45" s="25"/>
      <c r="F45" s="25"/>
      <c r="G45" s="25"/>
      <c r="H45" s="89"/>
      <c r="I45" s="26"/>
      <c r="J45" s="268"/>
      <c r="K45" s="268"/>
      <c r="L45" s="27"/>
      <c r="M45" s="27"/>
      <c r="N45" s="25"/>
      <c r="O45" s="27"/>
      <c r="P45" s="27"/>
      <c r="Q45" s="27"/>
      <c r="R45" s="28">
        <f>SUM(O45:Q45)</f>
        <v>0</v>
      </c>
      <c r="S45" s="27"/>
      <c r="T45" s="27"/>
      <c r="U45" s="27"/>
      <c r="V45" s="28">
        <f>SUM(S45:U45)</f>
        <v>0</v>
      </c>
      <c r="W45" s="27"/>
      <c r="X45" s="27"/>
      <c r="Y45" s="27"/>
      <c r="Z45" s="28">
        <f>SUM(W45:Y45)</f>
        <v>0</v>
      </c>
      <c r="AA45" s="27"/>
      <c r="AB45" s="27"/>
      <c r="AC45" s="27"/>
      <c r="AD45" s="28">
        <f>SUM(AA45:AC45)</f>
        <v>0</v>
      </c>
      <c r="AE45" s="28">
        <f t="shared" ref="AE45:AE54" si="24">SUM(R45,V45,Z45,AD45)</f>
        <v>0</v>
      </c>
      <c r="AF45" s="29">
        <f>IF(ISERROR(AE45/$H$55),0,AE45/$H$55)</f>
        <v>0</v>
      </c>
      <c r="AG45" s="30">
        <f t="shared" ref="AG45:AG54" si="25">IF(ISERROR(AE45/$AE$200),"-",AE45/$AE$200)</f>
        <v>0</v>
      </c>
      <c r="AH45" s="10"/>
      <c r="AI45" s="10"/>
      <c r="AJ45" s="10"/>
      <c r="AK45" s="10"/>
      <c r="AL45" s="10"/>
      <c r="AM45" s="10"/>
      <c r="AN45" s="10"/>
      <c r="AO45" s="85"/>
    </row>
    <row r="46" spans="1:41" ht="12.75" hidden="1" customHeight="1" outlineLevel="1" x14ac:dyDescent="0.25">
      <c r="A46" s="21">
        <v>2</v>
      </c>
      <c r="B46" s="22"/>
      <c r="C46" s="31"/>
      <c r="D46" s="32"/>
      <c r="E46" s="33"/>
      <c r="F46" s="33"/>
      <c r="G46" s="33"/>
      <c r="H46" s="89"/>
      <c r="I46" s="34"/>
      <c r="J46" s="268"/>
      <c r="K46" s="268"/>
      <c r="L46" s="27"/>
      <c r="M46" s="27"/>
      <c r="N46" s="33"/>
      <c r="O46" s="27"/>
      <c r="P46" s="27"/>
      <c r="Q46" s="27"/>
      <c r="R46" s="28">
        <f t="shared" ref="R46:R54" si="26">SUM(O46:Q46)</f>
        <v>0</v>
      </c>
      <c r="S46" s="27"/>
      <c r="T46" s="27"/>
      <c r="U46" s="27"/>
      <c r="V46" s="28">
        <f t="shared" ref="V46:V54" si="27">SUM(S46:U46)</f>
        <v>0</v>
      </c>
      <c r="W46" s="27"/>
      <c r="X46" s="27"/>
      <c r="Y46" s="27"/>
      <c r="Z46" s="28">
        <f t="shared" ref="Z46:Z54" si="28">SUM(W46:Y46)</f>
        <v>0</v>
      </c>
      <c r="AA46" s="27"/>
      <c r="AB46" s="27"/>
      <c r="AC46" s="27"/>
      <c r="AD46" s="28">
        <f t="shared" ref="AD46:AD54" si="29">SUM(AA46:AC46)</f>
        <v>0</v>
      </c>
      <c r="AE46" s="28">
        <f t="shared" si="24"/>
        <v>0</v>
      </c>
      <c r="AF46" s="29">
        <f t="shared" ref="AF46:AF54" si="30">IF(ISERROR(AE46/$H$55),0,AE46/$H$55)</f>
        <v>0</v>
      </c>
      <c r="AG46" s="30">
        <f t="shared" si="25"/>
        <v>0</v>
      </c>
      <c r="AH46" s="10"/>
      <c r="AI46" s="10"/>
      <c r="AJ46" s="10"/>
      <c r="AK46" s="10"/>
      <c r="AL46" s="10"/>
      <c r="AM46" s="10"/>
      <c r="AN46" s="10"/>
      <c r="AO46" s="85"/>
    </row>
    <row r="47" spans="1:41" ht="12.75" hidden="1" customHeight="1" outlineLevel="1" x14ac:dyDescent="0.25">
      <c r="A47" s="21">
        <v>3</v>
      </c>
      <c r="B47" s="22"/>
      <c r="C47" s="31"/>
      <c r="D47" s="32"/>
      <c r="E47" s="33"/>
      <c r="F47" s="33"/>
      <c r="G47" s="33"/>
      <c r="H47" s="89"/>
      <c r="I47" s="34"/>
      <c r="J47" s="268"/>
      <c r="K47" s="268"/>
      <c r="L47" s="27"/>
      <c r="M47" s="27"/>
      <c r="N47" s="33"/>
      <c r="O47" s="27"/>
      <c r="P47" s="27"/>
      <c r="Q47" s="27"/>
      <c r="R47" s="28">
        <f t="shared" si="26"/>
        <v>0</v>
      </c>
      <c r="S47" s="27"/>
      <c r="T47" s="27"/>
      <c r="U47" s="27"/>
      <c r="V47" s="28">
        <f t="shared" si="27"/>
        <v>0</v>
      </c>
      <c r="W47" s="27"/>
      <c r="X47" s="27"/>
      <c r="Y47" s="27"/>
      <c r="Z47" s="28">
        <f t="shared" si="28"/>
        <v>0</v>
      </c>
      <c r="AA47" s="27"/>
      <c r="AB47" s="27"/>
      <c r="AC47" s="27"/>
      <c r="AD47" s="28">
        <f t="shared" si="29"/>
        <v>0</v>
      </c>
      <c r="AE47" s="28">
        <f t="shared" si="24"/>
        <v>0</v>
      </c>
      <c r="AF47" s="29">
        <f t="shared" si="30"/>
        <v>0</v>
      </c>
      <c r="AG47" s="30">
        <f t="shared" si="25"/>
        <v>0</v>
      </c>
    </row>
    <row r="48" spans="1:41" ht="12.75" hidden="1" customHeight="1" outlineLevel="1" x14ac:dyDescent="0.25">
      <c r="A48" s="21">
        <v>4</v>
      </c>
      <c r="B48" s="22"/>
      <c r="C48" s="31"/>
      <c r="D48" s="32"/>
      <c r="E48" s="33"/>
      <c r="F48" s="33"/>
      <c r="G48" s="33"/>
      <c r="H48" s="89"/>
      <c r="I48" s="34"/>
      <c r="J48" s="268"/>
      <c r="K48" s="268"/>
      <c r="L48" s="27"/>
      <c r="M48" s="27"/>
      <c r="N48" s="33"/>
      <c r="O48" s="27"/>
      <c r="P48" s="27"/>
      <c r="Q48" s="27"/>
      <c r="R48" s="28">
        <f t="shared" si="26"/>
        <v>0</v>
      </c>
      <c r="S48" s="27"/>
      <c r="T48" s="27"/>
      <c r="U48" s="27"/>
      <c r="V48" s="28">
        <f t="shared" si="27"/>
        <v>0</v>
      </c>
      <c r="W48" s="27"/>
      <c r="X48" s="27"/>
      <c r="Y48" s="27"/>
      <c r="Z48" s="28">
        <f t="shared" si="28"/>
        <v>0</v>
      </c>
      <c r="AA48" s="27"/>
      <c r="AB48" s="27"/>
      <c r="AC48" s="27"/>
      <c r="AD48" s="28">
        <f t="shared" si="29"/>
        <v>0</v>
      </c>
      <c r="AE48" s="28">
        <f t="shared" si="24"/>
        <v>0</v>
      </c>
      <c r="AF48" s="29">
        <f t="shared" si="30"/>
        <v>0</v>
      </c>
      <c r="AG48" s="30">
        <f t="shared" si="25"/>
        <v>0</v>
      </c>
      <c r="AH48" s="10"/>
      <c r="AI48" s="10"/>
      <c r="AJ48" s="10"/>
      <c r="AK48" s="10"/>
      <c r="AL48" s="10"/>
      <c r="AM48" s="10"/>
      <c r="AN48" s="10"/>
      <c r="AO48" s="85"/>
    </row>
    <row r="49" spans="1:41" ht="12.75" hidden="1" customHeight="1" outlineLevel="1" x14ac:dyDescent="0.25">
      <c r="A49" s="21">
        <v>5</v>
      </c>
      <c r="B49" s="22"/>
      <c r="C49" s="31"/>
      <c r="D49" s="32"/>
      <c r="E49" s="33"/>
      <c r="F49" s="33"/>
      <c r="G49" s="33"/>
      <c r="H49" s="89"/>
      <c r="I49" s="34"/>
      <c r="J49" s="268"/>
      <c r="K49" s="268"/>
      <c r="L49" s="27"/>
      <c r="M49" s="27"/>
      <c r="N49" s="33"/>
      <c r="O49" s="27"/>
      <c r="P49" s="27"/>
      <c r="Q49" s="27"/>
      <c r="R49" s="28">
        <f t="shared" si="26"/>
        <v>0</v>
      </c>
      <c r="S49" s="27"/>
      <c r="T49" s="27"/>
      <c r="U49" s="27"/>
      <c r="V49" s="28">
        <f t="shared" si="27"/>
        <v>0</v>
      </c>
      <c r="W49" s="27"/>
      <c r="X49" s="27"/>
      <c r="Y49" s="27"/>
      <c r="Z49" s="28">
        <f t="shared" si="28"/>
        <v>0</v>
      </c>
      <c r="AA49" s="27"/>
      <c r="AB49" s="27"/>
      <c r="AC49" s="27"/>
      <c r="AD49" s="28">
        <f t="shared" si="29"/>
        <v>0</v>
      </c>
      <c r="AE49" s="28">
        <f t="shared" si="24"/>
        <v>0</v>
      </c>
      <c r="AF49" s="29">
        <f t="shared" si="30"/>
        <v>0</v>
      </c>
      <c r="AG49" s="30">
        <f t="shared" si="25"/>
        <v>0</v>
      </c>
      <c r="AH49" s="10"/>
      <c r="AI49" s="10"/>
      <c r="AJ49" s="10"/>
      <c r="AK49" s="10"/>
      <c r="AL49" s="10"/>
      <c r="AM49" s="10"/>
      <c r="AN49" s="10"/>
      <c r="AO49" s="85"/>
    </row>
    <row r="50" spans="1:41" ht="12.75" hidden="1" customHeight="1" outlineLevel="1" x14ac:dyDescent="0.25">
      <c r="A50" s="21">
        <v>6</v>
      </c>
      <c r="B50" s="22"/>
      <c r="C50" s="31"/>
      <c r="D50" s="32"/>
      <c r="E50" s="33"/>
      <c r="F50" s="33"/>
      <c r="G50" s="33"/>
      <c r="H50" s="89"/>
      <c r="I50" s="34"/>
      <c r="J50" s="268"/>
      <c r="K50" s="268"/>
      <c r="L50" s="27"/>
      <c r="M50" s="27"/>
      <c r="N50" s="33"/>
      <c r="O50" s="27"/>
      <c r="P50" s="27"/>
      <c r="Q50" s="27"/>
      <c r="R50" s="28">
        <f t="shared" si="26"/>
        <v>0</v>
      </c>
      <c r="S50" s="27"/>
      <c r="T50" s="27"/>
      <c r="U50" s="27"/>
      <c r="V50" s="28">
        <f t="shared" si="27"/>
        <v>0</v>
      </c>
      <c r="W50" s="27"/>
      <c r="X50" s="27"/>
      <c r="Y50" s="27"/>
      <c r="Z50" s="28">
        <f t="shared" si="28"/>
        <v>0</v>
      </c>
      <c r="AA50" s="27"/>
      <c r="AB50" s="27"/>
      <c r="AC50" s="27"/>
      <c r="AD50" s="28">
        <f t="shared" si="29"/>
        <v>0</v>
      </c>
      <c r="AE50" s="28">
        <f t="shared" si="24"/>
        <v>0</v>
      </c>
      <c r="AF50" s="29">
        <f t="shared" si="30"/>
        <v>0</v>
      </c>
      <c r="AG50" s="30">
        <f t="shared" si="25"/>
        <v>0</v>
      </c>
    </row>
    <row r="51" spans="1:41" ht="12.75" hidden="1" customHeight="1" outlineLevel="1" x14ac:dyDescent="0.25">
      <c r="A51" s="21">
        <v>7</v>
      </c>
      <c r="B51" s="22"/>
      <c r="C51" s="31"/>
      <c r="D51" s="32"/>
      <c r="E51" s="33"/>
      <c r="F51" s="33"/>
      <c r="G51" s="33"/>
      <c r="H51" s="89"/>
      <c r="I51" s="34"/>
      <c r="J51" s="268"/>
      <c r="K51" s="268"/>
      <c r="L51" s="27"/>
      <c r="M51" s="27"/>
      <c r="N51" s="33"/>
      <c r="O51" s="27"/>
      <c r="P51" s="27"/>
      <c r="Q51" s="27"/>
      <c r="R51" s="28">
        <f t="shared" si="26"/>
        <v>0</v>
      </c>
      <c r="S51" s="27"/>
      <c r="T51" s="27"/>
      <c r="U51" s="27"/>
      <c r="V51" s="28">
        <f t="shared" si="27"/>
        <v>0</v>
      </c>
      <c r="W51" s="27"/>
      <c r="X51" s="27"/>
      <c r="Y51" s="27"/>
      <c r="Z51" s="28">
        <f t="shared" si="28"/>
        <v>0</v>
      </c>
      <c r="AA51" s="27"/>
      <c r="AB51" s="27"/>
      <c r="AC51" s="27"/>
      <c r="AD51" s="28">
        <f t="shared" si="29"/>
        <v>0</v>
      </c>
      <c r="AE51" s="28">
        <f t="shared" si="24"/>
        <v>0</v>
      </c>
      <c r="AF51" s="29">
        <f t="shared" si="30"/>
        <v>0</v>
      </c>
      <c r="AG51" s="30">
        <f t="shared" si="25"/>
        <v>0</v>
      </c>
      <c r="AH51" s="10"/>
      <c r="AI51" s="10"/>
      <c r="AJ51" s="10"/>
      <c r="AK51" s="10"/>
      <c r="AL51" s="10"/>
      <c r="AM51" s="10"/>
      <c r="AN51" s="10"/>
      <c r="AO51" s="85"/>
    </row>
    <row r="52" spans="1:41" ht="12.75" hidden="1" customHeight="1" outlineLevel="1" x14ac:dyDescent="0.25">
      <c r="A52" s="21">
        <v>8</v>
      </c>
      <c r="B52" s="22"/>
      <c r="C52" s="31"/>
      <c r="D52" s="32"/>
      <c r="E52" s="33"/>
      <c r="F52" s="33"/>
      <c r="G52" s="33"/>
      <c r="H52" s="89"/>
      <c r="I52" s="34"/>
      <c r="J52" s="268"/>
      <c r="K52" s="268"/>
      <c r="L52" s="27"/>
      <c r="M52" s="27"/>
      <c r="N52" s="33"/>
      <c r="O52" s="27"/>
      <c r="P52" s="27"/>
      <c r="Q52" s="27"/>
      <c r="R52" s="28">
        <f t="shared" si="26"/>
        <v>0</v>
      </c>
      <c r="S52" s="27"/>
      <c r="T52" s="27"/>
      <c r="U52" s="27"/>
      <c r="V52" s="28">
        <f t="shared" si="27"/>
        <v>0</v>
      </c>
      <c r="W52" s="27"/>
      <c r="X52" s="27"/>
      <c r="Y52" s="27"/>
      <c r="Z52" s="28">
        <f t="shared" si="28"/>
        <v>0</v>
      </c>
      <c r="AA52" s="27"/>
      <c r="AB52" s="27"/>
      <c r="AC52" s="27"/>
      <c r="AD52" s="28">
        <f t="shared" si="29"/>
        <v>0</v>
      </c>
      <c r="AE52" s="28">
        <f t="shared" si="24"/>
        <v>0</v>
      </c>
      <c r="AF52" s="29">
        <f t="shared" si="30"/>
        <v>0</v>
      </c>
      <c r="AG52" s="30">
        <f t="shared" si="25"/>
        <v>0</v>
      </c>
      <c r="AH52" s="10"/>
      <c r="AI52" s="10"/>
      <c r="AJ52" s="10"/>
      <c r="AK52" s="10"/>
      <c r="AL52" s="10"/>
      <c r="AM52" s="10"/>
      <c r="AN52" s="10"/>
      <c r="AO52" s="85"/>
    </row>
    <row r="53" spans="1:41" ht="12.75" hidden="1" customHeight="1" outlineLevel="1" x14ac:dyDescent="0.25">
      <c r="A53" s="21">
        <v>9</v>
      </c>
      <c r="B53" s="22"/>
      <c r="C53" s="31"/>
      <c r="D53" s="32"/>
      <c r="E53" s="33"/>
      <c r="F53" s="33"/>
      <c r="G53" s="33"/>
      <c r="H53" s="89"/>
      <c r="I53" s="34"/>
      <c r="J53" s="268"/>
      <c r="K53" s="268"/>
      <c r="L53" s="27"/>
      <c r="M53" s="27"/>
      <c r="N53" s="33"/>
      <c r="O53" s="27"/>
      <c r="P53" s="27"/>
      <c r="Q53" s="27"/>
      <c r="R53" s="28">
        <f t="shared" si="26"/>
        <v>0</v>
      </c>
      <c r="S53" s="27"/>
      <c r="T53" s="27"/>
      <c r="U53" s="27"/>
      <c r="V53" s="28">
        <f t="shared" si="27"/>
        <v>0</v>
      </c>
      <c r="W53" s="27"/>
      <c r="X53" s="27"/>
      <c r="Y53" s="27"/>
      <c r="Z53" s="28">
        <f t="shared" si="28"/>
        <v>0</v>
      </c>
      <c r="AA53" s="27"/>
      <c r="AB53" s="27"/>
      <c r="AC53" s="27"/>
      <c r="AD53" s="28">
        <f t="shared" si="29"/>
        <v>0</v>
      </c>
      <c r="AE53" s="28">
        <f t="shared" si="24"/>
        <v>0</v>
      </c>
      <c r="AF53" s="29">
        <f t="shared" si="30"/>
        <v>0</v>
      </c>
      <c r="AG53" s="30">
        <f t="shared" si="25"/>
        <v>0</v>
      </c>
    </row>
    <row r="54" spans="1:41" ht="12.75" hidden="1" customHeight="1" outlineLevel="1" x14ac:dyDescent="0.25">
      <c r="A54" s="21">
        <v>10</v>
      </c>
      <c r="B54" s="22"/>
      <c r="C54" s="31"/>
      <c r="D54" s="32"/>
      <c r="E54" s="33"/>
      <c r="F54" s="33"/>
      <c r="G54" s="33"/>
      <c r="H54" s="90"/>
      <c r="I54" s="35"/>
      <c r="J54" s="268"/>
      <c r="K54" s="268"/>
      <c r="L54" s="27"/>
      <c r="M54" s="27"/>
      <c r="N54" s="33"/>
      <c r="O54" s="27"/>
      <c r="P54" s="27"/>
      <c r="Q54" s="27"/>
      <c r="R54" s="28">
        <f t="shared" si="26"/>
        <v>0</v>
      </c>
      <c r="S54" s="27"/>
      <c r="T54" s="27"/>
      <c r="U54" s="27"/>
      <c r="V54" s="28">
        <f t="shared" si="27"/>
        <v>0</v>
      </c>
      <c r="W54" s="27"/>
      <c r="X54" s="27"/>
      <c r="Y54" s="27"/>
      <c r="Z54" s="28">
        <f t="shared" si="28"/>
        <v>0</v>
      </c>
      <c r="AA54" s="27"/>
      <c r="AB54" s="27"/>
      <c r="AC54" s="27"/>
      <c r="AD54" s="28">
        <f t="shared" si="29"/>
        <v>0</v>
      </c>
      <c r="AE54" s="28">
        <f t="shared" si="24"/>
        <v>0</v>
      </c>
      <c r="AF54" s="29">
        <f t="shared" si="30"/>
        <v>0</v>
      </c>
      <c r="AG54" s="30">
        <f t="shared" si="25"/>
        <v>0</v>
      </c>
      <c r="AH54" s="10"/>
      <c r="AI54" s="10"/>
      <c r="AJ54" s="10"/>
      <c r="AK54" s="10"/>
      <c r="AL54" s="10"/>
      <c r="AM54" s="10"/>
      <c r="AN54" s="10"/>
      <c r="AO54" s="85"/>
    </row>
    <row r="55" spans="1:41" ht="12.75" customHeight="1" collapsed="1" x14ac:dyDescent="0.25">
      <c r="A55" s="228" t="s">
        <v>43</v>
      </c>
      <c r="B55" s="229"/>
      <c r="C55" s="230"/>
      <c r="D55" s="230"/>
      <c r="E55" s="230"/>
      <c r="F55" s="230"/>
      <c r="G55" s="230"/>
      <c r="H55" s="92">
        <f>SUM(H45:H54)</f>
        <v>0</v>
      </c>
      <c r="I55" s="92">
        <f>SUM(I45:I54)</f>
        <v>0</v>
      </c>
      <c r="J55" s="92"/>
      <c r="K55" s="92"/>
      <c r="L55" s="92">
        <f>SUM(L45:L54)</f>
        <v>0</v>
      </c>
      <c r="M55" s="92">
        <f>SUM(M45:M54)</f>
        <v>0</v>
      </c>
      <c r="N55" s="93"/>
      <c r="O55" s="92">
        <f t="shared" ref="O55:AE55" si="31">SUM(O45:O54)</f>
        <v>0</v>
      </c>
      <c r="P55" s="92">
        <f t="shared" si="31"/>
        <v>0</v>
      </c>
      <c r="Q55" s="92">
        <f t="shared" si="31"/>
        <v>0</v>
      </c>
      <c r="R55" s="92">
        <f t="shared" si="31"/>
        <v>0</v>
      </c>
      <c r="S55" s="92">
        <f t="shared" si="31"/>
        <v>0</v>
      </c>
      <c r="T55" s="92">
        <f t="shared" si="31"/>
        <v>0</v>
      </c>
      <c r="U55" s="92">
        <f t="shared" si="31"/>
        <v>0</v>
      </c>
      <c r="V55" s="92">
        <f t="shared" si="31"/>
        <v>0</v>
      </c>
      <c r="W55" s="92">
        <f t="shared" si="31"/>
        <v>0</v>
      </c>
      <c r="X55" s="92">
        <f t="shared" si="31"/>
        <v>0</v>
      </c>
      <c r="Y55" s="92">
        <f t="shared" si="31"/>
        <v>0</v>
      </c>
      <c r="Z55" s="92">
        <f t="shared" si="31"/>
        <v>0</v>
      </c>
      <c r="AA55" s="92">
        <f t="shared" si="31"/>
        <v>0</v>
      </c>
      <c r="AB55" s="92">
        <f t="shared" si="31"/>
        <v>0</v>
      </c>
      <c r="AC55" s="92">
        <f t="shared" si="31"/>
        <v>0</v>
      </c>
      <c r="AD55" s="92">
        <f t="shared" si="31"/>
        <v>0</v>
      </c>
      <c r="AE55" s="92">
        <f t="shared" si="31"/>
        <v>0</v>
      </c>
      <c r="AF55" s="95">
        <f>IF(ISERROR(AE55/H55),0,AE55/H55)</f>
        <v>0</v>
      </c>
      <c r="AG55" s="95">
        <f>IF(ISERROR(AE55/$AE$200),0,AE55/$AE$200)</f>
        <v>0</v>
      </c>
      <c r="AH55" s="10"/>
      <c r="AI55" s="10"/>
      <c r="AJ55" s="10"/>
      <c r="AK55" s="10"/>
      <c r="AL55" s="10"/>
      <c r="AM55" s="10"/>
      <c r="AN55" s="10"/>
      <c r="AO55" s="85"/>
    </row>
    <row r="56" spans="1:41" ht="12.75" customHeight="1" x14ac:dyDescent="0.25">
      <c r="A56" s="233" t="s">
        <v>44</v>
      </c>
      <c r="B56" s="234"/>
      <c r="C56" s="234"/>
      <c r="D56" s="234"/>
      <c r="E56" s="235"/>
      <c r="F56" s="15"/>
      <c r="G56" s="16"/>
      <c r="H56" s="88"/>
      <c r="I56" s="17"/>
      <c r="J56" s="17"/>
      <c r="K56" s="17"/>
      <c r="L56" s="18"/>
      <c r="M56" s="18"/>
      <c r="N56" s="16"/>
      <c r="O56" s="17"/>
      <c r="P56" s="17"/>
      <c r="Q56" s="17"/>
      <c r="R56" s="17"/>
      <c r="S56" s="17"/>
      <c r="T56" s="17"/>
      <c r="U56" s="17"/>
      <c r="V56" s="17"/>
      <c r="W56" s="17"/>
      <c r="X56" s="17"/>
      <c r="Y56" s="17"/>
      <c r="Z56" s="17"/>
      <c r="AA56" s="17"/>
      <c r="AB56" s="17"/>
      <c r="AC56" s="17"/>
      <c r="AD56" s="17"/>
      <c r="AE56" s="17"/>
      <c r="AF56" s="20"/>
      <c r="AG56" s="20"/>
    </row>
    <row r="57" spans="1:41" hidden="1" outlineLevel="1" x14ac:dyDescent="0.25">
      <c r="A57" s="21">
        <v>1</v>
      </c>
      <c r="B57" s="22"/>
      <c r="C57" s="45"/>
      <c r="D57" s="46"/>
      <c r="E57" s="55"/>
      <c r="F57" s="53"/>
      <c r="G57" s="53"/>
      <c r="H57" s="89"/>
      <c r="I57" s="48"/>
      <c r="J57" s="269"/>
      <c r="K57" s="269"/>
      <c r="L57" s="47"/>
      <c r="M57" s="47"/>
      <c r="N57" s="44"/>
      <c r="O57" s="27"/>
      <c r="P57" s="27"/>
      <c r="Q57" s="27"/>
      <c r="R57" s="28">
        <f>SUM(O57:Q57)</f>
        <v>0</v>
      </c>
      <c r="S57" s="27"/>
      <c r="T57" s="27"/>
      <c r="U57" s="27"/>
      <c r="V57" s="28">
        <f>SUM(S57:U57)</f>
        <v>0</v>
      </c>
      <c r="W57" s="27"/>
      <c r="X57" s="27"/>
      <c r="Y57" s="27"/>
      <c r="Z57" s="28">
        <f>SUM(W57:Y57)</f>
        <v>0</v>
      </c>
      <c r="AA57" s="27"/>
      <c r="AB57" s="27">
        <v>0</v>
      </c>
      <c r="AC57" s="27">
        <v>0</v>
      </c>
      <c r="AD57" s="28">
        <f>SUM(AA57:AC57)</f>
        <v>0</v>
      </c>
      <c r="AE57" s="28">
        <f t="shared" ref="AE57:AE66" si="32">SUM(R57,V57,Z57,AD57)</f>
        <v>0</v>
      </c>
      <c r="AF57" s="29">
        <f>IF(ISERROR(AE57/$H$67),0,AE57/$H$67)</f>
        <v>0</v>
      </c>
      <c r="AG57" s="30">
        <f t="shared" ref="AG57:AG66" si="33">IF(ISERROR(AE57/$AE$200),"-",AE57/$AE$200)</f>
        <v>0</v>
      </c>
      <c r="AH57" s="10"/>
      <c r="AI57" s="10"/>
      <c r="AJ57" s="10"/>
      <c r="AK57" s="10"/>
      <c r="AL57" s="10"/>
      <c r="AM57" s="10"/>
      <c r="AN57" s="10"/>
      <c r="AO57" s="85"/>
    </row>
    <row r="58" spans="1:41" hidden="1" outlineLevel="1" x14ac:dyDescent="0.25">
      <c r="A58" s="21">
        <v>2</v>
      </c>
      <c r="B58" s="22"/>
      <c r="C58" s="51"/>
      <c r="D58" s="52"/>
      <c r="E58" s="50"/>
      <c r="F58" s="53"/>
      <c r="G58" s="53"/>
      <c r="H58" s="89"/>
      <c r="I58" s="49"/>
      <c r="J58" s="269"/>
      <c r="K58" s="269"/>
      <c r="L58" s="47"/>
      <c r="M58" s="47"/>
      <c r="N58" s="44"/>
      <c r="O58" s="27"/>
      <c r="P58" s="27"/>
      <c r="Q58" s="27"/>
      <c r="R58" s="28">
        <f t="shared" ref="R58:R66" si="34">SUM(O58:Q58)</f>
        <v>0</v>
      </c>
      <c r="S58" s="27"/>
      <c r="T58" s="27"/>
      <c r="U58" s="27"/>
      <c r="V58" s="28">
        <f t="shared" ref="V58:V66" si="35">SUM(S58:U58)</f>
        <v>0</v>
      </c>
      <c r="W58" s="27"/>
      <c r="X58" s="27"/>
      <c r="Y58" s="27"/>
      <c r="Z58" s="28">
        <f t="shared" ref="Z58:Z66" si="36">SUM(W58:Y58)</f>
        <v>0</v>
      </c>
      <c r="AA58" s="27"/>
      <c r="AB58" s="27">
        <v>0</v>
      </c>
      <c r="AC58" s="27">
        <v>0</v>
      </c>
      <c r="AD58" s="28">
        <f t="shared" ref="AD58:AD66" si="37">SUM(AA58:AC58)</f>
        <v>0</v>
      </c>
      <c r="AE58" s="28">
        <f t="shared" si="32"/>
        <v>0</v>
      </c>
      <c r="AF58" s="29">
        <f t="shared" ref="AF58:AF66" si="38">IF(ISERROR(AE58/$H$67),0,AE58/$H$67)</f>
        <v>0</v>
      </c>
      <c r="AG58" s="30">
        <f t="shared" si="33"/>
        <v>0</v>
      </c>
      <c r="AH58" s="10"/>
      <c r="AI58" s="10"/>
      <c r="AJ58" s="10"/>
      <c r="AK58" s="10"/>
      <c r="AL58" s="10"/>
      <c r="AM58" s="10"/>
      <c r="AN58" s="10"/>
      <c r="AO58" s="85"/>
    </row>
    <row r="59" spans="1:41" ht="12.75" hidden="1" customHeight="1" outlineLevel="1" x14ac:dyDescent="0.25">
      <c r="A59" s="21">
        <v>3</v>
      </c>
      <c r="B59" s="22"/>
      <c r="C59" s="23"/>
      <c r="D59" s="24"/>
      <c r="E59" s="33"/>
      <c r="F59" s="33"/>
      <c r="G59" s="33"/>
      <c r="H59" s="89"/>
      <c r="I59" s="34"/>
      <c r="J59" s="268"/>
      <c r="K59" s="268"/>
      <c r="L59" s="27"/>
      <c r="M59" s="27"/>
      <c r="N59" s="33"/>
      <c r="O59" s="27"/>
      <c r="P59" s="27"/>
      <c r="Q59" s="27"/>
      <c r="R59" s="28">
        <f t="shared" si="34"/>
        <v>0</v>
      </c>
      <c r="S59" s="27"/>
      <c r="T59" s="27"/>
      <c r="U59" s="27"/>
      <c r="V59" s="28">
        <f t="shared" si="35"/>
        <v>0</v>
      </c>
      <c r="W59" s="27"/>
      <c r="X59" s="27"/>
      <c r="Y59" s="27"/>
      <c r="Z59" s="28">
        <f t="shared" si="36"/>
        <v>0</v>
      </c>
      <c r="AA59" s="27"/>
      <c r="AB59" s="27"/>
      <c r="AC59" s="27"/>
      <c r="AD59" s="28">
        <f t="shared" si="37"/>
        <v>0</v>
      </c>
      <c r="AE59" s="28">
        <f t="shared" si="32"/>
        <v>0</v>
      </c>
      <c r="AF59" s="29">
        <f t="shared" si="38"/>
        <v>0</v>
      </c>
      <c r="AG59" s="30">
        <f t="shared" si="33"/>
        <v>0</v>
      </c>
    </row>
    <row r="60" spans="1:41" ht="12.75" hidden="1" customHeight="1" outlineLevel="1" x14ac:dyDescent="0.25">
      <c r="A60" s="21">
        <v>4</v>
      </c>
      <c r="B60" s="22"/>
      <c r="C60" s="31"/>
      <c r="D60" s="32"/>
      <c r="E60" s="33"/>
      <c r="F60" s="33"/>
      <c r="G60" s="33"/>
      <c r="H60" s="89"/>
      <c r="I60" s="34"/>
      <c r="J60" s="268"/>
      <c r="K60" s="268"/>
      <c r="L60" s="27"/>
      <c r="M60" s="27"/>
      <c r="N60" s="33"/>
      <c r="O60" s="27"/>
      <c r="P60" s="27"/>
      <c r="Q60" s="27"/>
      <c r="R60" s="28">
        <f t="shared" si="34"/>
        <v>0</v>
      </c>
      <c r="S60" s="27"/>
      <c r="T60" s="27"/>
      <c r="U60" s="27"/>
      <c r="V60" s="28">
        <f t="shared" si="35"/>
        <v>0</v>
      </c>
      <c r="W60" s="27"/>
      <c r="X60" s="27"/>
      <c r="Y60" s="27"/>
      <c r="Z60" s="28">
        <f t="shared" si="36"/>
        <v>0</v>
      </c>
      <c r="AA60" s="27"/>
      <c r="AB60" s="27"/>
      <c r="AC60" s="27"/>
      <c r="AD60" s="28">
        <f t="shared" si="37"/>
        <v>0</v>
      </c>
      <c r="AE60" s="28">
        <f t="shared" si="32"/>
        <v>0</v>
      </c>
      <c r="AF60" s="29">
        <f t="shared" si="38"/>
        <v>0</v>
      </c>
      <c r="AG60" s="30">
        <f t="shared" si="33"/>
        <v>0</v>
      </c>
      <c r="AH60" s="10"/>
      <c r="AI60" s="10"/>
      <c r="AJ60" s="10"/>
      <c r="AK60" s="10"/>
      <c r="AL60" s="10"/>
      <c r="AM60" s="10"/>
      <c r="AN60" s="10"/>
      <c r="AO60" s="85"/>
    </row>
    <row r="61" spans="1:41" ht="12.75" hidden="1" customHeight="1" outlineLevel="1" x14ac:dyDescent="0.25">
      <c r="A61" s="21">
        <v>5</v>
      </c>
      <c r="B61" s="22"/>
      <c r="C61" s="31"/>
      <c r="D61" s="32"/>
      <c r="E61" s="33"/>
      <c r="F61" s="33"/>
      <c r="G61" s="33"/>
      <c r="H61" s="89"/>
      <c r="I61" s="34"/>
      <c r="J61" s="268"/>
      <c r="K61" s="268"/>
      <c r="L61" s="27"/>
      <c r="M61" s="27"/>
      <c r="N61" s="33"/>
      <c r="O61" s="27"/>
      <c r="P61" s="27"/>
      <c r="Q61" s="27"/>
      <c r="R61" s="28">
        <f t="shared" si="34"/>
        <v>0</v>
      </c>
      <c r="S61" s="27"/>
      <c r="T61" s="27"/>
      <c r="U61" s="27"/>
      <c r="V61" s="28">
        <f t="shared" si="35"/>
        <v>0</v>
      </c>
      <c r="W61" s="27"/>
      <c r="X61" s="27"/>
      <c r="Y61" s="27"/>
      <c r="Z61" s="28">
        <f t="shared" si="36"/>
        <v>0</v>
      </c>
      <c r="AA61" s="27"/>
      <c r="AB61" s="27"/>
      <c r="AC61" s="27"/>
      <c r="AD61" s="28">
        <f t="shared" si="37"/>
        <v>0</v>
      </c>
      <c r="AE61" s="28">
        <f t="shared" si="32"/>
        <v>0</v>
      </c>
      <c r="AF61" s="29">
        <f t="shared" si="38"/>
        <v>0</v>
      </c>
      <c r="AG61" s="30">
        <f t="shared" si="33"/>
        <v>0</v>
      </c>
      <c r="AH61" s="10"/>
      <c r="AI61" s="10"/>
      <c r="AJ61" s="10"/>
      <c r="AK61" s="10"/>
      <c r="AL61" s="10"/>
      <c r="AM61" s="10"/>
      <c r="AN61" s="10"/>
      <c r="AO61" s="85"/>
    </row>
    <row r="62" spans="1:41" ht="12.75" hidden="1" customHeight="1" outlineLevel="1" x14ac:dyDescent="0.25">
      <c r="A62" s="21">
        <v>6</v>
      </c>
      <c r="B62" s="22"/>
      <c r="C62" s="31"/>
      <c r="D62" s="32"/>
      <c r="E62" s="33"/>
      <c r="F62" s="33"/>
      <c r="G62" s="33"/>
      <c r="H62" s="89"/>
      <c r="I62" s="34"/>
      <c r="J62" s="268"/>
      <c r="K62" s="268"/>
      <c r="L62" s="27"/>
      <c r="M62" s="27"/>
      <c r="N62" s="33"/>
      <c r="O62" s="27"/>
      <c r="P62" s="27"/>
      <c r="Q62" s="27"/>
      <c r="R62" s="28">
        <f t="shared" si="34"/>
        <v>0</v>
      </c>
      <c r="S62" s="27"/>
      <c r="T62" s="27"/>
      <c r="U62" s="27"/>
      <c r="V62" s="28">
        <f t="shared" si="35"/>
        <v>0</v>
      </c>
      <c r="W62" s="27"/>
      <c r="X62" s="27"/>
      <c r="Y62" s="27"/>
      <c r="Z62" s="28">
        <f t="shared" si="36"/>
        <v>0</v>
      </c>
      <c r="AA62" s="27"/>
      <c r="AB62" s="27"/>
      <c r="AC62" s="27"/>
      <c r="AD62" s="28">
        <f t="shared" si="37"/>
        <v>0</v>
      </c>
      <c r="AE62" s="28">
        <f t="shared" si="32"/>
        <v>0</v>
      </c>
      <c r="AF62" s="29">
        <f t="shared" si="38"/>
        <v>0</v>
      </c>
      <c r="AG62" s="30">
        <f t="shared" si="33"/>
        <v>0</v>
      </c>
    </row>
    <row r="63" spans="1:41" ht="12.75" hidden="1" customHeight="1" outlineLevel="1" x14ac:dyDescent="0.25">
      <c r="A63" s="21">
        <v>7</v>
      </c>
      <c r="B63" s="22"/>
      <c r="C63" s="31"/>
      <c r="D63" s="32"/>
      <c r="E63" s="33"/>
      <c r="F63" s="33"/>
      <c r="G63" s="33"/>
      <c r="H63" s="89"/>
      <c r="I63" s="34"/>
      <c r="J63" s="268"/>
      <c r="K63" s="268"/>
      <c r="L63" s="27"/>
      <c r="M63" s="27"/>
      <c r="N63" s="33"/>
      <c r="O63" s="27"/>
      <c r="P63" s="27"/>
      <c r="Q63" s="27"/>
      <c r="R63" s="28">
        <f t="shared" si="34"/>
        <v>0</v>
      </c>
      <c r="S63" s="27"/>
      <c r="T63" s="27"/>
      <c r="U63" s="27"/>
      <c r="V63" s="28">
        <f t="shared" si="35"/>
        <v>0</v>
      </c>
      <c r="W63" s="27"/>
      <c r="X63" s="27"/>
      <c r="Y63" s="27"/>
      <c r="Z63" s="28">
        <f t="shared" si="36"/>
        <v>0</v>
      </c>
      <c r="AA63" s="27"/>
      <c r="AB63" s="27"/>
      <c r="AC63" s="27"/>
      <c r="AD63" s="28">
        <f t="shared" si="37"/>
        <v>0</v>
      </c>
      <c r="AE63" s="28">
        <f t="shared" si="32"/>
        <v>0</v>
      </c>
      <c r="AF63" s="29">
        <f t="shared" si="38"/>
        <v>0</v>
      </c>
      <c r="AG63" s="30">
        <f t="shared" si="33"/>
        <v>0</v>
      </c>
      <c r="AH63" s="10"/>
      <c r="AI63" s="10"/>
      <c r="AJ63" s="10"/>
      <c r="AK63" s="10"/>
      <c r="AL63" s="10"/>
      <c r="AM63" s="10"/>
      <c r="AN63" s="10"/>
      <c r="AO63" s="85"/>
    </row>
    <row r="64" spans="1:41" ht="12.75" hidden="1" customHeight="1" outlineLevel="1" x14ac:dyDescent="0.25">
      <c r="A64" s="21">
        <v>8</v>
      </c>
      <c r="B64" s="22"/>
      <c r="C64" s="31"/>
      <c r="D64" s="32"/>
      <c r="E64" s="33"/>
      <c r="F64" s="33"/>
      <c r="G64" s="33"/>
      <c r="H64" s="89"/>
      <c r="I64" s="34"/>
      <c r="J64" s="268"/>
      <c r="K64" s="268"/>
      <c r="L64" s="27"/>
      <c r="M64" s="27"/>
      <c r="N64" s="33"/>
      <c r="O64" s="27"/>
      <c r="P64" s="27"/>
      <c r="Q64" s="27"/>
      <c r="R64" s="28">
        <f t="shared" si="34"/>
        <v>0</v>
      </c>
      <c r="S64" s="27"/>
      <c r="T64" s="27"/>
      <c r="U64" s="27"/>
      <c r="V64" s="28">
        <f t="shared" si="35"/>
        <v>0</v>
      </c>
      <c r="W64" s="27"/>
      <c r="X64" s="27"/>
      <c r="Y64" s="27"/>
      <c r="Z64" s="28">
        <f t="shared" si="36"/>
        <v>0</v>
      </c>
      <c r="AA64" s="27"/>
      <c r="AB64" s="27"/>
      <c r="AC64" s="27"/>
      <c r="AD64" s="28">
        <f t="shared" si="37"/>
        <v>0</v>
      </c>
      <c r="AE64" s="28">
        <f t="shared" si="32"/>
        <v>0</v>
      </c>
      <c r="AF64" s="29">
        <f t="shared" si="38"/>
        <v>0</v>
      </c>
      <c r="AG64" s="30">
        <f t="shared" si="33"/>
        <v>0</v>
      </c>
      <c r="AH64" s="10"/>
      <c r="AI64" s="10"/>
      <c r="AJ64" s="10"/>
      <c r="AK64" s="10"/>
      <c r="AL64" s="10"/>
      <c r="AM64" s="10"/>
      <c r="AN64" s="10"/>
      <c r="AO64" s="85"/>
    </row>
    <row r="65" spans="1:41" ht="12.75" hidden="1" customHeight="1" outlineLevel="1" x14ac:dyDescent="0.25">
      <c r="A65" s="21">
        <v>9</v>
      </c>
      <c r="B65" s="22"/>
      <c r="C65" s="31"/>
      <c r="D65" s="32"/>
      <c r="E65" s="33"/>
      <c r="F65" s="33"/>
      <c r="G65" s="33"/>
      <c r="H65" s="89"/>
      <c r="I65" s="34"/>
      <c r="J65" s="268"/>
      <c r="K65" s="268"/>
      <c r="L65" s="27"/>
      <c r="M65" s="27"/>
      <c r="N65" s="33"/>
      <c r="O65" s="27"/>
      <c r="P65" s="27"/>
      <c r="Q65" s="27"/>
      <c r="R65" s="28">
        <f t="shared" si="34"/>
        <v>0</v>
      </c>
      <c r="S65" s="27"/>
      <c r="T65" s="27"/>
      <c r="U65" s="27"/>
      <c r="V65" s="28">
        <f t="shared" si="35"/>
        <v>0</v>
      </c>
      <c r="W65" s="27"/>
      <c r="X65" s="27"/>
      <c r="Y65" s="27"/>
      <c r="Z65" s="28">
        <f t="shared" si="36"/>
        <v>0</v>
      </c>
      <c r="AA65" s="27"/>
      <c r="AB65" s="27"/>
      <c r="AC65" s="27"/>
      <c r="AD65" s="28">
        <f t="shared" si="37"/>
        <v>0</v>
      </c>
      <c r="AE65" s="28">
        <f t="shared" si="32"/>
        <v>0</v>
      </c>
      <c r="AF65" s="29">
        <f t="shared" si="38"/>
        <v>0</v>
      </c>
      <c r="AG65" s="30">
        <f t="shared" si="33"/>
        <v>0</v>
      </c>
    </row>
    <row r="66" spans="1:41" ht="12.75" hidden="1" customHeight="1" outlineLevel="1" x14ac:dyDescent="0.25">
      <c r="A66" s="21">
        <v>10</v>
      </c>
      <c r="B66" s="22"/>
      <c r="C66" s="31"/>
      <c r="D66" s="32"/>
      <c r="E66" s="33"/>
      <c r="F66" s="33"/>
      <c r="G66" s="33"/>
      <c r="H66" s="90"/>
      <c r="I66" s="35"/>
      <c r="J66" s="268"/>
      <c r="K66" s="268"/>
      <c r="L66" s="27"/>
      <c r="M66" s="27"/>
      <c r="N66" s="33"/>
      <c r="O66" s="27"/>
      <c r="P66" s="27"/>
      <c r="Q66" s="27"/>
      <c r="R66" s="28">
        <f t="shared" si="34"/>
        <v>0</v>
      </c>
      <c r="S66" s="27"/>
      <c r="T66" s="27"/>
      <c r="U66" s="27"/>
      <c r="V66" s="28">
        <f t="shared" si="35"/>
        <v>0</v>
      </c>
      <c r="W66" s="27"/>
      <c r="X66" s="27"/>
      <c r="Y66" s="27"/>
      <c r="Z66" s="28">
        <f t="shared" si="36"/>
        <v>0</v>
      </c>
      <c r="AA66" s="27"/>
      <c r="AB66" s="27"/>
      <c r="AC66" s="27"/>
      <c r="AD66" s="28">
        <f t="shared" si="37"/>
        <v>0</v>
      </c>
      <c r="AE66" s="28">
        <f t="shared" si="32"/>
        <v>0</v>
      </c>
      <c r="AF66" s="29">
        <f t="shared" si="38"/>
        <v>0</v>
      </c>
      <c r="AG66" s="30">
        <f t="shared" si="33"/>
        <v>0</v>
      </c>
      <c r="AH66" s="10"/>
      <c r="AI66" s="10"/>
      <c r="AJ66" s="10"/>
      <c r="AK66" s="10"/>
      <c r="AL66" s="10"/>
      <c r="AM66" s="10"/>
      <c r="AN66" s="10"/>
      <c r="AO66" s="85"/>
    </row>
    <row r="67" spans="1:41" ht="12.75" customHeight="1" collapsed="1" x14ac:dyDescent="0.25">
      <c r="A67" s="228" t="s">
        <v>45</v>
      </c>
      <c r="B67" s="229"/>
      <c r="C67" s="230"/>
      <c r="D67" s="230"/>
      <c r="E67" s="230"/>
      <c r="F67" s="230"/>
      <c r="G67" s="230"/>
      <c r="H67" s="92">
        <f>SUM(H57:H66)</f>
        <v>0</v>
      </c>
      <c r="I67" s="92">
        <f>SUM(I57:I66)</f>
        <v>0</v>
      </c>
      <c r="J67" s="92"/>
      <c r="K67" s="92"/>
      <c r="L67" s="92">
        <f>SUM(L57:L66)</f>
        <v>0</v>
      </c>
      <c r="M67" s="92">
        <f>SUM(M57:M66)</f>
        <v>0</v>
      </c>
      <c r="N67" s="93"/>
      <c r="O67" s="92">
        <f t="shared" ref="O67:AE67" si="39">SUM(O57:O66)</f>
        <v>0</v>
      </c>
      <c r="P67" s="92">
        <f t="shared" si="39"/>
        <v>0</v>
      </c>
      <c r="Q67" s="92">
        <f t="shared" si="39"/>
        <v>0</v>
      </c>
      <c r="R67" s="92">
        <f t="shared" si="39"/>
        <v>0</v>
      </c>
      <c r="S67" s="92">
        <f t="shared" si="39"/>
        <v>0</v>
      </c>
      <c r="T67" s="92">
        <f t="shared" si="39"/>
        <v>0</v>
      </c>
      <c r="U67" s="92">
        <f t="shared" si="39"/>
        <v>0</v>
      </c>
      <c r="V67" s="92">
        <f t="shared" si="39"/>
        <v>0</v>
      </c>
      <c r="W67" s="92">
        <f t="shared" si="39"/>
        <v>0</v>
      </c>
      <c r="X67" s="92">
        <f t="shared" si="39"/>
        <v>0</v>
      </c>
      <c r="Y67" s="92">
        <f t="shared" si="39"/>
        <v>0</v>
      </c>
      <c r="Z67" s="92">
        <f t="shared" si="39"/>
        <v>0</v>
      </c>
      <c r="AA67" s="92">
        <f t="shared" si="39"/>
        <v>0</v>
      </c>
      <c r="AB67" s="92">
        <f t="shared" si="39"/>
        <v>0</v>
      </c>
      <c r="AC67" s="92">
        <f t="shared" si="39"/>
        <v>0</v>
      </c>
      <c r="AD67" s="92">
        <f t="shared" si="39"/>
        <v>0</v>
      </c>
      <c r="AE67" s="92">
        <f t="shared" si="39"/>
        <v>0</v>
      </c>
      <c r="AF67" s="95">
        <f>IF(ISERROR(AE67/H67),0,AE67/H67)</f>
        <v>0</v>
      </c>
      <c r="AG67" s="95">
        <f>IF(ISERROR(AE67/$AE$200),0,AE67/$AE$200)</f>
        <v>0</v>
      </c>
      <c r="AH67" s="10"/>
      <c r="AI67" s="10"/>
      <c r="AJ67" s="10"/>
      <c r="AK67" s="10"/>
      <c r="AL67" s="10"/>
      <c r="AM67" s="10"/>
      <c r="AN67" s="10"/>
      <c r="AO67" s="85"/>
    </row>
    <row r="68" spans="1:41" ht="12.75" customHeight="1" x14ac:dyDescent="0.25">
      <c r="A68" s="233" t="s">
        <v>46</v>
      </c>
      <c r="B68" s="234"/>
      <c r="C68" s="234"/>
      <c r="D68" s="234"/>
      <c r="E68" s="235"/>
      <c r="F68" s="15"/>
      <c r="G68" s="16"/>
      <c r="H68" s="88"/>
      <c r="I68" s="17"/>
      <c r="J68" s="17"/>
      <c r="K68" s="17"/>
      <c r="L68" s="18"/>
      <c r="M68" s="18"/>
      <c r="N68" s="16"/>
      <c r="O68" s="17"/>
      <c r="P68" s="17"/>
      <c r="Q68" s="17"/>
      <c r="R68" s="17"/>
      <c r="S68" s="17"/>
      <c r="T68" s="17"/>
      <c r="U68" s="17"/>
      <c r="V68" s="17"/>
      <c r="W68" s="17"/>
      <c r="X68" s="17"/>
      <c r="Y68" s="17"/>
      <c r="Z68" s="17"/>
      <c r="AA68" s="17"/>
      <c r="AB68" s="17"/>
      <c r="AC68" s="17"/>
      <c r="AD68" s="17"/>
      <c r="AE68" s="17"/>
      <c r="AF68" s="20"/>
      <c r="AG68" s="20"/>
    </row>
    <row r="69" spans="1:41" ht="12.75" hidden="1" customHeight="1" outlineLevel="1" x14ac:dyDescent="0.25">
      <c r="A69" s="21">
        <v>1</v>
      </c>
      <c r="B69" s="22"/>
      <c r="C69" s="23"/>
      <c r="D69" s="24"/>
      <c r="E69" s="25"/>
      <c r="F69" s="25"/>
      <c r="G69" s="25"/>
      <c r="H69" s="89"/>
      <c r="I69" s="26"/>
      <c r="J69" s="268"/>
      <c r="K69" s="268"/>
      <c r="L69" s="27"/>
      <c r="M69" s="27"/>
      <c r="N69" s="25"/>
      <c r="O69" s="27"/>
      <c r="P69" s="27"/>
      <c r="Q69" s="27"/>
      <c r="R69" s="28">
        <f>SUM(O69:Q69)</f>
        <v>0</v>
      </c>
      <c r="S69" s="27"/>
      <c r="T69" s="27"/>
      <c r="U69" s="27"/>
      <c r="V69" s="28">
        <f>SUM(S69:U69)</f>
        <v>0</v>
      </c>
      <c r="W69" s="27"/>
      <c r="X69" s="27"/>
      <c r="Y69" s="27"/>
      <c r="Z69" s="28">
        <f>SUM(W69:Y69)</f>
        <v>0</v>
      </c>
      <c r="AA69" s="27"/>
      <c r="AB69" s="27"/>
      <c r="AC69" s="27"/>
      <c r="AD69" s="28">
        <f>SUM(AA69:AC69)</f>
        <v>0</v>
      </c>
      <c r="AE69" s="28">
        <f t="shared" ref="AE69:AE78" si="40">SUM(R69,V69,Z69,AD69)</f>
        <v>0</v>
      </c>
      <c r="AF69" s="29">
        <f>IF(ISERROR(AE69/$H$79),0,AE69/$H$79)</f>
        <v>0</v>
      </c>
      <c r="AG69" s="30">
        <f t="shared" ref="AG69:AG78" si="41">IF(ISERROR(AE69/$AE$200),"-",AE69/$AE$200)</f>
        <v>0</v>
      </c>
      <c r="AH69" s="10"/>
      <c r="AI69" s="10"/>
      <c r="AJ69" s="10"/>
      <c r="AK69" s="10"/>
      <c r="AL69" s="10"/>
      <c r="AM69" s="10"/>
      <c r="AN69" s="10"/>
      <c r="AO69" s="85"/>
    </row>
    <row r="70" spans="1:41" ht="12.75" hidden="1" customHeight="1" outlineLevel="1" x14ac:dyDescent="0.25">
      <c r="A70" s="21">
        <v>2</v>
      </c>
      <c r="B70" s="22"/>
      <c r="C70" s="31"/>
      <c r="D70" s="32"/>
      <c r="E70" s="33"/>
      <c r="F70" s="33"/>
      <c r="G70" s="33"/>
      <c r="H70" s="89"/>
      <c r="I70" s="34"/>
      <c r="J70" s="268"/>
      <c r="K70" s="268"/>
      <c r="L70" s="27"/>
      <c r="M70" s="27"/>
      <c r="N70" s="33"/>
      <c r="O70" s="27"/>
      <c r="P70" s="27"/>
      <c r="Q70" s="27"/>
      <c r="R70" s="28">
        <f t="shared" ref="R70:R78" si="42">SUM(O70:Q70)</f>
        <v>0</v>
      </c>
      <c r="S70" s="27"/>
      <c r="T70" s="27"/>
      <c r="U70" s="27"/>
      <c r="V70" s="28">
        <f t="shared" ref="V70:V78" si="43">SUM(S70:U70)</f>
        <v>0</v>
      </c>
      <c r="W70" s="27"/>
      <c r="X70" s="27"/>
      <c r="Y70" s="27"/>
      <c r="Z70" s="28">
        <f t="shared" ref="Z70:Z78" si="44">SUM(W70:Y70)</f>
        <v>0</v>
      </c>
      <c r="AA70" s="27"/>
      <c r="AB70" s="27"/>
      <c r="AC70" s="27"/>
      <c r="AD70" s="28">
        <f t="shared" ref="AD70:AD78" si="45">SUM(AA70:AC70)</f>
        <v>0</v>
      </c>
      <c r="AE70" s="28">
        <f t="shared" si="40"/>
        <v>0</v>
      </c>
      <c r="AF70" s="29">
        <f t="shared" ref="AF70:AF78" si="46">IF(ISERROR(AE70/$H$79),0,AE70/$H$79)</f>
        <v>0</v>
      </c>
      <c r="AG70" s="30">
        <f t="shared" si="41"/>
        <v>0</v>
      </c>
      <c r="AH70" s="10"/>
      <c r="AI70" s="10"/>
      <c r="AJ70" s="10"/>
      <c r="AK70" s="10"/>
      <c r="AL70" s="10"/>
      <c r="AM70" s="10"/>
      <c r="AN70" s="10"/>
      <c r="AO70" s="85"/>
    </row>
    <row r="71" spans="1:41" ht="12.75" hidden="1" customHeight="1" outlineLevel="1" x14ac:dyDescent="0.25">
      <c r="A71" s="21">
        <v>3</v>
      </c>
      <c r="B71" s="22"/>
      <c r="C71" s="31"/>
      <c r="D71" s="32"/>
      <c r="E71" s="33"/>
      <c r="F71" s="33"/>
      <c r="G71" s="33"/>
      <c r="H71" s="89"/>
      <c r="I71" s="34"/>
      <c r="J71" s="268"/>
      <c r="K71" s="268"/>
      <c r="L71" s="27"/>
      <c r="M71" s="27"/>
      <c r="N71" s="33"/>
      <c r="O71" s="27"/>
      <c r="P71" s="27"/>
      <c r="Q71" s="27"/>
      <c r="R71" s="28">
        <f t="shared" si="42"/>
        <v>0</v>
      </c>
      <c r="S71" s="27"/>
      <c r="T71" s="27"/>
      <c r="U71" s="27"/>
      <c r="V71" s="28">
        <f t="shared" si="43"/>
        <v>0</v>
      </c>
      <c r="W71" s="27"/>
      <c r="X71" s="27"/>
      <c r="Y71" s="27"/>
      <c r="Z71" s="28">
        <f t="shared" si="44"/>
        <v>0</v>
      </c>
      <c r="AA71" s="27"/>
      <c r="AB71" s="27"/>
      <c r="AC71" s="27"/>
      <c r="AD71" s="28">
        <f t="shared" si="45"/>
        <v>0</v>
      </c>
      <c r="AE71" s="28">
        <f t="shared" si="40"/>
        <v>0</v>
      </c>
      <c r="AF71" s="29">
        <f t="shared" si="46"/>
        <v>0</v>
      </c>
      <c r="AG71" s="30">
        <f t="shared" si="41"/>
        <v>0</v>
      </c>
    </row>
    <row r="72" spans="1:41" ht="12.75" hidden="1" customHeight="1" outlineLevel="1" x14ac:dyDescent="0.25">
      <c r="A72" s="21">
        <v>4</v>
      </c>
      <c r="B72" s="22"/>
      <c r="C72" s="31"/>
      <c r="D72" s="32"/>
      <c r="E72" s="33"/>
      <c r="F72" s="33"/>
      <c r="G72" s="33"/>
      <c r="H72" s="89"/>
      <c r="I72" s="34"/>
      <c r="J72" s="268"/>
      <c r="K72" s="268"/>
      <c r="L72" s="27"/>
      <c r="M72" s="27"/>
      <c r="N72" s="33"/>
      <c r="O72" s="27"/>
      <c r="P72" s="27"/>
      <c r="Q72" s="27"/>
      <c r="R72" s="28">
        <f t="shared" si="42"/>
        <v>0</v>
      </c>
      <c r="S72" s="27"/>
      <c r="T72" s="27"/>
      <c r="U72" s="27"/>
      <c r="V72" s="28">
        <f t="shared" si="43"/>
        <v>0</v>
      </c>
      <c r="W72" s="27"/>
      <c r="X72" s="27"/>
      <c r="Y72" s="27"/>
      <c r="Z72" s="28">
        <f t="shared" si="44"/>
        <v>0</v>
      </c>
      <c r="AA72" s="27"/>
      <c r="AB72" s="27"/>
      <c r="AC72" s="27"/>
      <c r="AD72" s="28">
        <f t="shared" si="45"/>
        <v>0</v>
      </c>
      <c r="AE72" s="28">
        <f t="shared" si="40"/>
        <v>0</v>
      </c>
      <c r="AF72" s="29">
        <f t="shared" si="46"/>
        <v>0</v>
      </c>
      <c r="AG72" s="30">
        <f t="shared" si="41"/>
        <v>0</v>
      </c>
      <c r="AH72" s="10"/>
      <c r="AI72" s="10"/>
      <c r="AJ72" s="10"/>
      <c r="AK72" s="10"/>
      <c r="AL72" s="10"/>
      <c r="AM72" s="10"/>
      <c r="AN72" s="10"/>
      <c r="AO72" s="85"/>
    </row>
    <row r="73" spans="1:41" ht="12.75" hidden="1" customHeight="1" outlineLevel="1" x14ac:dyDescent="0.25">
      <c r="A73" s="21">
        <v>5</v>
      </c>
      <c r="B73" s="22"/>
      <c r="C73" s="31"/>
      <c r="D73" s="32"/>
      <c r="E73" s="33"/>
      <c r="F73" s="33"/>
      <c r="G73" s="33"/>
      <c r="H73" s="89"/>
      <c r="I73" s="34"/>
      <c r="J73" s="268"/>
      <c r="K73" s="268"/>
      <c r="L73" s="27"/>
      <c r="M73" s="27"/>
      <c r="N73" s="33"/>
      <c r="O73" s="27"/>
      <c r="P73" s="27"/>
      <c r="Q73" s="27"/>
      <c r="R73" s="28">
        <f t="shared" si="42"/>
        <v>0</v>
      </c>
      <c r="S73" s="27"/>
      <c r="T73" s="27"/>
      <c r="U73" s="27"/>
      <c r="V73" s="28">
        <f t="shared" si="43"/>
        <v>0</v>
      </c>
      <c r="W73" s="27"/>
      <c r="X73" s="27"/>
      <c r="Y73" s="27"/>
      <c r="Z73" s="28">
        <f t="shared" si="44"/>
        <v>0</v>
      </c>
      <c r="AA73" s="27"/>
      <c r="AB73" s="27"/>
      <c r="AC73" s="27"/>
      <c r="AD73" s="28">
        <f t="shared" si="45"/>
        <v>0</v>
      </c>
      <c r="AE73" s="28">
        <f t="shared" si="40"/>
        <v>0</v>
      </c>
      <c r="AF73" s="29">
        <f t="shared" si="46"/>
        <v>0</v>
      </c>
      <c r="AG73" s="30">
        <f t="shared" si="41"/>
        <v>0</v>
      </c>
      <c r="AH73" s="10"/>
      <c r="AI73" s="10"/>
      <c r="AJ73" s="10"/>
      <c r="AK73" s="10"/>
      <c r="AL73" s="10"/>
      <c r="AM73" s="10"/>
      <c r="AN73" s="10"/>
      <c r="AO73" s="85"/>
    </row>
    <row r="74" spans="1:41" ht="12.75" hidden="1" customHeight="1" outlineLevel="1" x14ac:dyDescent="0.25">
      <c r="A74" s="21">
        <v>6</v>
      </c>
      <c r="B74" s="22"/>
      <c r="C74" s="31"/>
      <c r="D74" s="32"/>
      <c r="E74" s="33"/>
      <c r="F74" s="33"/>
      <c r="G74" s="33"/>
      <c r="H74" s="89"/>
      <c r="I74" s="34"/>
      <c r="J74" s="268"/>
      <c r="K74" s="268"/>
      <c r="L74" s="27"/>
      <c r="M74" s="27"/>
      <c r="N74" s="33"/>
      <c r="O74" s="27"/>
      <c r="P74" s="27"/>
      <c r="Q74" s="27"/>
      <c r="R74" s="28">
        <f t="shared" si="42"/>
        <v>0</v>
      </c>
      <c r="S74" s="27"/>
      <c r="T74" s="27"/>
      <c r="U74" s="27"/>
      <c r="V74" s="28">
        <f t="shared" si="43"/>
        <v>0</v>
      </c>
      <c r="W74" s="27"/>
      <c r="X74" s="27"/>
      <c r="Y74" s="27"/>
      <c r="Z74" s="28">
        <f t="shared" si="44"/>
        <v>0</v>
      </c>
      <c r="AA74" s="27"/>
      <c r="AB74" s="27"/>
      <c r="AC74" s="27"/>
      <c r="AD74" s="28">
        <f t="shared" si="45"/>
        <v>0</v>
      </c>
      <c r="AE74" s="28">
        <f t="shared" si="40"/>
        <v>0</v>
      </c>
      <c r="AF74" s="29">
        <f t="shared" si="46"/>
        <v>0</v>
      </c>
      <c r="AG74" s="30">
        <f t="shared" si="41"/>
        <v>0</v>
      </c>
    </row>
    <row r="75" spans="1:41" ht="12.75" hidden="1" customHeight="1" outlineLevel="1" x14ac:dyDescent="0.25">
      <c r="A75" s="21">
        <v>7</v>
      </c>
      <c r="B75" s="22"/>
      <c r="C75" s="31"/>
      <c r="D75" s="32"/>
      <c r="E75" s="33"/>
      <c r="F75" s="33"/>
      <c r="G75" s="33"/>
      <c r="H75" s="89"/>
      <c r="I75" s="34"/>
      <c r="J75" s="268"/>
      <c r="K75" s="268"/>
      <c r="L75" s="27"/>
      <c r="M75" s="27"/>
      <c r="N75" s="33"/>
      <c r="O75" s="27"/>
      <c r="P75" s="27"/>
      <c r="Q75" s="27"/>
      <c r="R75" s="28">
        <f t="shared" si="42"/>
        <v>0</v>
      </c>
      <c r="S75" s="27"/>
      <c r="T75" s="27"/>
      <c r="U75" s="27"/>
      <c r="V75" s="28">
        <f t="shared" si="43"/>
        <v>0</v>
      </c>
      <c r="W75" s="27"/>
      <c r="X75" s="27"/>
      <c r="Y75" s="27"/>
      <c r="Z75" s="28">
        <f t="shared" si="44"/>
        <v>0</v>
      </c>
      <c r="AA75" s="27"/>
      <c r="AB75" s="27"/>
      <c r="AC75" s="27"/>
      <c r="AD75" s="28">
        <f t="shared" si="45"/>
        <v>0</v>
      </c>
      <c r="AE75" s="28">
        <f t="shared" si="40"/>
        <v>0</v>
      </c>
      <c r="AF75" s="29">
        <f t="shared" si="46"/>
        <v>0</v>
      </c>
      <c r="AG75" s="30">
        <f t="shared" si="41"/>
        <v>0</v>
      </c>
      <c r="AH75" s="10"/>
      <c r="AI75" s="10"/>
      <c r="AJ75" s="10"/>
      <c r="AK75" s="10"/>
      <c r="AL75" s="10"/>
      <c r="AM75" s="10"/>
      <c r="AN75" s="10"/>
      <c r="AO75" s="85"/>
    </row>
    <row r="76" spans="1:41" ht="12.75" hidden="1" customHeight="1" outlineLevel="1" x14ac:dyDescent="0.25">
      <c r="A76" s="21">
        <v>8</v>
      </c>
      <c r="B76" s="22"/>
      <c r="C76" s="31"/>
      <c r="D76" s="32"/>
      <c r="E76" s="33"/>
      <c r="F76" s="33"/>
      <c r="G76" s="33"/>
      <c r="H76" s="89"/>
      <c r="I76" s="34"/>
      <c r="J76" s="268"/>
      <c r="K76" s="268"/>
      <c r="L76" s="27"/>
      <c r="M76" s="27"/>
      <c r="N76" s="33"/>
      <c r="O76" s="27"/>
      <c r="P76" s="27"/>
      <c r="Q76" s="27"/>
      <c r="R76" s="28">
        <f t="shared" si="42"/>
        <v>0</v>
      </c>
      <c r="S76" s="27"/>
      <c r="T76" s="27"/>
      <c r="U76" s="27"/>
      <c r="V76" s="28">
        <f t="shared" si="43"/>
        <v>0</v>
      </c>
      <c r="W76" s="27"/>
      <c r="X76" s="27"/>
      <c r="Y76" s="27"/>
      <c r="Z76" s="28">
        <f t="shared" si="44"/>
        <v>0</v>
      </c>
      <c r="AA76" s="27"/>
      <c r="AB76" s="27"/>
      <c r="AC76" s="27"/>
      <c r="AD76" s="28">
        <f t="shared" si="45"/>
        <v>0</v>
      </c>
      <c r="AE76" s="28">
        <f t="shared" si="40"/>
        <v>0</v>
      </c>
      <c r="AF76" s="29">
        <f t="shared" si="46"/>
        <v>0</v>
      </c>
      <c r="AG76" s="30">
        <f t="shared" si="41"/>
        <v>0</v>
      </c>
      <c r="AH76" s="10"/>
      <c r="AI76" s="10"/>
      <c r="AJ76" s="10"/>
      <c r="AK76" s="10"/>
      <c r="AL76" s="10"/>
      <c r="AM76" s="10"/>
      <c r="AN76" s="10"/>
      <c r="AO76" s="85"/>
    </row>
    <row r="77" spans="1:41" ht="12.75" hidden="1" customHeight="1" outlineLevel="1" x14ac:dyDescent="0.25">
      <c r="A77" s="21">
        <v>9</v>
      </c>
      <c r="B77" s="22"/>
      <c r="C77" s="31"/>
      <c r="D77" s="32"/>
      <c r="E77" s="33"/>
      <c r="F77" s="33"/>
      <c r="G77" s="33"/>
      <c r="H77" s="89"/>
      <c r="I77" s="34"/>
      <c r="J77" s="268"/>
      <c r="K77" s="268"/>
      <c r="L77" s="27"/>
      <c r="M77" s="27"/>
      <c r="N77" s="33"/>
      <c r="O77" s="27"/>
      <c r="P77" s="27"/>
      <c r="Q77" s="27"/>
      <c r="R77" s="28">
        <f t="shared" si="42"/>
        <v>0</v>
      </c>
      <c r="S77" s="27"/>
      <c r="T77" s="27"/>
      <c r="U77" s="27"/>
      <c r="V77" s="28">
        <f t="shared" si="43"/>
        <v>0</v>
      </c>
      <c r="W77" s="27"/>
      <c r="X77" s="27"/>
      <c r="Y77" s="27"/>
      <c r="Z77" s="28">
        <f t="shared" si="44"/>
        <v>0</v>
      </c>
      <c r="AA77" s="27"/>
      <c r="AB77" s="27"/>
      <c r="AC77" s="27"/>
      <c r="AD77" s="28">
        <f t="shared" si="45"/>
        <v>0</v>
      </c>
      <c r="AE77" s="28">
        <f t="shared" si="40"/>
        <v>0</v>
      </c>
      <c r="AF77" s="29">
        <f t="shared" si="46"/>
        <v>0</v>
      </c>
      <c r="AG77" s="30">
        <f t="shared" si="41"/>
        <v>0</v>
      </c>
    </row>
    <row r="78" spans="1:41" ht="12.75" hidden="1" customHeight="1" outlineLevel="1" x14ac:dyDescent="0.25">
      <c r="A78" s="21">
        <v>10</v>
      </c>
      <c r="B78" s="22"/>
      <c r="C78" s="31"/>
      <c r="D78" s="32"/>
      <c r="E78" s="33"/>
      <c r="F78" s="33"/>
      <c r="G78" s="33"/>
      <c r="H78" s="90"/>
      <c r="I78" s="35"/>
      <c r="J78" s="268"/>
      <c r="K78" s="268"/>
      <c r="L78" s="27"/>
      <c r="M78" s="27"/>
      <c r="N78" s="33"/>
      <c r="O78" s="27"/>
      <c r="P78" s="27"/>
      <c r="Q78" s="27"/>
      <c r="R78" s="28">
        <f t="shared" si="42"/>
        <v>0</v>
      </c>
      <c r="S78" s="27"/>
      <c r="T78" s="27"/>
      <c r="U78" s="27"/>
      <c r="V78" s="28">
        <f t="shared" si="43"/>
        <v>0</v>
      </c>
      <c r="W78" s="27"/>
      <c r="X78" s="27"/>
      <c r="Y78" s="27"/>
      <c r="Z78" s="28">
        <f t="shared" si="44"/>
        <v>0</v>
      </c>
      <c r="AA78" s="27"/>
      <c r="AB78" s="27"/>
      <c r="AC78" s="27"/>
      <c r="AD78" s="28">
        <f t="shared" si="45"/>
        <v>0</v>
      </c>
      <c r="AE78" s="28">
        <f t="shared" si="40"/>
        <v>0</v>
      </c>
      <c r="AF78" s="29">
        <f t="shared" si="46"/>
        <v>0</v>
      </c>
      <c r="AG78" s="30">
        <f t="shared" si="41"/>
        <v>0</v>
      </c>
      <c r="AH78" s="10"/>
      <c r="AI78" s="10"/>
      <c r="AJ78" s="10"/>
      <c r="AK78" s="10"/>
      <c r="AL78" s="10"/>
      <c r="AM78" s="10"/>
      <c r="AN78" s="10"/>
      <c r="AO78" s="85"/>
    </row>
    <row r="79" spans="1:41" ht="12.75" customHeight="1" collapsed="1" x14ac:dyDescent="0.25">
      <c r="A79" s="228" t="s">
        <v>47</v>
      </c>
      <c r="B79" s="229"/>
      <c r="C79" s="230"/>
      <c r="D79" s="230"/>
      <c r="E79" s="230"/>
      <c r="F79" s="230"/>
      <c r="G79" s="230"/>
      <c r="H79" s="92">
        <f>SUM(H69:H78)</f>
        <v>0</v>
      </c>
      <c r="I79" s="92">
        <f>SUM(I69:I78)</f>
        <v>0</v>
      </c>
      <c r="J79" s="92"/>
      <c r="K79" s="92"/>
      <c r="L79" s="92">
        <f>SUM(L69:L78)</f>
        <v>0</v>
      </c>
      <c r="M79" s="92">
        <f>SUM(M69:M78)</f>
        <v>0</v>
      </c>
      <c r="N79" s="93"/>
      <c r="O79" s="92">
        <f t="shared" ref="O79:AE79" si="47">SUM(O69:O78)</f>
        <v>0</v>
      </c>
      <c r="P79" s="92">
        <f t="shared" si="47"/>
        <v>0</v>
      </c>
      <c r="Q79" s="92">
        <f t="shared" si="47"/>
        <v>0</v>
      </c>
      <c r="R79" s="92">
        <f t="shared" si="47"/>
        <v>0</v>
      </c>
      <c r="S79" s="92">
        <f t="shared" si="47"/>
        <v>0</v>
      </c>
      <c r="T79" s="92">
        <f t="shared" si="47"/>
        <v>0</v>
      </c>
      <c r="U79" s="92">
        <f t="shared" si="47"/>
        <v>0</v>
      </c>
      <c r="V79" s="92">
        <f t="shared" si="47"/>
        <v>0</v>
      </c>
      <c r="W79" s="92">
        <f t="shared" si="47"/>
        <v>0</v>
      </c>
      <c r="X79" s="92">
        <f t="shared" si="47"/>
        <v>0</v>
      </c>
      <c r="Y79" s="92">
        <f t="shared" si="47"/>
        <v>0</v>
      </c>
      <c r="Z79" s="92">
        <f t="shared" si="47"/>
        <v>0</v>
      </c>
      <c r="AA79" s="92">
        <f t="shared" si="47"/>
        <v>0</v>
      </c>
      <c r="AB79" s="92">
        <f t="shared" si="47"/>
        <v>0</v>
      </c>
      <c r="AC79" s="92">
        <f t="shared" si="47"/>
        <v>0</v>
      </c>
      <c r="AD79" s="92">
        <f t="shared" si="47"/>
        <v>0</v>
      </c>
      <c r="AE79" s="92">
        <f t="shared" si="47"/>
        <v>0</v>
      </c>
      <c r="AF79" s="95">
        <f>IF(ISERROR(AE79/H79),0,AE79/H79)</f>
        <v>0</v>
      </c>
      <c r="AG79" s="95">
        <f>IF(ISERROR(AE79/$AE$200),0,AE79/$AE$200)</f>
        <v>0</v>
      </c>
      <c r="AH79" s="10"/>
      <c r="AI79" s="10"/>
      <c r="AJ79" s="10"/>
      <c r="AK79" s="10"/>
      <c r="AL79" s="10"/>
      <c r="AM79" s="10"/>
      <c r="AN79" s="10"/>
      <c r="AO79" s="85"/>
    </row>
    <row r="80" spans="1:41" ht="12.75" customHeight="1" x14ac:dyDescent="0.25">
      <c r="A80" s="233" t="s">
        <v>48</v>
      </c>
      <c r="B80" s="234"/>
      <c r="C80" s="234"/>
      <c r="D80" s="234"/>
      <c r="E80" s="235"/>
      <c r="F80" s="15"/>
      <c r="G80" s="16"/>
      <c r="H80" s="88"/>
      <c r="I80" s="17"/>
      <c r="J80" s="17"/>
      <c r="K80" s="17"/>
      <c r="L80" s="18"/>
      <c r="M80" s="18"/>
      <c r="N80" s="16"/>
      <c r="O80" s="17"/>
      <c r="P80" s="17"/>
      <c r="Q80" s="17"/>
      <c r="R80" s="17"/>
      <c r="S80" s="17"/>
      <c r="T80" s="17"/>
      <c r="U80" s="17"/>
      <c r="V80" s="17"/>
      <c r="W80" s="17"/>
      <c r="X80" s="17"/>
      <c r="Y80" s="17"/>
      <c r="Z80" s="17"/>
      <c r="AA80" s="17"/>
      <c r="AB80" s="17"/>
      <c r="AC80" s="17"/>
      <c r="AD80" s="17"/>
      <c r="AE80" s="17"/>
      <c r="AF80" s="20"/>
      <c r="AG80" s="20"/>
    </row>
    <row r="81" spans="1:41" ht="12.75" hidden="1" customHeight="1" outlineLevel="1" x14ac:dyDescent="0.25">
      <c r="A81" s="21">
        <v>1</v>
      </c>
      <c r="B81" s="22"/>
      <c r="C81" s="23"/>
      <c r="D81" s="24"/>
      <c r="E81" s="25"/>
      <c r="F81" s="25"/>
      <c r="G81" s="25"/>
      <c r="H81" s="89"/>
      <c r="I81" s="26"/>
      <c r="J81" s="268"/>
      <c r="K81" s="268"/>
      <c r="L81" s="27"/>
      <c r="M81" s="27"/>
      <c r="N81" s="25"/>
      <c r="O81" s="27"/>
      <c r="P81" s="27"/>
      <c r="Q81" s="27"/>
      <c r="R81" s="28">
        <f>SUM(O81:Q81)</f>
        <v>0</v>
      </c>
      <c r="S81" s="27"/>
      <c r="T81" s="27"/>
      <c r="U81" s="27"/>
      <c r="V81" s="28">
        <f>SUM(S81:U81)</f>
        <v>0</v>
      </c>
      <c r="W81" s="27"/>
      <c r="X81" s="27"/>
      <c r="Y81" s="27"/>
      <c r="Z81" s="28">
        <f>SUM(W81:Y81)</f>
        <v>0</v>
      </c>
      <c r="AA81" s="27"/>
      <c r="AB81" s="27"/>
      <c r="AC81" s="27"/>
      <c r="AD81" s="28">
        <f>SUM(AA81:AC81)</f>
        <v>0</v>
      </c>
      <c r="AE81" s="28">
        <f t="shared" ref="AE81:AE90" si="48">SUM(R81,V81,Z81,AD81)</f>
        <v>0</v>
      </c>
      <c r="AF81" s="29">
        <f>IF(ISERROR(AE81/$H$91),0,AE81/$H$91)</f>
        <v>0</v>
      </c>
      <c r="AG81" s="30">
        <f t="shared" ref="AG81:AG90" si="49">IF(ISERROR(AE81/$AE$200),"-",AE81/$AE$200)</f>
        <v>0</v>
      </c>
      <c r="AH81" s="10"/>
      <c r="AI81" s="10"/>
      <c r="AJ81" s="10"/>
      <c r="AK81" s="10"/>
      <c r="AL81" s="10"/>
      <c r="AM81" s="10"/>
      <c r="AN81" s="10"/>
      <c r="AO81" s="85"/>
    </row>
    <row r="82" spans="1:41" ht="12.75" hidden="1" customHeight="1" outlineLevel="1" x14ac:dyDescent="0.25">
      <c r="A82" s="21">
        <v>2</v>
      </c>
      <c r="B82" s="22"/>
      <c r="C82" s="31"/>
      <c r="D82" s="32"/>
      <c r="E82" s="33"/>
      <c r="F82" s="33"/>
      <c r="G82" s="33"/>
      <c r="H82" s="89"/>
      <c r="I82" s="34"/>
      <c r="J82" s="268"/>
      <c r="K82" s="268"/>
      <c r="L82" s="27"/>
      <c r="M82" s="27"/>
      <c r="N82" s="33"/>
      <c r="O82" s="27"/>
      <c r="P82" s="27"/>
      <c r="Q82" s="27"/>
      <c r="R82" s="28">
        <f t="shared" ref="R82:R90" si="50">SUM(O82:Q82)</f>
        <v>0</v>
      </c>
      <c r="S82" s="27"/>
      <c r="T82" s="27"/>
      <c r="U82" s="27"/>
      <c r="V82" s="28">
        <f t="shared" ref="V82:V90" si="51">SUM(S82:U82)</f>
        <v>0</v>
      </c>
      <c r="W82" s="27"/>
      <c r="X82" s="27"/>
      <c r="Y82" s="27"/>
      <c r="Z82" s="28">
        <f t="shared" ref="Z82:Z90" si="52">SUM(W82:Y82)</f>
        <v>0</v>
      </c>
      <c r="AA82" s="27"/>
      <c r="AB82" s="27"/>
      <c r="AC82" s="27"/>
      <c r="AD82" s="28">
        <f t="shared" ref="AD82:AD90" si="53">SUM(AA82:AC82)</f>
        <v>0</v>
      </c>
      <c r="AE82" s="28">
        <f t="shared" si="48"/>
        <v>0</v>
      </c>
      <c r="AF82" s="29">
        <f t="shared" ref="AF82:AF90" si="54">IF(ISERROR(AE82/$H$91),0,AE82/$H$91)</f>
        <v>0</v>
      </c>
      <c r="AG82" s="30">
        <f t="shared" si="49"/>
        <v>0</v>
      </c>
      <c r="AH82" s="10"/>
      <c r="AI82" s="10"/>
      <c r="AJ82" s="10"/>
      <c r="AK82" s="10"/>
      <c r="AL82" s="10"/>
      <c r="AM82" s="10"/>
      <c r="AN82" s="10"/>
      <c r="AO82" s="85"/>
    </row>
    <row r="83" spans="1:41" ht="12.75" hidden="1" customHeight="1" outlineLevel="1" x14ac:dyDescent="0.25">
      <c r="A83" s="21">
        <v>3</v>
      </c>
      <c r="B83" s="22"/>
      <c r="C83" s="31"/>
      <c r="D83" s="32"/>
      <c r="E83" s="33"/>
      <c r="F83" s="33"/>
      <c r="G83" s="33"/>
      <c r="H83" s="89"/>
      <c r="I83" s="34"/>
      <c r="J83" s="268"/>
      <c r="K83" s="268"/>
      <c r="L83" s="27"/>
      <c r="M83" s="27"/>
      <c r="N83" s="33"/>
      <c r="O83" s="27"/>
      <c r="P83" s="27"/>
      <c r="Q83" s="27"/>
      <c r="R83" s="28">
        <f t="shared" si="50"/>
        <v>0</v>
      </c>
      <c r="S83" s="27"/>
      <c r="T83" s="27"/>
      <c r="U83" s="27"/>
      <c r="V83" s="28">
        <f t="shared" si="51"/>
        <v>0</v>
      </c>
      <c r="W83" s="27"/>
      <c r="X83" s="27"/>
      <c r="Y83" s="27"/>
      <c r="Z83" s="28">
        <f t="shared" si="52"/>
        <v>0</v>
      </c>
      <c r="AA83" s="27"/>
      <c r="AB83" s="27"/>
      <c r="AC83" s="27"/>
      <c r="AD83" s="28">
        <f t="shared" si="53"/>
        <v>0</v>
      </c>
      <c r="AE83" s="28">
        <f t="shared" si="48"/>
        <v>0</v>
      </c>
      <c r="AF83" s="29">
        <f t="shared" si="54"/>
        <v>0</v>
      </c>
      <c r="AG83" s="30">
        <f t="shared" si="49"/>
        <v>0</v>
      </c>
    </row>
    <row r="84" spans="1:41" ht="12.75" hidden="1" customHeight="1" outlineLevel="1" x14ac:dyDescent="0.25">
      <c r="A84" s="21">
        <v>4</v>
      </c>
      <c r="B84" s="22"/>
      <c r="C84" s="31"/>
      <c r="D84" s="32"/>
      <c r="E84" s="33"/>
      <c r="F84" s="33"/>
      <c r="G84" s="33"/>
      <c r="H84" s="89"/>
      <c r="I84" s="34"/>
      <c r="J84" s="268"/>
      <c r="K84" s="268"/>
      <c r="L84" s="27"/>
      <c r="M84" s="27"/>
      <c r="N84" s="33"/>
      <c r="O84" s="27"/>
      <c r="P84" s="27"/>
      <c r="Q84" s="27"/>
      <c r="R84" s="28">
        <f t="shared" si="50"/>
        <v>0</v>
      </c>
      <c r="S84" s="27"/>
      <c r="T84" s="27"/>
      <c r="U84" s="27"/>
      <c r="V84" s="28">
        <f t="shared" si="51"/>
        <v>0</v>
      </c>
      <c r="W84" s="27"/>
      <c r="X84" s="27"/>
      <c r="Y84" s="27"/>
      <c r="Z84" s="28">
        <f t="shared" si="52"/>
        <v>0</v>
      </c>
      <c r="AA84" s="27"/>
      <c r="AB84" s="27"/>
      <c r="AC84" s="27"/>
      <c r="AD84" s="28">
        <f t="shared" si="53"/>
        <v>0</v>
      </c>
      <c r="AE84" s="28">
        <f t="shared" si="48"/>
        <v>0</v>
      </c>
      <c r="AF84" s="29">
        <f t="shared" si="54"/>
        <v>0</v>
      </c>
      <c r="AG84" s="30">
        <f t="shared" si="49"/>
        <v>0</v>
      </c>
      <c r="AH84" s="10"/>
      <c r="AI84" s="10"/>
      <c r="AJ84" s="10"/>
      <c r="AK84" s="10"/>
      <c r="AL84" s="10"/>
      <c r="AM84" s="10"/>
      <c r="AN84" s="10"/>
      <c r="AO84" s="85"/>
    </row>
    <row r="85" spans="1:41" ht="12.75" hidden="1" customHeight="1" outlineLevel="1" x14ac:dyDescent="0.25">
      <c r="A85" s="21">
        <v>5</v>
      </c>
      <c r="B85" s="22"/>
      <c r="C85" s="31"/>
      <c r="D85" s="32"/>
      <c r="E85" s="33"/>
      <c r="F85" s="33"/>
      <c r="G85" s="33"/>
      <c r="H85" s="89"/>
      <c r="I85" s="34"/>
      <c r="J85" s="268"/>
      <c r="K85" s="268"/>
      <c r="L85" s="27"/>
      <c r="M85" s="27"/>
      <c r="N85" s="33"/>
      <c r="O85" s="27"/>
      <c r="P85" s="27"/>
      <c r="Q85" s="27"/>
      <c r="R85" s="28">
        <f t="shared" si="50"/>
        <v>0</v>
      </c>
      <c r="S85" s="27"/>
      <c r="T85" s="27"/>
      <c r="U85" s="27"/>
      <c r="V85" s="28">
        <f t="shared" si="51"/>
        <v>0</v>
      </c>
      <c r="W85" s="27"/>
      <c r="X85" s="27"/>
      <c r="Y85" s="27"/>
      <c r="Z85" s="28">
        <f t="shared" si="52"/>
        <v>0</v>
      </c>
      <c r="AA85" s="27"/>
      <c r="AB85" s="27"/>
      <c r="AC85" s="27"/>
      <c r="AD85" s="28">
        <f t="shared" si="53"/>
        <v>0</v>
      </c>
      <c r="AE85" s="28">
        <f t="shared" si="48"/>
        <v>0</v>
      </c>
      <c r="AF85" s="29">
        <f t="shared" si="54"/>
        <v>0</v>
      </c>
      <c r="AG85" s="30">
        <f t="shared" si="49"/>
        <v>0</v>
      </c>
      <c r="AH85" s="10"/>
      <c r="AI85" s="10"/>
      <c r="AJ85" s="10"/>
      <c r="AK85" s="10"/>
      <c r="AL85" s="10"/>
      <c r="AM85" s="10"/>
      <c r="AN85" s="10"/>
      <c r="AO85" s="85"/>
    </row>
    <row r="86" spans="1:41" ht="12.75" hidden="1" customHeight="1" outlineLevel="1" x14ac:dyDescent="0.25">
      <c r="A86" s="21">
        <v>6</v>
      </c>
      <c r="B86" s="22"/>
      <c r="C86" s="31"/>
      <c r="D86" s="32"/>
      <c r="E86" s="33"/>
      <c r="F86" s="33"/>
      <c r="G86" s="33"/>
      <c r="H86" s="89"/>
      <c r="I86" s="34"/>
      <c r="J86" s="268"/>
      <c r="K86" s="268"/>
      <c r="L86" s="27"/>
      <c r="M86" s="27"/>
      <c r="N86" s="33"/>
      <c r="O86" s="27"/>
      <c r="P86" s="27"/>
      <c r="Q86" s="27"/>
      <c r="R86" s="28">
        <f t="shared" si="50"/>
        <v>0</v>
      </c>
      <c r="S86" s="27"/>
      <c r="T86" s="27"/>
      <c r="U86" s="27"/>
      <c r="V86" s="28">
        <f t="shared" si="51"/>
        <v>0</v>
      </c>
      <c r="W86" s="27"/>
      <c r="X86" s="27"/>
      <c r="Y86" s="27"/>
      <c r="Z86" s="28">
        <f t="shared" si="52"/>
        <v>0</v>
      </c>
      <c r="AA86" s="27"/>
      <c r="AB86" s="27"/>
      <c r="AC86" s="27"/>
      <c r="AD86" s="28">
        <f t="shared" si="53"/>
        <v>0</v>
      </c>
      <c r="AE86" s="28">
        <f t="shared" si="48"/>
        <v>0</v>
      </c>
      <c r="AF86" s="29">
        <f t="shared" si="54"/>
        <v>0</v>
      </c>
      <c r="AG86" s="30">
        <f t="shared" si="49"/>
        <v>0</v>
      </c>
    </row>
    <row r="87" spans="1:41" ht="12.75" hidden="1" customHeight="1" outlineLevel="1" x14ac:dyDescent="0.25">
      <c r="A87" s="21">
        <v>7</v>
      </c>
      <c r="B87" s="22"/>
      <c r="C87" s="31"/>
      <c r="D87" s="32"/>
      <c r="E87" s="33"/>
      <c r="F87" s="33"/>
      <c r="G87" s="33"/>
      <c r="H87" s="89"/>
      <c r="I87" s="34"/>
      <c r="J87" s="268"/>
      <c r="K87" s="268"/>
      <c r="L87" s="27"/>
      <c r="M87" s="27"/>
      <c r="N87" s="33"/>
      <c r="O87" s="27"/>
      <c r="P87" s="27"/>
      <c r="Q87" s="27"/>
      <c r="R87" s="28">
        <f t="shared" si="50"/>
        <v>0</v>
      </c>
      <c r="S87" s="27"/>
      <c r="T87" s="27"/>
      <c r="U87" s="27"/>
      <c r="V87" s="28">
        <f t="shared" si="51"/>
        <v>0</v>
      </c>
      <c r="W87" s="27"/>
      <c r="X87" s="27"/>
      <c r="Y87" s="27"/>
      <c r="Z87" s="28">
        <f t="shared" si="52"/>
        <v>0</v>
      </c>
      <c r="AA87" s="27"/>
      <c r="AB87" s="27"/>
      <c r="AC87" s="27"/>
      <c r="AD87" s="28">
        <f t="shared" si="53"/>
        <v>0</v>
      </c>
      <c r="AE87" s="28">
        <f t="shared" si="48"/>
        <v>0</v>
      </c>
      <c r="AF87" s="29">
        <f t="shared" si="54"/>
        <v>0</v>
      </c>
      <c r="AG87" s="30">
        <f t="shared" si="49"/>
        <v>0</v>
      </c>
      <c r="AH87" s="10"/>
      <c r="AI87" s="10"/>
      <c r="AJ87" s="10"/>
      <c r="AK87" s="10"/>
      <c r="AL87" s="10"/>
      <c r="AM87" s="10"/>
      <c r="AN87" s="10"/>
      <c r="AO87" s="85"/>
    </row>
    <row r="88" spans="1:41" ht="12.75" hidden="1" customHeight="1" outlineLevel="1" x14ac:dyDescent="0.25">
      <c r="A88" s="21">
        <v>8</v>
      </c>
      <c r="B88" s="22"/>
      <c r="C88" s="31"/>
      <c r="D88" s="32"/>
      <c r="E88" s="33"/>
      <c r="F88" s="33"/>
      <c r="G88" s="33"/>
      <c r="H88" s="89"/>
      <c r="I88" s="34"/>
      <c r="J88" s="268"/>
      <c r="K88" s="268"/>
      <c r="L88" s="27"/>
      <c r="M88" s="27"/>
      <c r="N88" s="33"/>
      <c r="O88" s="27"/>
      <c r="P88" s="27"/>
      <c r="Q88" s="27"/>
      <c r="R88" s="28">
        <f t="shared" si="50"/>
        <v>0</v>
      </c>
      <c r="S88" s="27"/>
      <c r="T88" s="27"/>
      <c r="U88" s="27"/>
      <c r="V88" s="28">
        <f t="shared" si="51"/>
        <v>0</v>
      </c>
      <c r="W88" s="27"/>
      <c r="X88" s="27"/>
      <c r="Y88" s="27"/>
      <c r="Z88" s="28">
        <f t="shared" si="52"/>
        <v>0</v>
      </c>
      <c r="AA88" s="27"/>
      <c r="AB88" s="27"/>
      <c r="AC88" s="27"/>
      <c r="AD88" s="28">
        <f t="shared" si="53"/>
        <v>0</v>
      </c>
      <c r="AE88" s="28">
        <f t="shared" si="48"/>
        <v>0</v>
      </c>
      <c r="AF88" s="29">
        <f t="shared" si="54"/>
        <v>0</v>
      </c>
      <c r="AG88" s="30">
        <f t="shared" si="49"/>
        <v>0</v>
      </c>
      <c r="AH88" s="10"/>
      <c r="AI88" s="10"/>
      <c r="AJ88" s="10"/>
      <c r="AK88" s="10"/>
      <c r="AL88" s="10"/>
      <c r="AM88" s="10"/>
      <c r="AN88" s="10"/>
      <c r="AO88" s="85"/>
    </row>
    <row r="89" spans="1:41" ht="12.75" hidden="1" customHeight="1" outlineLevel="1" x14ac:dyDescent="0.25">
      <c r="A89" s="21">
        <v>9</v>
      </c>
      <c r="B89" s="22"/>
      <c r="C89" s="31"/>
      <c r="D89" s="32"/>
      <c r="E89" s="33"/>
      <c r="F89" s="33"/>
      <c r="G89" s="33"/>
      <c r="H89" s="89"/>
      <c r="I89" s="34"/>
      <c r="J89" s="268"/>
      <c r="K89" s="268"/>
      <c r="L89" s="27"/>
      <c r="M89" s="27"/>
      <c r="N89" s="33"/>
      <c r="O89" s="27"/>
      <c r="P89" s="27"/>
      <c r="Q89" s="27"/>
      <c r="R89" s="28">
        <f t="shared" si="50"/>
        <v>0</v>
      </c>
      <c r="S89" s="27"/>
      <c r="T89" s="27"/>
      <c r="U89" s="27"/>
      <c r="V89" s="28">
        <f t="shared" si="51"/>
        <v>0</v>
      </c>
      <c r="W89" s="27"/>
      <c r="X89" s="27"/>
      <c r="Y89" s="27"/>
      <c r="Z89" s="28">
        <f t="shared" si="52"/>
        <v>0</v>
      </c>
      <c r="AA89" s="27"/>
      <c r="AB89" s="27"/>
      <c r="AC89" s="27"/>
      <c r="AD89" s="28">
        <f t="shared" si="53"/>
        <v>0</v>
      </c>
      <c r="AE89" s="28">
        <f t="shared" si="48"/>
        <v>0</v>
      </c>
      <c r="AF89" s="29">
        <f t="shared" si="54"/>
        <v>0</v>
      </c>
      <c r="AG89" s="30">
        <f t="shared" si="49"/>
        <v>0</v>
      </c>
    </row>
    <row r="90" spans="1:41" ht="12.75" hidden="1" customHeight="1" outlineLevel="1" x14ac:dyDescent="0.25">
      <c r="A90" s="21">
        <v>10</v>
      </c>
      <c r="B90" s="22"/>
      <c r="C90" s="31"/>
      <c r="D90" s="32"/>
      <c r="E90" s="33"/>
      <c r="F90" s="33"/>
      <c r="G90" s="33"/>
      <c r="H90" s="90"/>
      <c r="I90" s="35"/>
      <c r="J90" s="268"/>
      <c r="K90" s="268"/>
      <c r="L90" s="27"/>
      <c r="M90" s="27"/>
      <c r="N90" s="33"/>
      <c r="O90" s="27"/>
      <c r="P90" s="27"/>
      <c r="Q90" s="27"/>
      <c r="R90" s="28">
        <f t="shared" si="50"/>
        <v>0</v>
      </c>
      <c r="S90" s="27"/>
      <c r="T90" s="27"/>
      <c r="U90" s="27"/>
      <c r="V90" s="28">
        <f t="shared" si="51"/>
        <v>0</v>
      </c>
      <c r="W90" s="27"/>
      <c r="X90" s="27"/>
      <c r="Y90" s="27"/>
      <c r="Z90" s="28">
        <f t="shared" si="52"/>
        <v>0</v>
      </c>
      <c r="AA90" s="27"/>
      <c r="AB90" s="27"/>
      <c r="AC90" s="27"/>
      <c r="AD90" s="28">
        <f t="shared" si="53"/>
        <v>0</v>
      </c>
      <c r="AE90" s="28">
        <f t="shared" si="48"/>
        <v>0</v>
      </c>
      <c r="AF90" s="29">
        <f t="shared" si="54"/>
        <v>0</v>
      </c>
      <c r="AG90" s="30">
        <f t="shared" si="49"/>
        <v>0</v>
      </c>
      <c r="AH90" s="10"/>
      <c r="AI90" s="10"/>
      <c r="AJ90" s="10"/>
      <c r="AK90" s="10"/>
      <c r="AL90" s="10"/>
      <c r="AM90" s="10"/>
      <c r="AN90" s="10"/>
      <c r="AO90" s="85"/>
    </row>
    <row r="91" spans="1:41" ht="12.75" customHeight="1" collapsed="1" x14ac:dyDescent="0.25">
      <c r="A91" s="228" t="s">
        <v>49</v>
      </c>
      <c r="B91" s="229"/>
      <c r="C91" s="230"/>
      <c r="D91" s="230"/>
      <c r="E91" s="230"/>
      <c r="F91" s="230"/>
      <c r="G91" s="230"/>
      <c r="H91" s="92">
        <f>SUM(H81:H90)</f>
        <v>0</v>
      </c>
      <c r="I91" s="92">
        <f>SUM(I81:I90)</f>
        <v>0</v>
      </c>
      <c r="J91" s="92"/>
      <c r="K91" s="92"/>
      <c r="L91" s="92">
        <f>SUM(L81:L90)</f>
        <v>0</v>
      </c>
      <c r="M91" s="92">
        <f>SUM(M81:M90)</f>
        <v>0</v>
      </c>
      <c r="N91" s="93"/>
      <c r="O91" s="92">
        <f t="shared" ref="O91:AE91" si="55">SUM(O81:O90)</f>
        <v>0</v>
      </c>
      <c r="P91" s="92">
        <f t="shared" si="55"/>
        <v>0</v>
      </c>
      <c r="Q91" s="92">
        <f t="shared" si="55"/>
        <v>0</v>
      </c>
      <c r="R91" s="92">
        <f t="shared" si="55"/>
        <v>0</v>
      </c>
      <c r="S91" s="92">
        <f t="shared" si="55"/>
        <v>0</v>
      </c>
      <c r="T91" s="92">
        <f t="shared" si="55"/>
        <v>0</v>
      </c>
      <c r="U91" s="92">
        <f t="shared" si="55"/>
        <v>0</v>
      </c>
      <c r="V91" s="92">
        <f t="shared" si="55"/>
        <v>0</v>
      </c>
      <c r="W91" s="92">
        <f t="shared" si="55"/>
        <v>0</v>
      </c>
      <c r="X91" s="92">
        <f t="shared" si="55"/>
        <v>0</v>
      </c>
      <c r="Y91" s="92">
        <f t="shared" si="55"/>
        <v>0</v>
      </c>
      <c r="Z91" s="92">
        <f t="shared" si="55"/>
        <v>0</v>
      </c>
      <c r="AA91" s="92">
        <f t="shared" si="55"/>
        <v>0</v>
      </c>
      <c r="AB91" s="92">
        <f t="shared" si="55"/>
        <v>0</v>
      </c>
      <c r="AC91" s="92">
        <f t="shared" si="55"/>
        <v>0</v>
      </c>
      <c r="AD91" s="92">
        <f t="shared" si="55"/>
        <v>0</v>
      </c>
      <c r="AE91" s="92">
        <f t="shared" si="55"/>
        <v>0</v>
      </c>
      <c r="AF91" s="95">
        <f>IF(ISERROR(AE91/H91),0,AE91/H91)</f>
        <v>0</v>
      </c>
      <c r="AG91" s="95">
        <f>IF(ISERROR(AE91/$AE$200),0,AE91/$AE$200)</f>
        <v>0</v>
      </c>
      <c r="AH91" s="10"/>
      <c r="AI91" s="10"/>
      <c r="AJ91" s="10"/>
      <c r="AK91" s="10"/>
      <c r="AL91" s="10"/>
      <c r="AM91" s="10"/>
      <c r="AN91" s="10"/>
      <c r="AO91" s="85"/>
    </row>
    <row r="92" spans="1:41" ht="12.75" customHeight="1" x14ac:dyDescent="0.25">
      <c r="A92" s="233" t="s">
        <v>50</v>
      </c>
      <c r="B92" s="234"/>
      <c r="C92" s="234"/>
      <c r="D92" s="234"/>
      <c r="E92" s="235"/>
      <c r="F92" s="15"/>
      <c r="G92" s="16"/>
      <c r="H92" s="88"/>
      <c r="I92" s="17"/>
      <c r="J92" s="17"/>
      <c r="K92" s="17"/>
      <c r="L92" s="18"/>
      <c r="M92" s="18"/>
      <c r="N92" s="16"/>
      <c r="O92" s="17"/>
      <c r="P92" s="17"/>
      <c r="Q92" s="17"/>
      <c r="R92" s="17"/>
      <c r="S92" s="17"/>
      <c r="T92" s="17"/>
      <c r="U92" s="17"/>
      <c r="V92" s="17"/>
      <c r="W92" s="17"/>
      <c r="X92" s="17"/>
      <c r="Y92" s="17"/>
      <c r="Z92" s="17"/>
      <c r="AA92" s="17"/>
      <c r="AB92" s="17"/>
      <c r="AC92" s="17"/>
      <c r="AD92" s="17"/>
      <c r="AE92" s="17"/>
      <c r="AF92" s="20"/>
      <c r="AG92" s="20"/>
    </row>
    <row r="93" spans="1:41" ht="12.75" hidden="1" customHeight="1" outlineLevel="1" x14ac:dyDescent="0.25">
      <c r="A93" s="21">
        <v>1</v>
      </c>
      <c r="B93" s="22"/>
      <c r="C93" s="23"/>
      <c r="D93" s="24"/>
      <c r="E93" s="25"/>
      <c r="F93" s="25"/>
      <c r="G93" s="25"/>
      <c r="H93" s="89"/>
      <c r="I93" s="26"/>
      <c r="J93" s="268"/>
      <c r="K93" s="268"/>
      <c r="L93" s="27"/>
      <c r="M93" s="27"/>
      <c r="N93" s="25"/>
      <c r="O93" s="27"/>
      <c r="P93" s="27"/>
      <c r="Q93" s="27"/>
      <c r="R93" s="28">
        <f>SUM(O93:Q93)</f>
        <v>0</v>
      </c>
      <c r="S93" s="27"/>
      <c r="T93" s="27"/>
      <c r="U93" s="27"/>
      <c r="V93" s="28">
        <f>SUM(S93:U93)</f>
        <v>0</v>
      </c>
      <c r="W93" s="27"/>
      <c r="X93" s="27"/>
      <c r="Y93" s="27"/>
      <c r="Z93" s="28">
        <f>SUM(W93:Y93)</f>
        <v>0</v>
      </c>
      <c r="AA93" s="27"/>
      <c r="AB93" s="27"/>
      <c r="AC93" s="27"/>
      <c r="AD93" s="28">
        <f>SUM(AA93:AC93)</f>
        <v>0</v>
      </c>
      <c r="AE93" s="28">
        <f t="shared" ref="AE93:AE102" si="56">SUM(R93,V93,Z93,AD93)</f>
        <v>0</v>
      </c>
      <c r="AF93" s="29">
        <f>IF(ISERROR(AE93/$H$103),0,AE93/$H$103)</f>
        <v>0</v>
      </c>
      <c r="AG93" s="30">
        <f t="shared" ref="AG93:AG102" si="57">IF(ISERROR(AE93/$AE$200),"-",AE93/$AE$200)</f>
        <v>0</v>
      </c>
      <c r="AH93" s="10"/>
      <c r="AI93" s="10"/>
      <c r="AJ93" s="10"/>
      <c r="AK93" s="10"/>
      <c r="AL93" s="10"/>
      <c r="AM93" s="10"/>
      <c r="AN93" s="10"/>
      <c r="AO93" s="85"/>
    </row>
    <row r="94" spans="1:41" ht="12.75" hidden="1" customHeight="1" outlineLevel="1" x14ac:dyDescent="0.25">
      <c r="A94" s="21">
        <v>2</v>
      </c>
      <c r="B94" s="22"/>
      <c r="C94" s="31"/>
      <c r="D94" s="32"/>
      <c r="E94" s="33"/>
      <c r="F94" s="33"/>
      <c r="G94" s="33"/>
      <c r="H94" s="89"/>
      <c r="I94" s="34"/>
      <c r="J94" s="268"/>
      <c r="K94" s="268"/>
      <c r="L94" s="27"/>
      <c r="M94" s="27"/>
      <c r="N94" s="33"/>
      <c r="O94" s="27"/>
      <c r="P94" s="27"/>
      <c r="Q94" s="27"/>
      <c r="R94" s="28">
        <f t="shared" ref="R94:R102" si="58">SUM(O94:Q94)</f>
        <v>0</v>
      </c>
      <c r="S94" s="27"/>
      <c r="T94" s="27"/>
      <c r="U94" s="27"/>
      <c r="V94" s="28">
        <f t="shared" ref="V94:V102" si="59">SUM(S94:U94)</f>
        <v>0</v>
      </c>
      <c r="W94" s="27"/>
      <c r="X94" s="27"/>
      <c r="Y94" s="27"/>
      <c r="Z94" s="28">
        <f t="shared" ref="Z94:Z102" si="60">SUM(W94:Y94)</f>
        <v>0</v>
      </c>
      <c r="AA94" s="27"/>
      <c r="AB94" s="27"/>
      <c r="AC94" s="27"/>
      <c r="AD94" s="28">
        <f t="shared" ref="AD94:AD102" si="61">SUM(AA94:AC94)</f>
        <v>0</v>
      </c>
      <c r="AE94" s="28">
        <f t="shared" si="56"/>
        <v>0</v>
      </c>
      <c r="AF94" s="29">
        <f t="shared" ref="AF94:AF102" si="62">IF(ISERROR(AE94/$H$103),0,AE94/$H$103)</f>
        <v>0</v>
      </c>
      <c r="AG94" s="30">
        <f t="shared" si="57"/>
        <v>0</v>
      </c>
      <c r="AH94" s="10"/>
      <c r="AI94" s="10"/>
      <c r="AJ94" s="10"/>
      <c r="AK94" s="10"/>
      <c r="AL94" s="10"/>
      <c r="AM94" s="10"/>
      <c r="AN94" s="10"/>
      <c r="AO94" s="85"/>
    </row>
    <row r="95" spans="1:41" ht="12.75" hidden="1" customHeight="1" outlineLevel="1" x14ac:dyDescent="0.25">
      <c r="A95" s="21">
        <v>3</v>
      </c>
      <c r="B95" s="22"/>
      <c r="C95" s="31"/>
      <c r="D95" s="32"/>
      <c r="E95" s="33"/>
      <c r="F95" s="33"/>
      <c r="G95" s="33"/>
      <c r="H95" s="89"/>
      <c r="I95" s="34"/>
      <c r="J95" s="268"/>
      <c r="K95" s="268"/>
      <c r="L95" s="27"/>
      <c r="M95" s="27"/>
      <c r="N95" s="33"/>
      <c r="O95" s="27"/>
      <c r="P95" s="27"/>
      <c r="Q95" s="27"/>
      <c r="R95" s="28">
        <f t="shared" si="58"/>
        <v>0</v>
      </c>
      <c r="S95" s="27"/>
      <c r="T95" s="27"/>
      <c r="U95" s="27"/>
      <c r="V95" s="28">
        <f t="shared" si="59"/>
        <v>0</v>
      </c>
      <c r="W95" s="27"/>
      <c r="X95" s="27"/>
      <c r="Y95" s="27"/>
      <c r="Z95" s="28">
        <f t="shared" si="60"/>
        <v>0</v>
      </c>
      <c r="AA95" s="27"/>
      <c r="AB95" s="27"/>
      <c r="AC95" s="27"/>
      <c r="AD95" s="28">
        <f t="shared" si="61"/>
        <v>0</v>
      </c>
      <c r="AE95" s="28">
        <f t="shared" si="56"/>
        <v>0</v>
      </c>
      <c r="AF95" s="29">
        <f t="shared" si="62"/>
        <v>0</v>
      </c>
      <c r="AG95" s="30">
        <f t="shared" si="57"/>
        <v>0</v>
      </c>
    </row>
    <row r="96" spans="1:41" ht="12.75" hidden="1" customHeight="1" outlineLevel="1" x14ac:dyDescent="0.25">
      <c r="A96" s="21">
        <v>4</v>
      </c>
      <c r="B96" s="22"/>
      <c r="C96" s="31"/>
      <c r="D96" s="32"/>
      <c r="E96" s="33"/>
      <c r="F96" s="33"/>
      <c r="G96" s="33"/>
      <c r="H96" s="89"/>
      <c r="I96" s="34"/>
      <c r="J96" s="268"/>
      <c r="K96" s="268"/>
      <c r="L96" s="27"/>
      <c r="M96" s="27"/>
      <c r="N96" s="33"/>
      <c r="O96" s="27"/>
      <c r="P96" s="27"/>
      <c r="Q96" s="27"/>
      <c r="R96" s="28">
        <f t="shared" si="58"/>
        <v>0</v>
      </c>
      <c r="S96" s="27"/>
      <c r="T96" s="27"/>
      <c r="U96" s="27"/>
      <c r="V96" s="28">
        <f t="shared" si="59"/>
        <v>0</v>
      </c>
      <c r="W96" s="27"/>
      <c r="X96" s="27"/>
      <c r="Y96" s="27"/>
      <c r="Z96" s="28">
        <f t="shared" si="60"/>
        <v>0</v>
      </c>
      <c r="AA96" s="27"/>
      <c r="AB96" s="27"/>
      <c r="AC96" s="27"/>
      <c r="AD96" s="28">
        <f t="shared" si="61"/>
        <v>0</v>
      </c>
      <c r="AE96" s="28">
        <f t="shared" si="56"/>
        <v>0</v>
      </c>
      <c r="AF96" s="29">
        <f t="shared" si="62"/>
        <v>0</v>
      </c>
      <c r="AG96" s="30">
        <f t="shared" si="57"/>
        <v>0</v>
      </c>
      <c r="AH96" s="10"/>
      <c r="AI96" s="10"/>
      <c r="AJ96" s="10"/>
      <c r="AK96" s="10"/>
      <c r="AL96" s="10"/>
      <c r="AM96" s="10"/>
      <c r="AN96" s="10"/>
      <c r="AO96" s="85"/>
    </row>
    <row r="97" spans="1:41" ht="12.75" hidden="1" customHeight="1" outlineLevel="1" x14ac:dyDescent="0.25">
      <c r="A97" s="21">
        <v>5</v>
      </c>
      <c r="B97" s="22"/>
      <c r="C97" s="31"/>
      <c r="D97" s="32"/>
      <c r="E97" s="33"/>
      <c r="F97" s="33"/>
      <c r="G97" s="33"/>
      <c r="H97" s="89"/>
      <c r="I97" s="34"/>
      <c r="J97" s="268"/>
      <c r="K97" s="268"/>
      <c r="L97" s="27"/>
      <c r="M97" s="27"/>
      <c r="N97" s="33"/>
      <c r="O97" s="27"/>
      <c r="P97" s="27"/>
      <c r="Q97" s="27"/>
      <c r="R97" s="28">
        <f t="shared" si="58"/>
        <v>0</v>
      </c>
      <c r="S97" s="27"/>
      <c r="T97" s="27"/>
      <c r="U97" s="27"/>
      <c r="V97" s="28">
        <f t="shared" si="59"/>
        <v>0</v>
      </c>
      <c r="W97" s="27"/>
      <c r="X97" s="27"/>
      <c r="Y97" s="27"/>
      <c r="Z97" s="28">
        <f t="shared" si="60"/>
        <v>0</v>
      </c>
      <c r="AA97" s="27"/>
      <c r="AB97" s="27"/>
      <c r="AC97" s="27"/>
      <c r="AD97" s="28">
        <f t="shared" si="61"/>
        <v>0</v>
      </c>
      <c r="AE97" s="28">
        <f t="shared" si="56"/>
        <v>0</v>
      </c>
      <c r="AF97" s="29">
        <f t="shared" si="62"/>
        <v>0</v>
      </c>
      <c r="AG97" s="30">
        <f t="shared" si="57"/>
        <v>0</v>
      </c>
      <c r="AH97" s="10"/>
      <c r="AI97" s="10"/>
      <c r="AJ97" s="10"/>
      <c r="AK97" s="10"/>
      <c r="AL97" s="10"/>
      <c r="AM97" s="10"/>
      <c r="AN97" s="10"/>
      <c r="AO97" s="85"/>
    </row>
    <row r="98" spans="1:41" ht="12.75" hidden="1" customHeight="1" outlineLevel="1" x14ac:dyDescent="0.25">
      <c r="A98" s="21">
        <v>6</v>
      </c>
      <c r="B98" s="22"/>
      <c r="C98" s="31"/>
      <c r="D98" s="32"/>
      <c r="E98" s="33"/>
      <c r="F98" s="33"/>
      <c r="G98" s="33"/>
      <c r="H98" s="89"/>
      <c r="I98" s="34"/>
      <c r="J98" s="268"/>
      <c r="K98" s="268"/>
      <c r="L98" s="27"/>
      <c r="M98" s="27"/>
      <c r="N98" s="33"/>
      <c r="O98" s="27"/>
      <c r="P98" s="27"/>
      <c r="Q98" s="27"/>
      <c r="R98" s="28">
        <f t="shared" si="58"/>
        <v>0</v>
      </c>
      <c r="S98" s="27"/>
      <c r="T98" s="27"/>
      <c r="U98" s="27"/>
      <c r="V98" s="28">
        <f t="shared" si="59"/>
        <v>0</v>
      </c>
      <c r="W98" s="27"/>
      <c r="X98" s="27"/>
      <c r="Y98" s="27"/>
      <c r="Z98" s="28">
        <f t="shared" si="60"/>
        <v>0</v>
      </c>
      <c r="AA98" s="27"/>
      <c r="AB98" s="27"/>
      <c r="AC98" s="27"/>
      <c r="AD98" s="28">
        <f t="shared" si="61"/>
        <v>0</v>
      </c>
      <c r="AE98" s="28">
        <f t="shared" si="56"/>
        <v>0</v>
      </c>
      <c r="AF98" s="29">
        <f t="shared" si="62"/>
        <v>0</v>
      </c>
      <c r="AG98" s="30">
        <f t="shared" si="57"/>
        <v>0</v>
      </c>
    </row>
    <row r="99" spans="1:41" ht="12.75" hidden="1" customHeight="1" outlineLevel="1" x14ac:dyDescent="0.25">
      <c r="A99" s="21">
        <v>7</v>
      </c>
      <c r="B99" s="22"/>
      <c r="C99" s="31"/>
      <c r="D99" s="32"/>
      <c r="E99" s="33"/>
      <c r="F99" s="33"/>
      <c r="G99" s="33"/>
      <c r="H99" s="89"/>
      <c r="I99" s="34"/>
      <c r="J99" s="268"/>
      <c r="K99" s="268"/>
      <c r="L99" s="27"/>
      <c r="M99" s="27"/>
      <c r="N99" s="33"/>
      <c r="O99" s="27"/>
      <c r="P99" s="27"/>
      <c r="Q99" s="27"/>
      <c r="R99" s="28">
        <f t="shared" si="58"/>
        <v>0</v>
      </c>
      <c r="S99" s="27"/>
      <c r="T99" s="27"/>
      <c r="U99" s="27"/>
      <c r="V99" s="28">
        <f t="shared" si="59"/>
        <v>0</v>
      </c>
      <c r="W99" s="27"/>
      <c r="X99" s="27"/>
      <c r="Y99" s="27"/>
      <c r="Z99" s="28">
        <f t="shared" si="60"/>
        <v>0</v>
      </c>
      <c r="AA99" s="27"/>
      <c r="AB99" s="27"/>
      <c r="AC99" s="27"/>
      <c r="AD99" s="28">
        <f t="shared" si="61"/>
        <v>0</v>
      </c>
      <c r="AE99" s="28">
        <f t="shared" si="56"/>
        <v>0</v>
      </c>
      <c r="AF99" s="29">
        <f t="shared" si="62"/>
        <v>0</v>
      </c>
      <c r="AG99" s="30">
        <f t="shared" si="57"/>
        <v>0</v>
      </c>
      <c r="AH99" s="10"/>
      <c r="AI99" s="10"/>
      <c r="AJ99" s="10"/>
      <c r="AK99" s="10"/>
      <c r="AL99" s="10"/>
      <c r="AM99" s="10"/>
      <c r="AN99" s="10"/>
      <c r="AO99" s="85"/>
    </row>
    <row r="100" spans="1:41" ht="12.75" hidden="1" customHeight="1" outlineLevel="1" x14ac:dyDescent="0.25">
      <c r="A100" s="21">
        <v>8</v>
      </c>
      <c r="B100" s="22"/>
      <c r="C100" s="31"/>
      <c r="D100" s="32"/>
      <c r="E100" s="33"/>
      <c r="F100" s="33"/>
      <c r="G100" s="33"/>
      <c r="H100" s="89"/>
      <c r="I100" s="34"/>
      <c r="J100" s="268"/>
      <c r="K100" s="268"/>
      <c r="L100" s="27"/>
      <c r="M100" s="27"/>
      <c r="N100" s="33"/>
      <c r="O100" s="27"/>
      <c r="P100" s="27"/>
      <c r="Q100" s="27"/>
      <c r="R100" s="28">
        <f t="shared" si="58"/>
        <v>0</v>
      </c>
      <c r="S100" s="27"/>
      <c r="T100" s="27"/>
      <c r="U100" s="27"/>
      <c r="V100" s="28">
        <f t="shared" si="59"/>
        <v>0</v>
      </c>
      <c r="W100" s="27"/>
      <c r="X100" s="27"/>
      <c r="Y100" s="27"/>
      <c r="Z100" s="28">
        <f t="shared" si="60"/>
        <v>0</v>
      </c>
      <c r="AA100" s="27"/>
      <c r="AB100" s="27"/>
      <c r="AC100" s="27"/>
      <c r="AD100" s="28">
        <f t="shared" si="61"/>
        <v>0</v>
      </c>
      <c r="AE100" s="28">
        <f t="shared" si="56"/>
        <v>0</v>
      </c>
      <c r="AF100" s="29">
        <f t="shared" si="62"/>
        <v>0</v>
      </c>
      <c r="AG100" s="30">
        <f t="shared" si="57"/>
        <v>0</v>
      </c>
      <c r="AH100" s="10"/>
      <c r="AI100" s="10"/>
      <c r="AJ100" s="10"/>
      <c r="AK100" s="10"/>
      <c r="AL100" s="10"/>
      <c r="AM100" s="10"/>
      <c r="AN100" s="10"/>
      <c r="AO100" s="85"/>
    </row>
    <row r="101" spans="1:41" ht="12.75" hidden="1" customHeight="1" outlineLevel="1" x14ac:dyDescent="0.25">
      <c r="A101" s="21">
        <v>9</v>
      </c>
      <c r="B101" s="22"/>
      <c r="C101" s="31"/>
      <c r="D101" s="32"/>
      <c r="E101" s="33"/>
      <c r="F101" s="33"/>
      <c r="G101" s="33"/>
      <c r="H101" s="89"/>
      <c r="I101" s="34"/>
      <c r="J101" s="268"/>
      <c r="K101" s="268"/>
      <c r="L101" s="27"/>
      <c r="M101" s="27"/>
      <c r="N101" s="33"/>
      <c r="O101" s="27"/>
      <c r="P101" s="27"/>
      <c r="Q101" s="27"/>
      <c r="R101" s="28">
        <f t="shared" si="58"/>
        <v>0</v>
      </c>
      <c r="S101" s="27"/>
      <c r="T101" s="27"/>
      <c r="U101" s="27"/>
      <c r="V101" s="28">
        <f t="shared" si="59"/>
        <v>0</v>
      </c>
      <c r="W101" s="27"/>
      <c r="X101" s="27"/>
      <c r="Y101" s="27"/>
      <c r="Z101" s="28">
        <f t="shared" si="60"/>
        <v>0</v>
      </c>
      <c r="AA101" s="27"/>
      <c r="AB101" s="27"/>
      <c r="AC101" s="27"/>
      <c r="AD101" s="28">
        <f t="shared" si="61"/>
        <v>0</v>
      </c>
      <c r="AE101" s="28">
        <f t="shared" si="56"/>
        <v>0</v>
      </c>
      <c r="AF101" s="29">
        <f t="shared" si="62"/>
        <v>0</v>
      </c>
      <c r="AG101" s="30">
        <f t="shared" si="57"/>
        <v>0</v>
      </c>
    </row>
    <row r="102" spans="1:41" ht="12.75" hidden="1" customHeight="1" outlineLevel="1" x14ac:dyDescent="0.25">
      <c r="A102" s="21">
        <v>10</v>
      </c>
      <c r="B102" s="22"/>
      <c r="C102" s="31"/>
      <c r="D102" s="32"/>
      <c r="E102" s="33"/>
      <c r="F102" s="33"/>
      <c r="G102" s="33"/>
      <c r="H102" s="90"/>
      <c r="I102" s="35"/>
      <c r="J102" s="268"/>
      <c r="K102" s="268"/>
      <c r="L102" s="27"/>
      <c r="M102" s="27"/>
      <c r="N102" s="33"/>
      <c r="O102" s="27"/>
      <c r="P102" s="27"/>
      <c r="Q102" s="27"/>
      <c r="R102" s="28">
        <f t="shared" si="58"/>
        <v>0</v>
      </c>
      <c r="S102" s="27"/>
      <c r="T102" s="27"/>
      <c r="U102" s="27"/>
      <c r="V102" s="28">
        <f t="shared" si="59"/>
        <v>0</v>
      </c>
      <c r="W102" s="27"/>
      <c r="X102" s="27"/>
      <c r="Y102" s="27"/>
      <c r="Z102" s="28">
        <f t="shared" si="60"/>
        <v>0</v>
      </c>
      <c r="AA102" s="27"/>
      <c r="AB102" s="27"/>
      <c r="AC102" s="27"/>
      <c r="AD102" s="28">
        <f t="shared" si="61"/>
        <v>0</v>
      </c>
      <c r="AE102" s="28">
        <f t="shared" si="56"/>
        <v>0</v>
      </c>
      <c r="AF102" s="29">
        <f t="shared" si="62"/>
        <v>0</v>
      </c>
      <c r="AG102" s="30">
        <f t="shared" si="57"/>
        <v>0</v>
      </c>
      <c r="AH102" s="10"/>
      <c r="AI102" s="10"/>
      <c r="AJ102" s="10"/>
      <c r="AK102" s="10"/>
      <c r="AL102" s="10"/>
      <c r="AM102" s="10"/>
      <c r="AN102" s="10"/>
      <c r="AO102" s="85"/>
    </row>
    <row r="103" spans="1:41" ht="12.75" customHeight="1" collapsed="1" x14ac:dyDescent="0.25">
      <c r="A103" s="228" t="s">
        <v>51</v>
      </c>
      <c r="B103" s="229"/>
      <c r="C103" s="230"/>
      <c r="D103" s="230"/>
      <c r="E103" s="230"/>
      <c r="F103" s="230"/>
      <c r="G103" s="230"/>
      <c r="H103" s="92">
        <f>SUM(H93:H102)</f>
        <v>0</v>
      </c>
      <c r="I103" s="92">
        <f>SUM(I93:I102)</f>
        <v>0</v>
      </c>
      <c r="J103" s="92"/>
      <c r="K103" s="92"/>
      <c r="L103" s="92">
        <f>SUM(L93:L102)</f>
        <v>0</v>
      </c>
      <c r="M103" s="92">
        <f>SUM(M93:M102)</f>
        <v>0</v>
      </c>
      <c r="N103" s="93"/>
      <c r="O103" s="92">
        <f t="shared" ref="O103:AE103" si="63">SUM(O93:O102)</f>
        <v>0</v>
      </c>
      <c r="P103" s="92">
        <f t="shared" si="63"/>
        <v>0</v>
      </c>
      <c r="Q103" s="92">
        <f t="shared" si="63"/>
        <v>0</v>
      </c>
      <c r="R103" s="92">
        <f t="shared" si="63"/>
        <v>0</v>
      </c>
      <c r="S103" s="92">
        <f t="shared" si="63"/>
        <v>0</v>
      </c>
      <c r="T103" s="92">
        <f t="shared" si="63"/>
        <v>0</v>
      </c>
      <c r="U103" s="92">
        <f t="shared" si="63"/>
        <v>0</v>
      </c>
      <c r="V103" s="92">
        <f t="shared" si="63"/>
        <v>0</v>
      </c>
      <c r="W103" s="92">
        <f t="shared" si="63"/>
        <v>0</v>
      </c>
      <c r="X103" s="92">
        <f t="shared" si="63"/>
        <v>0</v>
      </c>
      <c r="Y103" s="92">
        <f t="shared" si="63"/>
        <v>0</v>
      </c>
      <c r="Z103" s="92">
        <f t="shared" si="63"/>
        <v>0</v>
      </c>
      <c r="AA103" s="92">
        <f t="shared" si="63"/>
        <v>0</v>
      </c>
      <c r="AB103" s="92">
        <f t="shared" si="63"/>
        <v>0</v>
      </c>
      <c r="AC103" s="92">
        <f t="shared" si="63"/>
        <v>0</v>
      </c>
      <c r="AD103" s="92">
        <f t="shared" si="63"/>
        <v>0</v>
      </c>
      <c r="AE103" s="92">
        <f t="shared" si="63"/>
        <v>0</v>
      </c>
      <c r="AF103" s="95">
        <f>IF(ISERROR(AE103/H103),0,AE103/H103)</f>
        <v>0</v>
      </c>
      <c r="AG103" s="95">
        <f>IF(ISERROR(AE103/$AE$200),0,AE103/$AE$200)</f>
        <v>0</v>
      </c>
      <c r="AH103" s="10"/>
      <c r="AI103" s="10"/>
      <c r="AJ103" s="10"/>
      <c r="AK103" s="10"/>
      <c r="AL103" s="10"/>
      <c r="AM103" s="10"/>
      <c r="AN103" s="10"/>
      <c r="AO103" s="85"/>
    </row>
    <row r="104" spans="1:41" ht="12.75" customHeight="1" x14ac:dyDescent="0.25">
      <c r="A104" s="233" t="s">
        <v>52</v>
      </c>
      <c r="B104" s="234"/>
      <c r="C104" s="234"/>
      <c r="D104" s="234"/>
      <c r="E104" s="235"/>
      <c r="F104" s="15"/>
      <c r="G104" s="16"/>
      <c r="H104" s="88"/>
      <c r="I104" s="17"/>
      <c r="J104" s="17"/>
      <c r="K104" s="17"/>
      <c r="L104" s="18"/>
      <c r="M104" s="18"/>
      <c r="N104" s="16"/>
      <c r="O104" s="17"/>
      <c r="P104" s="17"/>
      <c r="Q104" s="17"/>
      <c r="R104" s="17"/>
      <c r="S104" s="17"/>
      <c r="T104" s="17"/>
      <c r="U104" s="17"/>
      <c r="V104" s="17"/>
      <c r="W104" s="17"/>
      <c r="X104" s="17"/>
      <c r="Y104" s="17"/>
      <c r="Z104" s="17"/>
      <c r="AA104" s="17"/>
      <c r="AB104" s="17"/>
      <c r="AC104" s="17"/>
      <c r="AD104" s="17"/>
      <c r="AE104" s="17"/>
      <c r="AF104" s="20"/>
      <c r="AG104" s="20"/>
    </row>
    <row r="105" spans="1:41" hidden="1" outlineLevel="1" x14ac:dyDescent="0.25">
      <c r="A105" s="21">
        <v>1</v>
      </c>
      <c r="B105" s="22"/>
      <c r="C105" s="45"/>
      <c r="D105" s="46"/>
      <c r="E105" s="55"/>
      <c r="F105" s="53"/>
      <c r="G105" s="53"/>
      <c r="H105" s="89"/>
      <c r="I105" s="48"/>
      <c r="J105" s="269"/>
      <c r="K105" s="269"/>
      <c r="L105" s="47"/>
      <c r="M105" s="47"/>
      <c r="N105" s="44"/>
      <c r="O105" s="27"/>
      <c r="P105" s="27"/>
      <c r="Q105" s="27"/>
      <c r="R105" s="28">
        <f>SUM(O105:Q105)</f>
        <v>0</v>
      </c>
      <c r="S105" s="27"/>
      <c r="T105" s="27"/>
      <c r="U105" s="27"/>
      <c r="V105" s="28">
        <f>SUM(S105:U105)</f>
        <v>0</v>
      </c>
      <c r="W105" s="27"/>
      <c r="X105" s="27"/>
      <c r="Y105" s="27"/>
      <c r="Z105" s="28">
        <f>SUM(W105:Y105)</f>
        <v>0</v>
      </c>
      <c r="AA105" s="27"/>
      <c r="AB105" s="27">
        <v>0</v>
      </c>
      <c r="AC105" s="27">
        <v>0</v>
      </c>
      <c r="AD105" s="28">
        <f>SUM(AA105:AC105)</f>
        <v>0</v>
      </c>
      <c r="AE105" s="28">
        <f t="shared" ref="AE105:AE114" si="64">SUM(R105,V105,Z105,AD105)</f>
        <v>0</v>
      </c>
      <c r="AF105" s="29">
        <f>IF(ISERROR(AE105/$H$115),0,AE105/$H$115)</f>
        <v>0</v>
      </c>
      <c r="AG105" s="30">
        <f t="shared" ref="AG105:AG114" si="65">IF(ISERROR(AE105/$AE$200),"-",AE105/$AE$200)</f>
        <v>0</v>
      </c>
      <c r="AH105" s="10"/>
      <c r="AI105" s="10"/>
      <c r="AJ105" s="10"/>
      <c r="AK105" s="10"/>
      <c r="AL105" s="10"/>
      <c r="AM105" s="10"/>
      <c r="AN105" s="10"/>
      <c r="AO105" s="85"/>
    </row>
    <row r="106" spans="1:41" ht="12.75" hidden="1" customHeight="1" outlineLevel="1" x14ac:dyDescent="0.25">
      <c r="A106" s="21">
        <v>2</v>
      </c>
      <c r="B106" s="22"/>
      <c r="C106" s="23"/>
      <c r="D106" s="24"/>
      <c r="E106" s="33"/>
      <c r="F106" s="33"/>
      <c r="G106" s="33"/>
      <c r="H106" s="89"/>
      <c r="I106" s="34"/>
      <c r="J106" s="268"/>
      <c r="K106" s="268"/>
      <c r="L106" s="27"/>
      <c r="M106" s="27"/>
      <c r="N106" s="33"/>
      <c r="O106" s="27"/>
      <c r="P106" s="27"/>
      <c r="Q106" s="27"/>
      <c r="R106" s="28">
        <f t="shared" ref="R106:R114" si="66">SUM(O106:Q106)</f>
        <v>0</v>
      </c>
      <c r="S106" s="27"/>
      <c r="T106" s="27"/>
      <c r="U106" s="27"/>
      <c r="V106" s="28">
        <f t="shared" ref="V106:V114" si="67">SUM(S106:U106)</f>
        <v>0</v>
      </c>
      <c r="W106" s="27"/>
      <c r="X106" s="27"/>
      <c r="Y106" s="27"/>
      <c r="Z106" s="28">
        <f t="shared" ref="Z106:Z114" si="68">SUM(W106:Y106)</f>
        <v>0</v>
      </c>
      <c r="AA106" s="27"/>
      <c r="AB106" s="27"/>
      <c r="AC106" s="27"/>
      <c r="AD106" s="28">
        <f t="shared" ref="AD106:AD114" si="69">SUM(AA106:AC106)</f>
        <v>0</v>
      </c>
      <c r="AE106" s="28">
        <f t="shared" si="64"/>
        <v>0</v>
      </c>
      <c r="AF106" s="29">
        <f t="shared" ref="AF106:AF114" si="70">IF(ISERROR(AE106/$H$115),0,AE106/$H$115)</f>
        <v>0</v>
      </c>
      <c r="AG106" s="30">
        <f t="shared" si="65"/>
        <v>0</v>
      </c>
      <c r="AH106" s="10"/>
      <c r="AI106" s="10"/>
      <c r="AJ106" s="10"/>
      <c r="AK106" s="10"/>
      <c r="AL106" s="10"/>
      <c r="AM106" s="10"/>
      <c r="AN106" s="10"/>
      <c r="AO106" s="85"/>
    </row>
    <row r="107" spans="1:41" ht="12.75" hidden="1" customHeight="1" outlineLevel="1" x14ac:dyDescent="0.25">
      <c r="A107" s="21">
        <v>3</v>
      </c>
      <c r="B107" s="22"/>
      <c r="C107" s="31"/>
      <c r="D107" s="32"/>
      <c r="E107" s="33"/>
      <c r="F107" s="33"/>
      <c r="G107" s="33"/>
      <c r="H107" s="89"/>
      <c r="I107" s="34"/>
      <c r="J107" s="268"/>
      <c r="K107" s="268"/>
      <c r="L107" s="27"/>
      <c r="M107" s="27"/>
      <c r="N107" s="33"/>
      <c r="O107" s="27"/>
      <c r="P107" s="27"/>
      <c r="Q107" s="27"/>
      <c r="R107" s="28">
        <f t="shared" si="66"/>
        <v>0</v>
      </c>
      <c r="S107" s="27"/>
      <c r="T107" s="27"/>
      <c r="U107" s="27"/>
      <c r="V107" s="28">
        <f t="shared" si="67"/>
        <v>0</v>
      </c>
      <c r="W107" s="27"/>
      <c r="X107" s="27"/>
      <c r="Y107" s="27"/>
      <c r="Z107" s="28">
        <f t="shared" si="68"/>
        <v>0</v>
      </c>
      <c r="AA107" s="27"/>
      <c r="AB107" s="27"/>
      <c r="AC107" s="27"/>
      <c r="AD107" s="28">
        <f t="shared" si="69"/>
        <v>0</v>
      </c>
      <c r="AE107" s="28">
        <f t="shared" si="64"/>
        <v>0</v>
      </c>
      <c r="AF107" s="29">
        <f t="shared" si="70"/>
        <v>0</v>
      </c>
      <c r="AG107" s="30">
        <f t="shared" si="65"/>
        <v>0</v>
      </c>
    </row>
    <row r="108" spans="1:41" ht="12.75" hidden="1" customHeight="1" outlineLevel="1" x14ac:dyDescent="0.25">
      <c r="A108" s="21">
        <v>4</v>
      </c>
      <c r="B108" s="22"/>
      <c r="C108" s="31"/>
      <c r="D108" s="32"/>
      <c r="E108" s="33"/>
      <c r="F108" s="33"/>
      <c r="G108" s="33"/>
      <c r="H108" s="89"/>
      <c r="I108" s="34"/>
      <c r="J108" s="268"/>
      <c r="K108" s="268"/>
      <c r="L108" s="27"/>
      <c r="M108" s="27"/>
      <c r="N108" s="33"/>
      <c r="O108" s="27"/>
      <c r="P108" s="27"/>
      <c r="Q108" s="27"/>
      <c r="R108" s="28">
        <f t="shared" si="66"/>
        <v>0</v>
      </c>
      <c r="S108" s="27"/>
      <c r="T108" s="27"/>
      <c r="U108" s="27"/>
      <c r="V108" s="28">
        <f t="shared" si="67"/>
        <v>0</v>
      </c>
      <c r="W108" s="27"/>
      <c r="X108" s="27"/>
      <c r="Y108" s="27"/>
      <c r="Z108" s="28">
        <f t="shared" si="68"/>
        <v>0</v>
      </c>
      <c r="AA108" s="27"/>
      <c r="AB108" s="27"/>
      <c r="AC108" s="27"/>
      <c r="AD108" s="28">
        <f t="shared" si="69"/>
        <v>0</v>
      </c>
      <c r="AE108" s="28">
        <f t="shared" si="64"/>
        <v>0</v>
      </c>
      <c r="AF108" s="29">
        <f t="shared" si="70"/>
        <v>0</v>
      </c>
      <c r="AG108" s="30">
        <f t="shared" si="65"/>
        <v>0</v>
      </c>
      <c r="AH108" s="10"/>
      <c r="AI108" s="10"/>
      <c r="AJ108" s="10"/>
      <c r="AK108" s="10"/>
      <c r="AL108" s="10"/>
      <c r="AM108" s="10"/>
      <c r="AN108" s="10"/>
      <c r="AO108" s="85"/>
    </row>
    <row r="109" spans="1:41" ht="12.75" hidden="1" customHeight="1" outlineLevel="1" x14ac:dyDescent="0.25">
      <c r="A109" s="21">
        <v>5</v>
      </c>
      <c r="B109" s="22"/>
      <c r="C109" s="31"/>
      <c r="D109" s="32"/>
      <c r="E109" s="33"/>
      <c r="F109" s="33"/>
      <c r="G109" s="33"/>
      <c r="H109" s="89"/>
      <c r="I109" s="34"/>
      <c r="J109" s="268"/>
      <c r="K109" s="268"/>
      <c r="L109" s="27"/>
      <c r="M109" s="27"/>
      <c r="N109" s="33"/>
      <c r="O109" s="27"/>
      <c r="P109" s="27"/>
      <c r="Q109" s="27"/>
      <c r="R109" s="28">
        <f t="shared" si="66"/>
        <v>0</v>
      </c>
      <c r="S109" s="27"/>
      <c r="T109" s="27"/>
      <c r="U109" s="27"/>
      <c r="V109" s="28">
        <f t="shared" si="67"/>
        <v>0</v>
      </c>
      <c r="W109" s="27"/>
      <c r="X109" s="27"/>
      <c r="Y109" s="27"/>
      <c r="Z109" s="28">
        <f t="shared" si="68"/>
        <v>0</v>
      </c>
      <c r="AA109" s="27"/>
      <c r="AB109" s="27"/>
      <c r="AC109" s="27"/>
      <c r="AD109" s="28">
        <f t="shared" si="69"/>
        <v>0</v>
      </c>
      <c r="AE109" s="28">
        <f t="shared" si="64"/>
        <v>0</v>
      </c>
      <c r="AF109" s="29">
        <f t="shared" si="70"/>
        <v>0</v>
      </c>
      <c r="AG109" s="30">
        <f t="shared" si="65"/>
        <v>0</v>
      </c>
      <c r="AH109" s="10"/>
      <c r="AI109" s="10"/>
      <c r="AJ109" s="10"/>
      <c r="AK109" s="10"/>
      <c r="AL109" s="10"/>
      <c r="AM109" s="10"/>
      <c r="AN109" s="10"/>
      <c r="AO109" s="85"/>
    </row>
    <row r="110" spans="1:41" ht="12.75" hidden="1" customHeight="1" outlineLevel="1" x14ac:dyDescent="0.25">
      <c r="A110" s="21">
        <v>6</v>
      </c>
      <c r="B110" s="22"/>
      <c r="C110" s="31"/>
      <c r="D110" s="32"/>
      <c r="E110" s="33"/>
      <c r="F110" s="33"/>
      <c r="G110" s="33"/>
      <c r="H110" s="89"/>
      <c r="I110" s="34"/>
      <c r="J110" s="268"/>
      <c r="K110" s="268"/>
      <c r="L110" s="27"/>
      <c r="M110" s="27"/>
      <c r="N110" s="33"/>
      <c r="O110" s="27"/>
      <c r="P110" s="27"/>
      <c r="Q110" s="27"/>
      <c r="R110" s="28">
        <f t="shared" si="66"/>
        <v>0</v>
      </c>
      <c r="S110" s="27"/>
      <c r="T110" s="27"/>
      <c r="U110" s="27"/>
      <c r="V110" s="28">
        <f t="shared" si="67"/>
        <v>0</v>
      </c>
      <c r="W110" s="27"/>
      <c r="X110" s="27"/>
      <c r="Y110" s="27"/>
      <c r="Z110" s="28">
        <f t="shared" si="68"/>
        <v>0</v>
      </c>
      <c r="AA110" s="27"/>
      <c r="AB110" s="27"/>
      <c r="AC110" s="27"/>
      <c r="AD110" s="28">
        <f t="shared" si="69"/>
        <v>0</v>
      </c>
      <c r="AE110" s="28">
        <f t="shared" si="64"/>
        <v>0</v>
      </c>
      <c r="AF110" s="29">
        <f t="shared" si="70"/>
        <v>0</v>
      </c>
      <c r="AG110" s="30">
        <f t="shared" si="65"/>
        <v>0</v>
      </c>
    </row>
    <row r="111" spans="1:41" ht="12.75" hidden="1" customHeight="1" outlineLevel="1" x14ac:dyDescent="0.25">
      <c r="A111" s="21">
        <v>7</v>
      </c>
      <c r="B111" s="22"/>
      <c r="C111" s="31"/>
      <c r="D111" s="32"/>
      <c r="E111" s="33"/>
      <c r="F111" s="33"/>
      <c r="G111" s="33"/>
      <c r="H111" s="89"/>
      <c r="I111" s="34"/>
      <c r="J111" s="268"/>
      <c r="K111" s="268"/>
      <c r="L111" s="27"/>
      <c r="M111" s="27"/>
      <c r="N111" s="33"/>
      <c r="O111" s="27"/>
      <c r="P111" s="27"/>
      <c r="Q111" s="27"/>
      <c r="R111" s="28">
        <f t="shared" si="66"/>
        <v>0</v>
      </c>
      <c r="S111" s="27"/>
      <c r="T111" s="27"/>
      <c r="U111" s="27"/>
      <c r="V111" s="28">
        <f t="shared" si="67"/>
        <v>0</v>
      </c>
      <c r="W111" s="27"/>
      <c r="X111" s="27"/>
      <c r="Y111" s="27"/>
      <c r="Z111" s="28">
        <f t="shared" si="68"/>
        <v>0</v>
      </c>
      <c r="AA111" s="27"/>
      <c r="AB111" s="27"/>
      <c r="AC111" s="27"/>
      <c r="AD111" s="28">
        <f t="shared" si="69"/>
        <v>0</v>
      </c>
      <c r="AE111" s="28">
        <f t="shared" si="64"/>
        <v>0</v>
      </c>
      <c r="AF111" s="29">
        <f t="shared" si="70"/>
        <v>0</v>
      </c>
      <c r="AG111" s="30">
        <f t="shared" si="65"/>
        <v>0</v>
      </c>
      <c r="AH111" s="10"/>
      <c r="AI111" s="10"/>
      <c r="AJ111" s="10"/>
      <c r="AK111" s="10"/>
      <c r="AL111" s="10"/>
      <c r="AM111" s="10"/>
      <c r="AN111" s="10"/>
      <c r="AO111" s="85"/>
    </row>
    <row r="112" spans="1:41" ht="12.75" hidden="1" customHeight="1" outlineLevel="1" x14ac:dyDescent="0.25">
      <c r="A112" s="21">
        <v>8</v>
      </c>
      <c r="B112" s="22"/>
      <c r="C112" s="31"/>
      <c r="D112" s="32"/>
      <c r="E112" s="33"/>
      <c r="F112" s="33"/>
      <c r="G112" s="33"/>
      <c r="H112" s="89"/>
      <c r="I112" s="34"/>
      <c r="J112" s="268"/>
      <c r="K112" s="268"/>
      <c r="L112" s="27"/>
      <c r="M112" s="27"/>
      <c r="N112" s="33"/>
      <c r="O112" s="27"/>
      <c r="P112" s="27"/>
      <c r="Q112" s="27"/>
      <c r="R112" s="28">
        <f t="shared" si="66"/>
        <v>0</v>
      </c>
      <c r="S112" s="27"/>
      <c r="T112" s="27"/>
      <c r="U112" s="27"/>
      <c r="V112" s="28">
        <f t="shared" si="67"/>
        <v>0</v>
      </c>
      <c r="W112" s="27"/>
      <c r="X112" s="27"/>
      <c r="Y112" s="27"/>
      <c r="Z112" s="28">
        <f t="shared" si="68"/>
        <v>0</v>
      </c>
      <c r="AA112" s="27"/>
      <c r="AB112" s="27"/>
      <c r="AC112" s="27"/>
      <c r="AD112" s="28">
        <f t="shared" si="69"/>
        <v>0</v>
      </c>
      <c r="AE112" s="28">
        <f t="shared" si="64"/>
        <v>0</v>
      </c>
      <c r="AF112" s="29">
        <f t="shared" si="70"/>
        <v>0</v>
      </c>
      <c r="AG112" s="30">
        <f t="shared" si="65"/>
        <v>0</v>
      </c>
      <c r="AH112" s="10"/>
      <c r="AI112" s="10"/>
      <c r="AJ112" s="10"/>
      <c r="AK112" s="10"/>
      <c r="AL112" s="10"/>
      <c r="AM112" s="10"/>
      <c r="AN112" s="10"/>
      <c r="AO112" s="85"/>
    </row>
    <row r="113" spans="1:41" ht="12.75" hidden="1" customHeight="1" outlineLevel="1" x14ac:dyDescent="0.25">
      <c r="A113" s="21">
        <v>9</v>
      </c>
      <c r="B113" s="22"/>
      <c r="C113" s="31"/>
      <c r="D113" s="32"/>
      <c r="E113" s="33"/>
      <c r="F113" s="33"/>
      <c r="G113" s="33"/>
      <c r="H113" s="89"/>
      <c r="I113" s="34"/>
      <c r="J113" s="268"/>
      <c r="K113" s="268"/>
      <c r="L113" s="27"/>
      <c r="M113" s="27"/>
      <c r="N113" s="33"/>
      <c r="O113" s="27"/>
      <c r="P113" s="27"/>
      <c r="Q113" s="27"/>
      <c r="R113" s="28">
        <f t="shared" si="66"/>
        <v>0</v>
      </c>
      <c r="S113" s="27"/>
      <c r="T113" s="27"/>
      <c r="U113" s="27"/>
      <c r="V113" s="28">
        <f t="shared" si="67"/>
        <v>0</v>
      </c>
      <c r="W113" s="27"/>
      <c r="X113" s="27"/>
      <c r="Y113" s="27"/>
      <c r="Z113" s="28">
        <f t="shared" si="68"/>
        <v>0</v>
      </c>
      <c r="AA113" s="27"/>
      <c r="AB113" s="27"/>
      <c r="AC113" s="27"/>
      <c r="AD113" s="28">
        <f t="shared" si="69"/>
        <v>0</v>
      </c>
      <c r="AE113" s="28">
        <f t="shared" si="64"/>
        <v>0</v>
      </c>
      <c r="AF113" s="29">
        <f t="shared" si="70"/>
        <v>0</v>
      </c>
      <c r="AG113" s="30">
        <f t="shared" si="65"/>
        <v>0</v>
      </c>
    </row>
    <row r="114" spans="1:41" ht="12.75" hidden="1" customHeight="1" outlineLevel="1" x14ac:dyDescent="0.25">
      <c r="A114" s="21">
        <v>10</v>
      </c>
      <c r="B114" s="22"/>
      <c r="C114" s="31"/>
      <c r="D114" s="32"/>
      <c r="E114" s="33"/>
      <c r="F114" s="33"/>
      <c r="G114" s="33"/>
      <c r="H114" s="90"/>
      <c r="I114" s="35"/>
      <c r="J114" s="268"/>
      <c r="K114" s="268"/>
      <c r="L114" s="27"/>
      <c r="M114" s="27"/>
      <c r="N114" s="33"/>
      <c r="O114" s="27"/>
      <c r="P114" s="27"/>
      <c r="Q114" s="27"/>
      <c r="R114" s="28">
        <f t="shared" si="66"/>
        <v>0</v>
      </c>
      <c r="S114" s="27"/>
      <c r="T114" s="27"/>
      <c r="U114" s="27"/>
      <c r="V114" s="28">
        <f t="shared" si="67"/>
        <v>0</v>
      </c>
      <c r="W114" s="27"/>
      <c r="X114" s="27"/>
      <c r="Y114" s="27"/>
      <c r="Z114" s="28">
        <f t="shared" si="68"/>
        <v>0</v>
      </c>
      <c r="AA114" s="27"/>
      <c r="AB114" s="27"/>
      <c r="AC114" s="27"/>
      <c r="AD114" s="28">
        <f t="shared" si="69"/>
        <v>0</v>
      </c>
      <c r="AE114" s="28">
        <f t="shared" si="64"/>
        <v>0</v>
      </c>
      <c r="AF114" s="29">
        <f t="shared" si="70"/>
        <v>0</v>
      </c>
      <c r="AG114" s="30">
        <f t="shared" si="65"/>
        <v>0</v>
      </c>
      <c r="AH114" s="10"/>
      <c r="AI114" s="10"/>
      <c r="AJ114" s="10"/>
      <c r="AK114" s="10"/>
      <c r="AL114" s="10"/>
      <c r="AM114" s="10"/>
      <c r="AN114" s="10"/>
      <c r="AO114" s="85"/>
    </row>
    <row r="115" spans="1:41" ht="12.75" customHeight="1" collapsed="1" x14ac:dyDescent="0.25">
      <c r="A115" s="228" t="s">
        <v>53</v>
      </c>
      <c r="B115" s="229"/>
      <c r="C115" s="230"/>
      <c r="D115" s="230"/>
      <c r="E115" s="230"/>
      <c r="F115" s="230"/>
      <c r="G115" s="230"/>
      <c r="H115" s="92">
        <f>SUM(H105:H114)</f>
        <v>0</v>
      </c>
      <c r="I115" s="92">
        <f>SUM(I105:I114)</f>
        <v>0</v>
      </c>
      <c r="J115" s="92"/>
      <c r="K115" s="92"/>
      <c r="L115" s="92">
        <f>SUM(L105:L114)</f>
        <v>0</v>
      </c>
      <c r="M115" s="92">
        <f>SUM(M105:M114)</f>
        <v>0</v>
      </c>
      <c r="N115" s="93"/>
      <c r="O115" s="92">
        <f t="shared" ref="O115:AE115" si="71">SUM(O105:O114)</f>
        <v>0</v>
      </c>
      <c r="P115" s="92">
        <f t="shared" si="71"/>
        <v>0</v>
      </c>
      <c r="Q115" s="92">
        <f t="shared" si="71"/>
        <v>0</v>
      </c>
      <c r="R115" s="92">
        <f t="shared" si="71"/>
        <v>0</v>
      </c>
      <c r="S115" s="92">
        <f t="shared" si="71"/>
        <v>0</v>
      </c>
      <c r="T115" s="92">
        <f t="shared" si="71"/>
        <v>0</v>
      </c>
      <c r="U115" s="92">
        <f t="shared" si="71"/>
        <v>0</v>
      </c>
      <c r="V115" s="92">
        <f t="shared" si="71"/>
        <v>0</v>
      </c>
      <c r="W115" s="92">
        <f t="shared" si="71"/>
        <v>0</v>
      </c>
      <c r="X115" s="92">
        <f t="shared" si="71"/>
        <v>0</v>
      </c>
      <c r="Y115" s="92">
        <f t="shared" si="71"/>
        <v>0</v>
      </c>
      <c r="Z115" s="92">
        <f t="shared" si="71"/>
        <v>0</v>
      </c>
      <c r="AA115" s="92">
        <f t="shared" si="71"/>
        <v>0</v>
      </c>
      <c r="AB115" s="92">
        <f t="shared" si="71"/>
        <v>0</v>
      </c>
      <c r="AC115" s="92">
        <f t="shared" si="71"/>
        <v>0</v>
      </c>
      <c r="AD115" s="92">
        <f t="shared" si="71"/>
        <v>0</v>
      </c>
      <c r="AE115" s="92">
        <f t="shared" si="71"/>
        <v>0</v>
      </c>
      <c r="AF115" s="95">
        <f>IF(ISERROR(AE115/H115),0,AE115/H115)</f>
        <v>0</v>
      </c>
      <c r="AG115" s="95">
        <f>IF(ISERROR(AE115/$AE$200),0,AE115/$AE$200)</f>
        <v>0</v>
      </c>
      <c r="AH115" s="10"/>
      <c r="AI115" s="10"/>
      <c r="AJ115" s="10"/>
      <c r="AK115" s="10"/>
      <c r="AL115" s="10"/>
      <c r="AM115" s="10"/>
      <c r="AN115" s="10"/>
      <c r="AO115" s="85"/>
    </row>
    <row r="116" spans="1:41" ht="12.75" customHeight="1" x14ac:dyDescent="0.25">
      <c r="A116" s="233" t="s">
        <v>54</v>
      </c>
      <c r="B116" s="234"/>
      <c r="C116" s="234"/>
      <c r="D116" s="234"/>
      <c r="E116" s="235"/>
      <c r="F116" s="15"/>
      <c r="G116" s="16"/>
      <c r="H116" s="88"/>
      <c r="I116" s="17"/>
      <c r="J116" s="17"/>
      <c r="K116" s="17"/>
      <c r="L116" s="18"/>
      <c r="M116" s="18"/>
      <c r="N116" s="16"/>
      <c r="O116" s="17"/>
      <c r="P116" s="17"/>
      <c r="Q116" s="17"/>
      <c r="R116" s="17"/>
      <c r="S116" s="17"/>
      <c r="T116" s="17"/>
      <c r="U116" s="17"/>
      <c r="V116" s="17"/>
      <c r="W116" s="17"/>
      <c r="X116" s="17"/>
      <c r="Y116" s="17"/>
      <c r="Z116" s="17"/>
      <c r="AA116" s="17"/>
      <c r="AB116" s="17"/>
      <c r="AC116" s="17"/>
      <c r="AD116" s="17"/>
      <c r="AE116" s="17"/>
      <c r="AF116" s="20"/>
      <c r="AG116" s="20"/>
    </row>
    <row r="117" spans="1:41" hidden="1" outlineLevel="1" x14ac:dyDescent="0.25">
      <c r="A117" s="21">
        <v>1</v>
      </c>
      <c r="B117" s="22"/>
      <c r="C117" s="45"/>
      <c r="D117" s="46"/>
      <c r="E117" s="56"/>
      <c r="F117" s="53"/>
      <c r="G117" s="53"/>
      <c r="H117" s="89"/>
      <c r="I117" s="43"/>
      <c r="J117" s="269"/>
      <c r="K117" s="269"/>
      <c r="L117" s="47"/>
      <c r="M117" s="47"/>
      <c r="N117" s="44"/>
      <c r="O117" s="27">
        <v>0</v>
      </c>
      <c r="P117" s="27">
        <v>0</v>
      </c>
      <c r="Q117" s="27">
        <v>0</v>
      </c>
      <c r="R117" s="28">
        <f>SUM(O117:Q117)</f>
        <v>0</v>
      </c>
      <c r="S117" s="27">
        <v>0</v>
      </c>
      <c r="T117" s="27">
        <v>0</v>
      </c>
      <c r="U117" s="27">
        <v>0</v>
      </c>
      <c r="V117" s="28">
        <f>SUM(S117:U117)</f>
        <v>0</v>
      </c>
      <c r="W117" s="27">
        <v>0</v>
      </c>
      <c r="X117" s="27">
        <v>0</v>
      </c>
      <c r="Y117" s="27">
        <v>0</v>
      </c>
      <c r="Z117" s="28">
        <f>SUM(W117:Y117)</f>
        <v>0</v>
      </c>
      <c r="AA117" s="27">
        <v>0</v>
      </c>
      <c r="AB117" s="27">
        <v>0</v>
      </c>
      <c r="AC117" s="27">
        <v>0</v>
      </c>
      <c r="AD117" s="28">
        <f>SUM(AA117:AC117)</f>
        <v>0</v>
      </c>
      <c r="AE117" s="28">
        <f t="shared" ref="AE117:AE126" si="72">SUM(R117,V117,Z117,AD117)</f>
        <v>0</v>
      </c>
      <c r="AF117" s="29">
        <f>IF(ISERROR(AE117/$H$127),0,AE117/$H$127)</f>
        <v>0</v>
      </c>
      <c r="AG117" s="30">
        <f t="shared" ref="AG117:AG126" si="73">IF(ISERROR(AE117/$AE$200),"-",AE117/$AE$200)</f>
        <v>0</v>
      </c>
      <c r="AH117" s="10"/>
      <c r="AI117" s="10"/>
      <c r="AJ117" s="10"/>
      <c r="AK117" s="10"/>
      <c r="AL117" s="10"/>
      <c r="AM117" s="10"/>
      <c r="AN117" s="10"/>
      <c r="AO117" s="85"/>
    </row>
    <row r="118" spans="1:41" ht="12.75" hidden="1" customHeight="1" outlineLevel="1" x14ac:dyDescent="0.25">
      <c r="A118" s="21">
        <v>2</v>
      </c>
      <c r="B118" s="22"/>
      <c r="C118" s="23"/>
      <c r="D118" s="24"/>
      <c r="E118" s="33"/>
      <c r="F118" s="25"/>
      <c r="G118" s="25"/>
      <c r="H118" s="89"/>
      <c r="I118" s="34"/>
      <c r="J118" s="268"/>
      <c r="K118" s="268"/>
      <c r="L118" s="27"/>
      <c r="M118" s="27"/>
      <c r="N118" s="33"/>
      <c r="O118" s="27"/>
      <c r="P118" s="27"/>
      <c r="Q118" s="27"/>
      <c r="R118" s="28">
        <f t="shared" ref="R118:R126" si="74">SUM(O118:Q118)</f>
        <v>0</v>
      </c>
      <c r="S118" s="27"/>
      <c r="T118" s="27"/>
      <c r="U118" s="27"/>
      <c r="V118" s="28">
        <f t="shared" ref="V118:V126" si="75">SUM(S118:U118)</f>
        <v>0</v>
      </c>
      <c r="W118" s="27"/>
      <c r="X118" s="27"/>
      <c r="Y118" s="27"/>
      <c r="Z118" s="28">
        <f t="shared" ref="Z118:Z126" si="76">SUM(W118:Y118)</f>
        <v>0</v>
      </c>
      <c r="AA118" s="27"/>
      <c r="AB118" s="27"/>
      <c r="AC118" s="27"/>
      <c r="AD118" s="28">
        <f t="shared" ref="AD118:AD126" si="77">SUM(AA118:AC118)</f>
        <v>0</v>
      </c>
      <c r="AE118" s="28">
        <f t="shared" si="72"/>
        <v>0</v>
      </c>
      <c r="AF118" s="29">
        <f t="shared" ref="AF118:AF126" si="78">IF(ISERROR(AE118/$H$127),0,AE118/$H$127)</f>
        <v>0</v>
      </c>
      <c r="AG118" s="30">
        <f t="shared" si="73"/>
        <v>0</v>
      </c>
      <c r="AH118" s="10"/>
      <c r="AI118" s="10"/>
      <c r="AJ118" s="10"/>
      <c r="AK118" s="10"/>
      <c r="AL118" s="10"/>
      <c r="AM118" s="10"/>
      <c r="AN118" s="10"/>
      <c r="AO118" s="85"/>
    </row>
    <row r="119" spans="1:41" ht="12.75" hidden="1" customHeight="1" outlineLevel="1" x14ac:dyDescent="0.25">
      <c r="A119" s="21">
        <v>3</v>
      </c>
      <c r="B119" s="22"/>
      <c r="C119" s="31"/>
      <c r="D119" s="32"/>
      <c r="E119" s="33"/>
      <c r="F119" s="33"/>
      <c r="G119" s="33"/>
      <c r="H119" s="89"/>
      <c r="I119" s="34"/>
      <c r="J119" s="268"/>
      <c r="K119" s="268"/>
      <c r="L119" s="27"/>
      <c r="M119" s="27"/>
      <c r="N119" s="33"/>
      <c r="O119" s="27"/>
      <c r="P119" s="27"/>
      <c r="Q119" s="27"/>
      <c r="R119" s="28">
        <f t="shared" si="74"/>
        <v>0</v>
      </c>
      <c r="S119" s="27"/>
      <c r="T119" s="27"/>
      <c r="U119" s="27"/>
      <c r="V119" s="28">
        <f t="shared" si="75"/>
        <v>0</v>
      </c>
      <c r="W119" s="27"/>
      <c r="X119" s="27"/>
      <c r="Y119" s="27"/>
      <c r="Z119" s="28">
        <f t="shared" si="76"/>
        <v>0</v>
      </c>
      <c r="AA119" s="27"/>
      <c r="AB119" s="27"/>
      <c r="AC119" s="27"/>
      <c r="AD119" s="28">
        <f t="shared" si="77"/>
        <v>0</v>
      </c>
      <c r="AE119" s="28">
        <f t="shared" si="72"/>
        <v>0</v>
      </c>
      <c r="AF119" s="29">
        <f t="shared" si="78"/>
        <v>0</v>
      </c>
      <c r="AG119" s="30">
        <f t="shared" si="73"/>
        <v>0</v>
      </c>
    </row>
    <row r="120" spans="1:41" ht="12.75" hidden="1" customHeight="1" outlineLevel="1" x14ac:dyDescent="0.25">
      <c r="A120" s="21">
        <v>4</v>
      </c>
      <c r="B120" s="22"/>
      <c r="C120" s="31"/>
      <c r="D120" s="32"/>
      <c r="E120" s="33"/>
      <c r="F120" s="33"/>
      <c r="G120" s="33"/>
      <c r="H120" s="89"/>
      <c r="I120" s="34"/>
      <c r="J120" s="268"/>
      <c r="K120" s="268"/>
      <c r="L120" s="27"/>
      <c r="M120" s="27"/>
      <c r="N120" s="33"/>
      <c r="O120" s="27"/>
      <c r="P120" s="27"/>
      <c r="Q120" s="27"/>
      <c r="R120" s="28">
        <f t="shared" si="74"/>
        <v>0</v>
      </c>
      <c r="S120" s="27"/>
      <c r="T120" s="27"/>
      <c r="U120" s="27"/>
      <c r="V120" s="28">
        <f t="shared" si="75"/>
        <v>0</v>
      </c>
      <c r="W120" s="27"/>
      <c r="X120" s="27"/>
      <c r="Y120" s="27"/>
      <c r="Z120" s="28">
        <f t="shared" si="76"/>
        <v>0</v>
      </c>
      <c r="AA120" s="27"/>
      <c r="AB120" s="27"/>
      <c r="AC120" s="27"/>
      <c r="AD120" s="28">
        <f t="shared" si="77"/>
        <v>0</v>
      </c>
      <c r="AE120" s="28">
        <f t="shared" si="72"/>
        <v>0</v>
      </c>
      <c r="AF120" s="29">
        <f t="shared" si="78"/>
        <v>0</v>
      </c>
      <c r="AG120" s="30">
        <f t="shared" si="73"/>
        <v>0</v>
      </c>
      <c r="AH120" s="10"/>
      <c r="AI120" s="10"/>
      <c r="AJ120" s="10"/>
      <c r="AK120" s="10"/>
      <c r="AL120" s="10"/>
      <c r="AM120" s="10"/>
      <c r="AN120" s="10"/>
      <c r="AO120" s="85"/>
    </row>
    <row r="121" spans="1:41" ht="12.75" hidden="1" customHeight="1" outlineLevel="1" x14ac:dyDescent="0.25">
      <c r="A121" s="21">
        <v>5</v>
      </c>
      <c r="B121" s="22"/>
      <c r="C121" s="31"/>
      <c r="D121" s="32"/>
      <c r="E121" s="33"/>
      <c r="F121" s="33"/>
      <c r="G121" s="33"/>
      <c r="H121" s="89"/>
      <c r="I121" s="34"/>
      <c r="J121" s="268"/>
      <c r="K121" s="268"/>
      <c r="L121" s="27"/>
      <c r="M121" s="27"/>
      <c r="N121" s="33"/>
      <c r="O121" s="27"/>
      <c r="P121" s="27"/>
      <c r="Q121" s="27"/>
      <c r="R121" s="28">
        <f t="shared" si="74"/>
        <v>0</v>
      </c>
      <c r="S121" s="27"/>
      <c r="T121" s="27"/>
      <c r="U121" s="27"/>
      <c r="V121" s="28">
        <f t="shared" si="75"/>
        <v>0</v>
      </c>
      <c r="W121" s="27"/>
      <c r="X121" s="27"/>
      <c r="Y121" s="27"/>
      <c r="Z121" s="28">
        <f t="shared" si="76"/>
        <v>0</v>
      </c>
      <c r="AA121" s="27"/>
      <c r="AB121" s="27"/>
      <c r="AC121" s="27"/>
      <c r="AD121" s="28">
        <f t="shared" si="77"/>
        <v>0</v>
      </c>
      <c r="AE121" s="28">
        <f t="shared" si="72"/>
        <v>0</v>
      </c>
      <c r="AF121" s="29">
        <f t="shared" si="78"/>
        <v>0</v>
      </c>
      <c r="AG121" s="30">
        <f t="shared" si="73"/>
        <v>0</v>
      </c>
      <c r="AH121" s="10"/>
      <c r="AI121" s="10"/>
      <c r="AJ121" s="10"/>
      <c r="AK121" s="10"/>
      <c r="AL121" s="10"/>
      <c r="AM121" s="10"/>
      <c r="AN121" s="10"/>
      <c r="AO121" s="85"/>
    </row>
    <row r="122" spans="1:41" ht="12.75" hidden="1" customHeight="1" outlineLevel="1" x14ac:dyDescent="0.25">
      <c r="A122" s="21">
        <v>6</v>
      </c>
      <c r="B122" s="22"/>
      <c r="C122" s="31"/>
      <c r="D122" s="32"/>
      <c r="E122" s="33"/>
      <c r="F122" s="33"/>
      <c r="G122" s="33"/>
      <c r="H122" s="89"/>
      <c r="I122" s="34"/>
      <c r="J122" s="268"/>
      <c r="K122" s="268"/>
      <c r="L122" s="27"/>
      <c r="M122" s="27"/>
      <c r="N122" s="33"/>
      <c r="O122" s="27"/>
      <c r="P122" s="27"/>
      <c r="Q122" s="27"/>
      <c r="R122" s="28">
        <f t="shared" si="74"/>
        <v>0</v>
      </c>
      <c r="S122" s="27"/>
      <c r="T122" s="27"/>
      <c r="U122" s="27"/>
      <c r="V122" s="28">
        <f t="shared" si="75"/>
        <v>0</v>
      </c>
      <c r="W122" s="27"/>
      <c r="X122" s="27"/>
      <c r="Y122" s="27"/>
      <c r="Z122" s="28">
        <f t="shared" si="76"/>
        <v>0</v>
      </c>
      <c r="AA122" s="27"/>
      <c r="AB122" s="27"/>
      <c r="AC122" s="27"/>
      <c r="AD122" s="28">
        <f t="shared" si="77"/>
        <v>0</v>
      </c>
      <c r="AE122" s="28">
        <f t="shared" si="72"/>
        <v>0</v>
      </c>
      <c r="AF122" s="29">
        <f t="shared" si="78"/>
        <v>0</v>
      </c>
      <c r="AG122" s="30">
        <f t="shared" si="73"/>
        <v>0</v>
      </c>
    </row>
    <row r="123" spans="1:41" ht="12.75" hidden="1" customHeight="1" outlineLevel="1" x14ac:dyDescent="0.25">
      <c r="A123" s="21">
        <v>7</v>
      </c>
      <c r="B123" s="22"/>
      <c r="C123" s="31"/>
      <c r="D123" s="32"/>
      <c r="E123" s="33"/>
      <c r="F123" s="33"/>
      <c r="G123" s="33"/>
      <c r="H123" s="89"/>
      <c r="I123" s="34"/>
      <c r="J123" s="268"/>
      <c r="K123" s="268"/>
      <c r="L123" s="27"/>
      <c r="M123" s="27"/>
      <c r="N123" s="33"/>
      <c r="O123" s="27"/>
      <c r="P123" s="27"/>
      <c r="Q123" s="27"/>
      <c r="R123" s="28">
        <f t="shared" si="74"/>
        <v>0</v>
      </c>
      <c r="S123" s="27"/>
      <c r="T123" s="27"/>
      <c r="U123" s="27"/>
      <c r="V123" s="28">
        <f t="shared" si="75"/>
        <v>0</v>
      </c>
      <c r="W123" s="27"/>
      <c r="X123" s="27"/>
      <c r="Y123" s="27"/>
      <c r="Z123" s="28">
        <f t="shared" si="76"/>
        <v>0</v>
      </c>
      <c r="AA123" s="27"/>
      <c r="AB123" s="27"/>
      <c r="AC123" s="27"/>
      <c r="AD123" s="28">
        <f t="shared" si="77"/>
        <v>0</v>
      </c>
      <c r="AE123" s="28">
        <f t="shared" si="72"/>
        <v>0</v>
      </c>
      <c r="AF123" s="29">
        <f t="shared" si="78"/>
        <v>0</v>
      </c>
      <c r="AG123" s="30">
        <f t="shared" si="73"/>
        <v>0</v>
      </c>
      <c r="AH123" s="10"/>
      <c r="AI123" s="10"/>
      <c r="AJ123" s="10"/>
      <c r="AK123" s="10"/>
      <c r="AL123" s="10"/>
      <c r="AM123" s="10"/>
      <c r="AN123" s="10"/>
      <c r="AO123" s="85"/>
    </row>
    <row r="124" spans="1:41" ht="12.75" hidden="1" customHeight="1" outlineLevel="1" x14ac:dyDescent="0.25">
      <c r="A124" s="21">
        <v>8</v>
      </c>
      <c r="B124" s="22"/>
      <c r="C124" s="31"/>
      <c r="D124" s="32"/>
      <c r="E124" s="33"/>
      <c r="F124" s="33"/>
      <c r="G124" s="33"/>
      <c r="H124" s="89"/>
      <c r="I124" s="34"/>
      <c r="J124" s="268"/>
      <c r="K124" s="268"/>
      <c r="L124" s="27"/>
      <c r="M124" s="27"/>
      <c r="N124" s="33"/>
      <c r="O124" s="27"/>
      <c r="P124" s="27"/>
      <c r="Q124" s="27"/>
      <c r="R124" s="28">
        <f t="shared" si="74"/>
        <v>0</v>
      </c>
      <c r="S124" s="27"/>
      <c r="T124" s="27"/>
      <c r="U124" s="27"/>
      <c r="V124" s="28">
        <f t="shared" si="75"/>
        <v>0</v>
      </c>
      <c r="W124" s="27"/>
      <c r="X124" s="27"/>
      <c r="Y124" s="27"/>
      <c r="Z124" s="28">
        <f t="shared" si="76"/>
        <v>0</v>
      </c>
      <c r="AA124" s="27"/>
      <c r="AB124" s="27"/>
      <c r="AC124" s="27"/>
      <c r="AD124" s="28">
        <f t="shared" si="77"/>
        <v>0</v>
      </c>
      <c r="AE124" s="28">
        <f t="shared" si="72"/>
        <v>0</v>
      </c>
      <c r="AF124" s="29">
        <f t="shared" si="78"/>
        <v>0</v>
      </c>
      <c r="AG124" s="30">
        <f t="shared" si="73"/>
        <v>0</v>
      </c>
      <c r="AH124" s="10"/>
      <c r="AI124" s="10"/>
      <c r="AJ124" s="10"/>
      <c r="AK124" s="10"/>
      <c r="AL124" s="10"/>
      <c r="AM124" s="10"/>
      <c r="AN124" s="10"/>
      <c r="AO124" s="85"/>
    </row>
    <row r="125" spans="1:41" ht="12.75" hidden="1" customHeight="1" outlineLevel="1" x14ac:dyDescent="0.25">
      <c r="A125" s="21">
        <v>9</v>
      </c>
      <c r="B125" s="22"/>
      <c r="C125" s="31"/>
      <c r="D125" s="32"/>
      <c r="E125" s="33"/>
      <c r="F125" s="33"/>
      <c r="G125" s="33"/>
      <c r="H125" s="89"/>
      <c r="I125" s="34"/>
      <c r="J125" s="268"/>
      <c r="K125" s="268"/>
      <c r="L125" s="27"/>
      <c r="M125" s="27"/>
      <c r="N125" s="33"/>
      <c r="O125" s="27"/>
      <c r="P125" s="27"/>
      <c r="Q125" s="27"/>
      <c r="R125" s="28">
        <f t="shared" si="74"/>
        <v>0</v>
      </c>
      <c r="S125" s="27"/>
      <c r="T125" s="27"/>
      <c r="U125" s="27"/>
      <c r="V125" s="28">
        <f t="shared" si="75"/>
        <v>0</v>
      </c>
      <c r="W125" s="27"/>
      <c r="X125" s="27"/>
      <c r="Y125" s="27"/>
      <c r="Z125" s="28">
        <f t="shared" si="76"/>
        <v>0</v>
      </c>
      <c r="AA125" s="27"/>
      <c r="AB125" s="27"/>
      <c r="AC125" s="27"/>
      <c r="AD125" s="28">
        <f t="shared" si="77"/>
        <v>0</v>
      </c>
      <c r="AE125" s="28">
        <f t="shared" si="72"/>
        <v>0</v>
      </c>
      <c r="AF125" s="29">
        <f t="shared" si="78"/>
        <v>0</v>
      </c>
      <c r="AG125" s="30">
        <f t="shared" si="73"/>
        <v>0</v>
      </c>
    </row>
    <row r="126" spans="1:41" ht="12.75" hidden="1" customHeight="1" outlineLevel="1" x14ac:dyDescent="0.25">
      <c r="A126" s="21">
        <v>10</v>
      </c>
      <c r="B126" s="22"/>
      <c r="C126" s="31"/>
      <c r="D126" s="32"/>
      <c r="E126" s="33"/>
      <c r="F126" s="33"/>
      <c r="G126" s="33"/>
      <c r="H126" s="90"/>
      <c r="I126" s="35"/>
      <c r="J126" s="268"/>
      <c r="K126" s="268"/>
      <c r="L126" s="27"/>
      <c r="M126" s="27"/>
      <c r="N126" s="33"/>
      <c r="O126" s="27"/>
      <c r="P126" s="27"/>
      <c r="Q126" s="27"/>
      <c r="R126" s="28">
        <f t="shared" si="74"/>
        <v>0</v>
      </c>
      <c r="S126" s="27"/>
      <c r="T126" s="27"/>
      <c r="U126" s="27"/>
      <c r="V126" s="28">
        <f t="shared" si="75"/>
        <v>0</v>
      </c>
      <c r="W126" s="27"/>
      <c r="X126" s="27"/>
      <c r="Y126" s="27"/>
      <c r="Z126" s="28">
        <f t="shared" si="76"/>
        <v>0</v>
      </c>
      <c r="AA126" s="27"/>
      <c r="AB126" s="27"/>
      <c r="AC126" s="27"/>
      <c r="AD126" s="28">
        <f t="shared" si="77"/>
        <v>0</v>
      </c>
      <c r="AE126" s="28">
        <f t="shared" si="72"/>
        <v>0</v>
      </c>
      <c r="AF126" s="29">
        <f t="shared" si="78"/>
        <v>0</v>
      </c>
      <c r="AG126" s="30">
        <f t="shared" si="73"/>
        <v>0</v>
      </c>
      <c r="AH126" s="10"/>
      <c r="AI126" s="10"/>
      <c r="AJ126" s="10"/>
      <c r="AK126" s="10"/>
      <c r="AL126" s="10"/>
      <c r="AM126" s="10"/>
      <c r="AN126" s="10"/>
      <c r="AO126" s="85"/>
    </row>
    <row r="127" spans="1:41" ht="12.75" customHeight="1" collapsed="1" x14ac:dyDescent="0.25">
      <c r="A127" s="228" t="s">
        <v>55</v>
      </c>
      <c r="B127" s="229"/>
      <c r="C127" s="230"/>
      <c r="D127" s="230"/>
      <c r="E127" s="230"/>
      <c r="F127" s="230"/>
      <c r="G127" s="230"/>
      <c r="H127" s="92">
        <f>SUM(H117:H126)</f>
        <v>0</v>
      </c>
      <c r="I127" s="92">
        <f>SUM(I117:I126)</f>
        <v>0</v>
      </c>
      <c r="J127" s="92"/>
      <c r="K127" s="92"/>
      <c r="L127" s="92">
        <f>SUM(L117:L126)</f>
        <v>0</v>
      </c>
      <c r="M127" s="92">
        <f>SUM(M117:M126)</f>
        <v>0</v>
      </c>
      <c r="N127" s="93"/>
      <c r="O127" s="92">
        <f t="shared" ref="O127:AE127" si="79">SUM(O117:O126)</f>
        <v>0</v>
      </c>
      <c r="P127" s="92">
        <f t="shared" si="79"/>
        <v>0</v>
      </c>
      <c r="Q127" s="92">
        <f t="shared" si="79"/>
        <v>0</v>
      </c>
      <c r="R127" s="92">
        <f t="shared" si="79"/>
        <v>0</v>
      </c>
      <c r="S127" s="92">
        <f t="shared" si="79"/>
        <v>0</v>
      </c>
      <c r="T127" s="92">
        <f t="shared" si="79"/>
        <v>0</v>
      </c>
      <c r="U127" s="92">
        <f t="shared" si="79"/>
        <v>0</v>
      </c>
      <c r="V127" s="92">
        <f t="shared" si="79"/>
        <v>0</v>
      </c>
      <c r="W127" s="92">
        <f t="shared" si="79"/>
        <v>0</v>
      </c>
      <c r="X127" s="92">
        <f t="shared" si="79"/>
        <v>0</v>
      </c>
      <c r="Y127" s="92">
        <f t="shared" si="79"/>
        <v>0</v>
      </c>
      <c r="Z127" s="92">
        <f t="shared" si="79"/>
        <v>0</v>
      </c>
      <c r="AA127" s="92">
        <f t="shared" si="79"/>
        <v>0</v>
      </c>
      <c r="AB127" s="92">
        <f t="shared" si="79"/>
        <v>0</v>
      </c>
      <c r="AC127" s="92">
        <f t="shared" si="79"/>
        <v>0</v>
      </c>
      <c r="AD127" s="92">
        <f t="shared" si="79"/>
        <v>0</v>
      </c>
      <c r="AE127" s="92">
        <f t="shared" si="79"/>
        <v>0</v>
      </c>
      <c r="AF127" s="95">
        <f>IF(ISERROR(AE127/H127),0,AE127/H127)</f>
        <v>0</v>
      </c>
      <c r="AG127" s="95">
        <f>IF(ISERROR(AE127/$AE$200),0,AE127/$AE$200)</f>
        <v>0</v>
      </c>
      <c r="AH127" s="10"/>
      <c r="AI127" s="10"/>
      <c r="AJ127" s="10"/>
      <c r="AK127" s="10"/>
      <c r="AL127" s="10"/>
      <c r="AM127" s="10"/>
      <c r="AN127" s="10"/>
      <c r="AO127" s="85"/>
    </row>
    <row r="128" spans="1:41" ht="12.75" customHeight="1" x14ac:dyDescent="0.25">
      <c r="A128" s="233" t="s">
        <v>56</v>
      </c>
      <c r="B128" s="234"/>
      <c r="C128" s="234"/>
      <c r="D128" s="234"/>
      <c r="E128" s="235"/>
      <c r="F128" s="15"/>
      <c r="G128" s="16"/>
      <c r="H128" s="88"/>
      <c r="I128" s="17"/>
      <c r="J128" s="17"/>
      <c r="K128" s="17"/>
      <c r="L128" s="18"/>
      <c r="M128" s="18"/>
      <c r="N128" s="16"/>
      <c r="O128" s="17"/>
      <c r="P128" s="17"/>
      <c r="Q128" s="17"/>
      <c r="R128" s="17"/>
      <c r="S128" s="17"/>
      <c r="T128" s="17"/>
      <c r="U128" s="17"/>
      <c r="V128" s="17"/>
      <c r="W128" s="17"/>
      <c r="X128" s="17"/>
      <c r="Y128" s="17"/>
      <c r="Z128" s="17"/>
      <c r="AA128" s="17"/>
      <c r="AB128" s="17"/>
      <c r="AC128" s="17"/>
      <c r="AD128" s="17"/>
      <c r="AE128" s="17"/>
      <c r="AF128" s="20"/>
      <c r="AG128" s="20"/>
    </row>
    <row r="129" spans="1:41" hidden="1" outlineLevel="1" x14ac:dyDescent="0.25">
      <c r="A129" s="22">
        <v>1</v>
      </c>
      <c r="B129" s="1"/>
      <c r="C129" s="1"/>
      <c r="D129" s="2"/>
      <c r="E129" s="3"/>
      <c r="F129" s="4"/>
      <c r="G129" s="5"/>
      <c r="H129" s="89"/>
      <c r="I129" s="7"/>
      <c r="J129" s="7"/>
      <c r="K129" s="7"/>
      <c r="L129" s="8"/>
      <c r="M129" s="5"/>
      <c r="N129" s="5"/>
      <c r="O129" s="9"/>
      <c r="P129" s="9"/>
      <c r="Q129" s="9"/>
      <c r="R129" s="28">
        <f>SUM(O129:Q129)</f>
        <v>0</v>
      </c>
      <c r="S129" s="27"/>
      <c r="T129" s="27"/>
      <c r="U129" s="27"/>
      <c r="V129" s="28">
        <f>SUM(S129:U129)</f>
        <v>0</v>
      </c>
      <c r="W129" s="27"/>
      <c r="X129" s="27"/>
      <c r="Y129" s="27"/>
      <c r="Z129" s="28">
        <f>SUM(W129:Y129)</f>
        <v>0</v>
      </c>
      <c r="AA129" s="27"/>
      <c r="AB129" s="27"/>
      <c r="AC129" s="27"/>
      <c r="AD129" s="28">
        <f>SUM(AA129:AC129)</f>
        <v>0</v>
      </c>
      <c r="AE129" s="28">
        <f t="shared" ref="AE129:AE138" si="80">SUM(R129,V129,Z129,AD129)</f>
        <v>0</v>
      </c>
      <c r="AF129" s="29">
        <f>IF(ISERROR(AE129/$H$139),0,AE129/$H$139)</f>
        <v>0</v>
      </c>
      <c r="AG129" s="30">
        <f t="shared" ref="AG129:AG138" si="81">IF(ISERROR(AE129/$AE$200),"-",AE129/$AE$200)</f>
        <v>0</v>
      </c>
      <c r="AH129" s="10"/>
      <c r="AI129" s="10"/>
      <c r="AJ129" s="10"/>
      <c r="AK129" s="10"/>
      <c r="AL129" s="10"/>
      <c r="AM129" s="10"/>
      <c r="AN129" s="10"/>
      <c r="AO129" s="85"/>
    </row>
    <row r="130" spans="1:41" ht="12.75" hidden="1" customHeight="1" outlineLevel="1" x14ac:dyDescent="0.25">
      <c r="A130" s="22">
        <v>2</v>
      </c>
      <c r="B130" s="22"/>
      <c r="C130" s="36"/>
      <c r="D130" s="32"/>
      <c r="E130" s="36"/>
      <c r="F130" s="36"/>
      <c r="G130" s="36"/>
      <c r="H130" s="89"/>
      <c r="I130" s="34"/>
      <c r="J130" s="268"/>
      <c r="K130" s="268"/>
      <c r="L130" s="27"/>
      <c r="M130" s="27"/>
      <c r="N130" s="33"/>
      <c r="O130" s="27"/>
      <c r="P130" s="27"/>
      <c r="Q130" s="27"/>
      <c r="R130" s="28">
        <f t="shared" ref="R130:R138" si="82">SUM(O130:Q130)</f>
        <v>0</v>
      </c>
      <c r="S130" s="27"/>
      <c r="T130" s="27"/>
      <c r="U130" s="27"/>
      <c r="V130" s="28">
        <f t="shared" ref="V130:V138" si="83">SUM(S130:U130)</f>
        <v>0</v>
      </c>
      <c r="W130" s="27"/>
      <c r="X130" s="27"/>
      <c r="Y130" s="27"/>
      <c r="Z130" s="28">
        <f t="shared" ref="Z130:Z138" si="84">SUM(W130:Y130)</f>
        <v>0</v>
      </c>
      <c r="AA130" s="27"/>
      <c r="AB130" s="27"/>
      <c r="AC130" s="27"/>
      <c r="AD130" s="28">
        <f t="shared" ref="AD130:AD138" si="85">SUM(AA130:AC130)</f>
        <v>0</v>
      </c>
      <c r="AE130" s="28">
        <f t="shared" si="80"/>
        <v>0</v>
      </c>
      <c r="AF130" s="29">
        <f t="shared" ref="AF130:AF138" si="86">IF(ISERROR(AE130/$H$139),0,AE130/$H$139)</f>
        <v>0</v>
      </c>
      <c r="AG130" s="30">
        <f t="shared" si="81"/>
        <v>0</v>
      </c>
      <c r="AH130" s="10"/>
      <c r="AI130" s="10"/>
      <c r="AJ130" s="10"/>
      <c r="AK130" s="10"/>
      <c r="AL130" s="10"/>
      <c r="AM130" s="10"/>
      <c r="AN130" s="10"/>
      <c r="AO130" s="85"/>
    </row>
    <row r="131" spans="1:41" ht="12.75" hidden="1" customHeight="1" outlineLevel="1" x14ac:dyDescent="0.25">
      <c r="A131" s="22">
        <v>3</v>
      </c>
      <c r="B131" s="22"/>
      <c r="C131" s="36"/>
      <c r="D131" s="32"/>
      <c r="E131" s="36"/>
      <c r="F131" s="36"/>
      <c r="G131" s="36"/>
      <c r="H131" s="89"/>
      <c r="I131" s="34"/>
      <c r="J131" s="268"/>
      <c r="K131" s="268"/>
      <c r="L131" s="27"/>
      <c r="M131" s="27"/>
      <c r="N131" s="33"/>
      <c r="O131" s="27"/>
      <c r="P131" s="27"/>
      <c r="Q131" s="27"/>
      <c r="R131" s="28">
        <f t="shared" si="82"/>
        <v>0</v>
      </c>
      <c r="S131" s="27"/>
      <c r="T131" s="27"/>
      <c r="U131" s="27"/>
      <c r="V131" s="28">
        <f t="shared" si="83"/>
        <v>0</v>
      </c>
      <c r="W131" s="27"/>
      <c r="X131" s="27"/>
      <c r="Y131" s="27"/>
      <c r="Z131" s="28">
        <f t="shared" si="84"/>
        <v>0</v>
      </c>
      <c r="AA131" s="27"/>
      <c r="AB131" s="27"/>
      <c r="AC131" s="27"/>
      <c r="AD131" s="28">
        <f t="shared" si="85"/>
        <v>0</v>
      </c>
      <c r="AE131" s="28">
        <f t="shared" si="80"/>
        <v>0</v>
      </c>
      <c r="AF131" s="29">
        <f t="shared" si="86"/>
        <v>0</v>
      </c>
      <c r="AG131" s="30">
        <f t="shared" si="81"/>
        <v>0</v>
      </c>
    </row>
    <row r="132" spans="1:41" ht="12.75" hidden="1" customHeight="1" outlineLevel="1" x14ac:dyDescent="0.25">
      <c r="A132" s="22">
        <v>4</v>
      </c>
      <c r="B132" s="21"/>
      <c r="C132" s="36"/>
      <c r="D132" s="37"/>
      <c r="E132" s="36"/>
      <c r="F132" s="36"/>
      <c r="G132" s="36"/>
      <c r="H132" s="89"/>
      <c r="I132" s="34"/>
      <c r="J132" s="268"/>
      <c r="K132" s="268"/>
      <c r="L132" s="27"/>
      <c r="M132" s="27"/>
      <c r="N132" s="33"/>
      <c r="O132" s="27"/>
      <c r="P132" s="27"/>
      <c r="Q132" s="27"/>
      <c r="R132" s="28">
        <f t="shared" si="82"/>
        <v>0</v>
      </c>
      <c r="S132" s="27"/>
      <c r="T132" s="27"/>
      <c r="U132" s="27"/>
      <c r="V132" s="28">
        <f t="shared" si="83"/>
        <v>0</v>
      </c>
      <c r="W132" s="27"/>
      <c r="X132" s="27"/>
      <c r="Y132" s="27"/>
      <c r="Z132" s="28">
        <f t="shared" si="84"/>
        <v>0</v>
      </c>
      <c r="AA132" s="27"/>
      <c r="AB132" s="27"/>
      <c r="AC132" s="27"/>
      <c r="AD132" s="28">
        <f t="shared" si="85"/>
        <v>0</v>
      </c>
      <c r="AE132" s="28">
        <f t="shared" si="80"/>
        <v>0</v>
      </c>
      <c r="AF132" s="29">
        <f t="shared" si="86"/>
        <v>0</v>
      </c>
      <c r="AG132" s="30">
        <f t="shared" si="81"/>
        <v>0</v>
      </c>
      <c r="AH132" s="10"/>
      <c r="AI132" s="10"/>
      <c r="AJ132" s="10"/>
      <c r="AK132" s="10"/>
      <c r="AL132" s="10"/>
      <c r="AM132" s="10"/>
      <c r="AN132" s="10"/>
      <c r="AO132" s="85"/>
    </row>
    <row r="133" spans="1:41" ht="12.75" hidden="1" customHeight="1" outlineLevel="1" x14ac:dyDescent="0.25">
      <c r="A133" s="22">
        <v>5</v>
      </c>
      <c r="B133" s="21"/>
      <c r="C133" s="36"/>
      <c r="D133" s="37"/>
      <c r="E133" s="36"/>
      <c r="F133" s="36"/>
      <c r="G133" s="36"/>
      <c r="H133" s="89"/>
      <c r="I133" s="34"/>
      <c r="J133" s="268"/>
      <c r="K133" s="268"/>
      <c r="L133" s="27"/>
      <c r="M133" s="27"/>
      <c r="N133" s="33"/>
      <c r="O133" s="27"/>
      <c r="P133" s="27"/>
      <c r="Q133" s="27"/>
      <c r="R133" s="28">
        <f t="shared" si="82"/>
        <v>0</v>
      </c>
      <c r="S133" s="27"/>
      <c r="T133" s="27"/>
      <c r="U133" s="27"/>
      <c r="V133" s="28">
        <f t="shared" si="83"/>
        <v>0</v>
      </c>
      <c r="W133" s="27"/>
      <c r="X133" s="27"/>
      <c r="Y133" s="27"/>
      <c r="Z133" s="28">
        <f t="shared" si="84"/>
        <v>0</v>
      </c>
      <c r="AA133" s="27"/>
      <c r="AB133" s="27"/>
      <c r="AC133" s="27"/>
      <c r="AD133" s="28">
        <f t="shared" si="85"/>
        <v>0</v>
      </c>
      <c r="AE133" s="28">
        <f t="shared" si="80"/>
        <v>0</v>
      </c>
      <c r="AF133" s="29">
        <f t="shared" si="86"/>
        <v>0</v>
      </c>
      <c r="AG133" s="30">
        <f t="shared" si="81"/>
        <v>0</v>
      </c>
      <c r="AH133" s="10"/>
      <c r="AI133" s="10"/>
      <c r="AJ133" s="10"/>
      <c r="AK133" s="10"/>
      <c r="AL133" s="10"/>
      <c r="AM133" s="10"/>
      <c r="AN133" s="10"/>
      <c r="AO133" s="85"/>
    </row>
    <row r="134" spans="1:41" ht="12.75" hidden="1" customHeight="1" outlineLevel="1" x14ac:dyDescent="0.25">
      <c r="A134" s="22">
        <v>6</v>
      </c>
      <c r="B134" s="22"/>
      <c r="C134" s="36"/>
      <c r="D134" s="32"/>
      <c r="E134" s="36"/>
      <c r="F134" s="36"/>
      <c r="G134" s="36"/>
      <c r="H134" s="89"/>
      <c r="I134" s="34"/>
      <c r="J134" s="268"/>
      <c r="K134" s="268"/>
      <c r="L134" s="27"/>
      <c r="M134" s="27"/>
      <c r="N134" s="33"/>
      <c r="O134" s="27"/>
      <c r="P134" s="27"/>
      <c r="Q134" s="27"/>
      <c r="R134" s="28">
        <f t="shared" si="82"/>
        <v>0</v>
      </c>
      <c r="S134" s="27"/>
      <c r="T134" s="27"/>
      <c r="U134" s="27"/>
      <c r="V134" s="28">
        <f t="shared" si="83"/>
        <v>0</v>
      </c>
      <c r="W134" s="27"/>
      <c r="X134" s="27"/>
      <c r="Y134" s="27"/>
      <c r="Z134" s="28">
        <f t="shared" si="84"/>
        <v>0</v>
      </c>
      <c r="AA134" s="27"/>
      <c r="AB134" s="27"/>
      <c r="AC134" s="27"/>
      <c r="AD134" s="28">
        <f t="shared" si="85"/>
        <v>0</v>
      </c>
      <c r="AE134" s="28">
        <f t="shared" si="80"/>
        <v>0</v>
      </c>
      <c r="AF134" s="29">
        <f t="shared" si="86"/>
        <v>0</v>
      </c>
      <c r="AG134" s="30">
        <f t="shared" si="81"/>
        <v>0</v>
      </c>
    </row>
    <row r="135" spans="1:41" ht="12.75" hidden="1" customHeight="1" outlineLevel="1" x14ac:dyDescent="0.25">
      <c r="A135" s="22">
        <v>7</v>
      </c>
      <c r="B135" s="22"/>
      <c r="C135" s="36"/>
      <c r="D135" s="32"/>
      <c r="E135" s="36"/>
      <c r="F135" s="36"/>
      <c r="G135" s="36"/>
      <c r="H135" s="89"/>
      <c r="I135" s="34"/>
      <c r="J135" s="268"/>
      <c r="K135" s="268"/>
      <c r="L135" s="27"/>
      <c r="M135" s="27"/>
      <c r="N135" s="33"/>
      <c r="O135" s="27"/>
      <c r="P135" s="27"/>
      <c r="Q135" s="27"/>
      <c r="R135" s="28">
        <f t="shared" si="82"/>
        <v>0</v>
      </c>
      <c r="S135" s="27"/>
      <c r="T135" s="27"/>
      <c r="U135" s="27"/>
      <c r="V135" s="28">
        <f t="shared" si="83"/>
        <v>0</v>
      </c>
      <c r="W135" s="27"/>
      <c r="X135" s="27"/>
      <c r="Y135" s="27"/>
      <c r="Z135" s="28">
        <f t="shared" si="84"/>
        <v>0</v>
      </c>
      <c r="AA135" s="27"/>
      <c r="AB135" s="27"/>
      <c r="AC135" s="27"/>
      <c r="AD135" s="28">
        <f t="shared" si="85"/>
        <v>0</v>
      </c>
      <c r="AE135" s="28">
        <f t="shared" si="80"/>
        <v>0</v>
      </c>
      <c r="AF135" s="29">
        <f t="shared" si="86"/>
        <v>0</v>
      </c>
      <c r="AG135" s="30">
        <f t="shared" si="81"/>
        <v>0</v>
      </c>
      <c r="AH135" s="10"/>
      <c r="AI135" s="10"/>
      <c r="AJ135" s="10"/>
      <c r="AK135" s="10"/>
      <c r="AL135" s="10"/>
      <c r="AM135" s="10"/>
      <c r="AN135" s="10"/>
      <c r="AO135" s="85"/>
    </row>
    <row r="136" spans="1:41" ht="12.75" hidden="1" customHeight="1" outlineLevel="1" x14ac:dyDescent="0.25">
      <c r="A136" s="22">
        <v>8</v>
      </c>
      <c r="B136" s="22"/>
      <c r="C136" s="36"/>
      <c r="D136" s="32"/>
      <c r="E136" s="36"/>
      <c r="F136" s="36"/>
      <c r="G136" s="36"/>
      <c r="H136" s="89"/>
      <c r="I136" s="34"/>
      <c r="J136" s="268"/>
      <c r="K136" s="268"/>
      <c r="L136" s="27"/>
      <c r="M136" s="27"/>
      <c r="N136" s="33"/>
      <c r="O136" s="27"/>
      <c r="P136" s="27"/>
      <c r="Q136" s="27"/>
      <c r="R136" s="28">
        <f t="shared" si="82"/>
        <v>0</v>
      </c>
      <c r="S136" s="27"/>
      <c r="T136" s="27"/>
      <c r="U136" s="27"/>
      <c r="V136" s="28">
        <f t="shared" si="83"/>
        <v>0</v>
      </c>
      <c r="W136" s="27"/>
      <c r="X136" s="27"/>
      <c r="Y136" s="27"/>
      <c r="Z136" s="28">
        <f t="shared" si="84"/>
        <v>0</v>
      </c>
      <c r="AA136" s="27"/>
      <c r="AB136" s="27"/>
      <c r="AC136" s="27"/>
      <c r="AD136" s="28">
        <f t="shared" si="85"/>
        <v>0</v>
      </c>
      <c r="AE136" s="28">
        <f t="shared" si="80"/>
        <v>0</v>
      </c>
      <c r="AF136" s="29">
        <f t="shared" si="86"/>
        <v>0</v>
      </c>
      <c r="AG136" s="30">
        <f t="shared" si="81"/>
        <v>0</v>
      </c>
      <c r="AH136" s="10"/>
      <c r="AI136" s="10"/>
      <c r="AJ136" s="10"/>
      <c r="AK136" s="10"/>
      <c r="AL136" s="10"/>
      <c r="AM136" s="10"/>
      <c r="AN136" s="10"/>
      <c r="AO136" s="85"/>
    </row>
    <row r="137" spans="1:41" ht="12.75" hidden="1" customHeight="1" outlineLevel="1" x14ac:dyDescent="0.25">
      <c r="A137" s="22">
        <v>9</v>
      </c>
      <c r="B137" s="22"/>
      <c r="C137" s="36"/>
      <c r="D137" s="32"/>
      <c r="E137" s="36"/>
      <c r="F137" s="36"/>
      <c r="G137" s="36"/>
      <c r="H137" s="89"/>
      <c r="I137" s="34"/>
      <c r="J137" s="268"/>
      <c r="K137" s="268"/>
      <c r="L137" s="27"/>
      <c r="M137" s="27"/>
      <c r="N137" s="33"/>
      <c r="O137" s="27"/>
      <c r="P137" s="27"/>
      <c r="Q137" s="27"/>
      <c r="R137" s="28">
        <f t="shared" si="82"/>
        <v>0</v>
      </c>
      <c r="S137" s="27"/>
      <c r="T137" s="27"/>
      <c r="U137" s="27"/>
      <c r="V137" s="28">
        <f t="shared" si="83"/>
        <v>0</v>
      </c>
      <c r="W137" s="27"/>
      <c r="X137" s="27"/>
      <c r="Y137" s="27"/>
      <c r="Z137" s="28">
        <f t="shared" si="84"/>
        <v>0</v>
      </c>
      <c r="AA137" s="27"/>
      <c r="AB137" s="27"/>
      <c r="AC137" s="27"/>
      <c r="AD137" s="28">
        <f t="shared" si="85"/>
        <v>0</v>
      </c>
      <c r="AE137" s="28">
        <f t="shared" si="80"/>
        <v>0</v>
      </c>
      <c r="AF137" s="29">
        <f t="shared" si="86"/>
        <v>0</v>
      </c>
      <c r="AG137" s="30">
        <f t="shared" si="81"/>
        <v>0</v>
      </c>
    </row>
    <row r="138" spans="1:41" ht="12.75" hidden="1" customHeight="1" outlineLevel="1" x14ac:dyDescent="0.25">
      <c r="A138" s="22">
        <v>10</v>
      </c>
      <c r="B138" s="22"/>
      <c r="C138" s="36"/>
      <c r="D138" s="32"/>
      <c r="E138" s="36"/>
      <c r="F138" s="36"/>
      <c r="G138" s="36"/>
      <c r="H138" s="90"/>
      <c r="I138" s="35"/>
      <c r="J138" s="268"/>
      <c r="K138" s="268"/>
      <c r="L138" s="27"/>
      <c r="M138" s="27"/>
      <c r="N138" s="33"/>
      <c r="O138" s="27"/>
      <c r="P138" s="27"/>
      <c r="Q138" s="27"/>
      <c r="R138" s="28">
        <f t="shared" si="82"/>
        <v>0</v>
      </c>
      <c r="S138" s="27"/>
      <c r="T138" s="27"/>
      <c r="U138" s="27"/>
      <c r="V138" s="28">
        <f t="shared" si="83"/>
        <v>0</v>
      </c>
      <c r="W138" s="27"/>
      <c r="X138" s="27"/>
      <c r="Y138" s="27"/>
      <c r="Z138" s="28">
        <f t="shared" si="84"/>
        <v>0</v>
      </c>
      <c r="AA138" s="27"/>
      <c r="AB138" s="27"/>
      <c r="AC138" s="27"/>
      <c r="AD138" s="28">
        <f t="shared" si="85"/>
        <v>0</v>
      </c>
      <c r="AE138" s="28">
        <f t="shared" si="80"/>
        <v>0</v>
      </c>
      <c r="AF138" s="29">
        <f t="shared" si="86"/>
        <v>0</v>
      </c>
      <c r="AG138" s="30">
        <f t="shared" si="81"/>
        <v>0</v>
      </c>
      <c r="AH138" s="10"/>
      <c r="AI138" s="10"/>
      <c r="AJ138" s="10"/>
      <c r="AK138" s="10"/>
      <c r="AL138" s="10"/>
      <c r="AM138" s="10"/>
      <c r="AN138" s="10"/>
      <c r="AO138" s="85"/>
    </row>
    <row r="139" spans="1:41" ht="12.75" customHeight="1" collapsed="1" x14ac:dyDescent="0.25">
      <c r="A139" s="239" t="s">
        <v>57</v>
      </c>
      <c r="B139" s="239"/>
      <c r="C139" s="239"/>
      <c r="D139" s="239"/>
      <c r="E139" s="239"/>
      <c r="F139" s="239"/>
      <c r="G139" s="239"/>
      <c r="H139" s="92">
        <f>SUM(H129:H138)</f>
        <v>0</v>
      </c>
      <c r="I139" s="92">
        <v>0</v>
      </c>
      <c r="J139" s="92"/>
      <c r="K139" s="92"/>
      <c r="L139" s="92">
        <f>SUM(L129:L138)</f>
        <v>0</v>
      </c>
      <c r="M139" s="92">
        <f>SUM(M129:M138)</f>
        <v>0</v>
      </c>
      <c r="N139" s="93"/>
      <c r="O139" s="92">
        <f t="shared" ref="O139:AE139" si="87">SUM(O129:O138)</f>
        <v>0</v>
      </c>
      <c r="P139" s="92">
        <f t="shared" si="87"/>
        <v>0</v>
      </c>
      <c r="Q139" s="92">
        <f t="shared" si="87"/>
        <v>0</v>
      </c>
      <c r="R139" s="92">
        <f t="shared" si="87"/>
        <v>0</v>
      </c>
      <c r="S139" s="92">
        <f t="shared" si="87"/>
        <v>0</v>
      </c>
      <c r="T139" s="92">
        <f t="shared" si="87"/>
        <v>0</v>
      </c>
      <c r="U139" s="92">
        <f t="shared" si="87"/>
        <v>0</v>
      </c>
      <c r="V139" s="92">
        <f t="shared" si="87"/>
        <v>0</v>
      </c>
      <c r="W139" s="92">
        <f t="shared" si="87"/>
        <v>0</v>
      </c>
      <c r="X139" s="92">
        <f t="shared" si="87"/>
        <v>0</v>
      </c>
      <c r="Y139" s="92">
        <f t="shared" si="87"/>
        <v>0</v>
      </c>
      <c r="Z139" s="92">
        <f t="shared" si="87"/>
        <v>0</v>
      </c>
      <c r="AA139" s="92">
        <f t="shared" si="87"/>
        <v>0</v>
      </c>
      <c r="AB139" s="92">
        <f t="shared" si="87"/>
        <v>0</v>
      </c>
      <c r="AC139" s="92">
        <f t="shared" si="87"/>
        <v>0</v>
      </c>
      <c r="AD139" s="92">
        <f t="shared" si="87"/>
        <v>0</v>
      </c>
      <c r="AE139" s="92">
        <f t="shared" si="87"/>
        <v>0</v>
      </c>
      <c r="AF139" s="95">
        <f>IF(ISERROR(AE139/H139),0,AE139/H139)</f>
        <v>0</v>
      </c>
      <c r="AG139" s="95">
        <f>IF(ISERROR(AE139/$AE$200),0,AE139/$AE$200)</f>
        <v>0</v>
      </c>
      <c r="AH139" s="10"/>
      <c r="AI139" s="10"/>
      <c r="AJ139" s="10"/>
      <c r="AK139" s="10"/>
      <c r="AL139" s="10"/>
      <c r="AM139" s="10"/>
      <c r="AN139" s="10"/>
      <c r="AO139" s="85"/>
    </row>
    <row r="140" spans="1:41" ht="12.75" customHeight="1" x14ac:dyDescent="0.25">
      <c r="A140" s="236" t="s">
        <v>58</v>
      </c>
      <c r="B140" s="237"/>
      <c r="C140" s="237"/>
      <c r="D140" s="237"/>
      <c r="E140" s="238"/>
      <c r="F140" s="38"/>
      <c r="G140" s="39"/>
      <c r="H140" s="88"/>
      <c r="I140" s="17"/>
      <c r="J140" s="17"/>
      <c r="K140" s="17"/>
      <c r="L140" s="18"/>
      <c r="M140" s="18"/>
      <c r="N140" s="16"/>
      <c r="O140" s="17"/>
      <c r="P140" s="17"/>
      <c r="Q140" s="17"/>
      <c r="R140" s="17"/>
      <c r="S140" s="17"/>
      <c r="T140" s="17"/>
      <c r="U140" s="17"/>
      <c r="V140" s="17"/>
      <c r="W140" s="17"/>
      <c r="X140" s="17"/>
      <c r="Y140" s="17"/>
      <c r="Z140" s="17"/>
      <c r="AA140" s="17"/>
      <c r="AB140" s="17"/>
      <c r="AC140" s="17"/>
      <c r="AD140" s="17"/>
      <c r="AE140" s="17"/>
      <c r="AF140" s="20"/>
      <c r="AG140" s="20"/>
    </row>
    <row r="141" spans="1:41" ht="12.75" hidden="1" customHeight="1" outlineLevel="1" x14ac:dyDescent="0.25">
      <c r="A141" s="21">
        <v>1</v>
      </c>
      <c r="B141" s="22"/>
      <c r="C141" s="23"/>
      <c r="D141" s="24"/>
      <c r="E141" s="25"/>
      <c r="F141" s="25"/>
      <c r="G141" s="25"/>
      <c r="H141" s="89"/>
      <c r="I141" s="26"/>
      <c r="J141" s="268"/>
      <c r="K141" s="268"/>
      <c r="L141" s="27"/>
      <c r="M141" s="27"/>
      <c r="N141" s="25"/>
      <c r="O141" s="27"/>
      <c r="P141" s="27"/>
      <c r="Q141" s="27"/>
      <c r="R141" s="28">
        <f>SUM(O141:Q141)</f>
        <v>0</v>
      </c>
      <c r="S141" s="27"/>
      <c r="T141" s="27"/>
      <c r="U141" s="27"/>
      <c r="V141" s="28">
        <f>SUM(S141:U141)</f>
        <v>0</v>
      </c>
      <c r="W141" s="27"/>
      <c r="X141" s="27"/>
      <c r="Y141" s="27"/>
      <c r="Z141" s="28">
        <f>SUM(W141:Y141)</f>
        <v>0</v>
      </c>
      <c r="AA141" s="27"/>
      <c r="AB141" s="27"/>
      <c r="AC141" s="27"/>
      <c r="AD141" s="28">
        <f>SUM(AA141:AC141)</f>
        <v>0</v>
      </c>
      <c r="AE141" s="28">
        <f t="shared" ref="AE141:AE150" si="88">SUM(R141,V141,Z141,AD141)</f>
        <v>0</v>
      </c>
      <c r="AF141" s="29">
        <f>IF(ISERROR(AE141/$H$151),0,AE141/$H$151)</f>
        <v>0</v>
      </c>
      <c r="AG141" s="30">
        <f t="shared" ref="AG141:AG150" si="89">IF(ISERROR(AE141/$AE$200),"-",AE141/$AE$200)</f>
        <v>0</v>
      </c>
      <c r="AH141" s="10"/>
      <c r="AI141" s="10"/>
      <c r="AJ141" s="10"/>
      <c r="AK141" s="10"/>
      <c r="AL141" s="10"/>
      <c r="AM141" s="10"/>
      <c r="AN141" s="10"/>
      <c r="AO141" s="85"/>
    </row>
    <row r="142" spans="1:41" ht="12.75" hidden="1" customHeight="1" outlineLevel="1" x14ac:dyDescent="0.25">
      <c r="A142" s="21">
        <v>2</v>
      </c>
      <c r="B142" s="22"/>
      <c r="C142" s="31"/>
      <c r="D142" s="32"/>
      <c r="E142" s="33"/>
      <c r="F142" s="33"/>
      <c r="G142" s="33"/>
      <c r="H142" s="89"/>
      <c r="I142" s="34"/>
      <c r="J142" s="268"/>
      <c r="K142" s="268"/>
      <c r="L142" s="27"/>
      <c r="M142" s="27"/>
      <c r="N142" s="33"/>
      <c r="O142" s="27"/>
      <c r="P142" s="27"/>
      <c r="Q142" s="27"/>
      <c r="R142" s="28">
        <f t="shared" ref="R142:R150" si="90">SUM(O142:Q142)</f>
        <v>0</v>
      </c>
      <c r="S142" s="27"/>
      <c r="T142" s="27"/>
      <c r="U142" s="27"/>
      <c r="V142" s="28">
        <f t="shared" ref="V142:V150" si="91">SUM(S142:U142)</f>
        <v>0</v>
      </c>
      <c r="W142" s="27"/>
      <c r="X142" s="27"/>
      <c r="Y142" s="27"/>
      <c r="Z142" s="28">
        <f t="shared" ref="Z142:Z150" si="92">SUM(W142:Y142)</f>
        <v>0</v>
      </c>
      <c r="AA142" s="27"/>
      <c r="AB142" s="27"/>
      <c r="AC142" s="27"/>
      <c r="AD142" s="28">
        <f t="shared" ref="AD142:AD150" si="93">SUM(AA142:AC142)</f>
        <v>0</v>
      </c>
      <c r="AE142" s="28">
        <f t="shared" si="88"/>
        <v>0</v>
      </c>
      <c r="AF142" s="29">
        <f t="shared" ref="AF142:AF150" si="94">IF(ISERROR(AE142/$H$151),0,AE142/$H$151)</f>
        <v>0</v>
      </c>
      <c r="AG142" s="30">
        <f t="shared" si="89"/>
        <v>0</v>
      </c>
      <c r="AH142" s="10"/>
      <c r="AI142" s="10"/>
      <c r="AJ142" s="10"/>
      <c r="AK142" s="10"/>
      <c r="AL142" s="10"/>
      <c r="AM142" s="10"/>
      <c r="AN142" s="10"/>
      <c r="AO142" s="85"/>
    </row>
    <row r="143" spans="1:41" ht="12.75" hidden="1" customHeight="1" outlineLevel="1" x14ac:dyDescent="0.25">
      <c r="A143" s="21">
        <v>3</v>
      </c>
      <c r="B143" s="22"/>
      <c r="C143" s="31"/>
      <c r="D143" s="32"/>
      <c r="E143" s="33"/>
      <c r="F143" s="33"/>
      <c r="G143" s="33"/>
      <c r="H143" s="89"/>
      <c r="I143" s="34"/>
      <c r="J143" s="268"/>
      <c r="K143" s="268"/>
      <c r="L143" s="27"/>
      <c r="M143" s="27"/>
      <c r="N143" s="33"/>
      <c r="O143" s="27"/>
      <c r="P143" s="27"/>
      <c r="Q143" s="27"/>
      <c r="R143" s="28">
        <f t="shared" si="90"/>
        <v>0</v>
      </c>
      <c r="S143" s="27"/>
      <c r="T143" s="27"/>
      <c r="U143" s="27"/>
      <c r="V143" s="28">
        <f t="shared" si="91"/>
        <v>0</v>
      </c>
      <c r="W143" s="27"/>
      <c r="X143" s="27"/>
      <c r="Y143" s="27"/>
      <c r="Z143" s="28">
        <f t="shared" si="92"/>
        <v>0</v>
      </c>
      <c r="AA143" s="27"/>
      <c r="AB143" s="27"/>
      <c r="AC143" s="27"/>
      <c r="AD143" s="28">
        <f t="shared" si="93"/>
        <v>0</v>
      </c>
      <c r="AE143" s="28">
        <f t="shared" si="88"/>
        <v>0</v>
      </c>
      <c r="AF143" s="29">
        <f t="shared" si="94"/>
        <v>0</v>
      </c>
      <c r="AG143" s="30">
        <f t="shared" si="89"/>
        <v>0</v>
      </c>
    </row>
    <row r="144" spans="1:41" ht="12.75" hidden="1" customHeight="1" outlineLevel="1" x14ac:dyDescent="0.25">
      <c r="A144" s="21">
        <v>4</v>
      </c>
      <c r="B144" s="22"/>
      <c r="C144" s="31"/>
      <c r="D144" s="32"/>
      <c r="E144" s="33"/>
      <c r="F144" s="33"/>
      <c r="G144" s="33"/>
      <c r="H144" s="89"/>
      <c r="I144" s="34"/>
      <c r="J144" s="268"/>
      <c r="K144" s="268"/>
      <c r="L144" s="27"/>
      <c r="M144" s="27"/>
      <c r="N144" s="33"/>
      <c r="O144" s="27"/>
      <c r="P144" s="27"/>
      <c r="Q144" s="27"/>
      <c r="R144" s="28">
        <f t="shared" si="90"/>
        <v>0</v>
      </c>
      <c r="S144" s="27"/>
      <c r="T144" s="27"/>
      <c r="U144" s="27"/>
      <c r="V144" s="28">
        <f t="shared" si="91"/>
        <v>0</v>
      </c>
      <c r="W144" s="27"/>
      <c r="X144" s="27"/>
      <c r="Y144" s="27"/>
      <c r="Z144" s="28">
        <f t="shared" si="92"/>
        <v>0</v>
      </c>
      <c r="AA144" s="27"/>
      <c r="AB144" s="27"/>
      <c r="AC144" s="27"/>
      <c r="AD144" s="28">
        <f t="shared" si="93"/>
        <v>0</v>
      </c>
      <c r="AE144" s="28">
        <f t="shared" si="88"/>
        <v>0</v>
      </c>
      <c r="AF144" s="29">
        <f t="shared" si="94"/>
        <v>0</v>
      </c>
      <c r="AG144" s="30">
        <f t="shared" si="89"/>
        <v>0</v>
      </c>
      <c r="AH144" s="10"/>
      <c r="AI144" s="10"/>
      <c r="AJ144" s="10"/>
      <c r="AK144" s="10"/>
      <c r="AL144" s="10"/>
      <c r="AM144" s="10"/>
      <c r="AN144" s="10"/>
      <c r="AO144" s="85"/>
    </row>
    <row r="145" spans="1:41" ht="12.75" hidden="1" customHeight="1" outlineLevel="1" x14ac:dyDescent="0.25">
      <c r="A145" s="21">
        <v>5</v>
      </c>
      <c r="B145" s="22"/>
      <c r="C145" s="31"/>
      <c r="D145" s="32"/>
      <c r="E145" s="33"/>
      <c r="F145" s="33"/>
      <c r="G145" s="33"/>
      <c r="H145" s="89"/>
      <c r="I145" s="34"/>
      <c r="J145" s="268"/>
      <c r="K145" s="268"/>
      <c r="L145" s="27"/>
      <c r="M145" s="27"/>
      <c r="N145" s="33"/>
      <c r="O145" s="27"/>
      <c r="P145" s="27"/>
      <c r="Q145" s="27"/>
      <c r="R145" s="28">
        <f t="shared" si="90"/>
        <v>0</v>
      </c>
      <c r="S145" s="27"/>
      <c r="T145" s="27"/>
      <c r="U145" s="27"/>
      <c r="V145" s="28">
        <f t="shared" si="91"/>
        <v>0</v>
      </c>
      <c r="W145" s="27"/>
      <c r="X145" s="27"/>
      <c r="Y145" s="27"/>
      <c r="Z145" s="28">
        <f t="shared" si="92"/>
        <v>0</v>
      </c>
      <c r="AA145" s="27"/>
      <c r="AB145" s="27"/>
      <c r="AC145" s="27"/>
      <c r="AD145" s="28">
        <f t="shared" si="93"/>
        <v>0</v>
      </c>
      <c r="AE145" s="28">
        <f t="shared" si="88"/>
        <v>0</v>
      </c>
      <c r="AF145" s="29">
        <f t="shared" si="94"/>
        <v>0</v>
      </c>
      <c r="AG145" s="30">
        <f t="shared" si="89"/>
        <v>0</v>
      </c>
      <c r="AH145" s="10"/>
      <c r="AI145" s="10"/>
      <c r="AJ145" s="10"/>
      <c r="AK145" s="10"/>
      <c r="AL145" s="10"/>
      <c r="AM145" s="10"/>
      <c r="AN145" s="10"/>
      <c r="AO145" s="85"/>
    </row>
    <row r="146" spans="1:41" ht="12.75" hidden="1" customHeight="1" outlineLevel="1" x14ac:dyDescent="0.25">
      <c r="A146" s="21">
        <v>6</v>
      </c>
      <c r="B146" s="22"/>
      <c r="C146" s="31"/>
      <c r="D146" s="32"/>
      <c r="E146" s="33"/>
      <c r="F146" s="33"/>
      <c r="G146" s="33"/>
      <c r="H146" s="89"/>
      <c r="I146" s="34"/>
      <c r="J146" s="268"/>
      <c r="K146" s="268"/>
      <c r="L146" s="27"/>
      <c r="M146" s="27"/>
      <c r="N146" s="33"/>
      <c r="O146" s="27"/>
      <c r="P146" s="27"/>
      <c r="Q146" s="27"/>
      <c r="R146" s="28">
        <f t="shared" si="90"/>
        <v>0</v>
      </c>
      <c r="S146" s="27"/>
      <c r="T146" s="27"/>
      <c r="U146" s="27"/>
      <c r="V146" s="28">
        <f t="shared" si="91"/>
        <v>0</v>
      </c>
      <c r="W146" s="27"/>
      <c r="X146" s="27"/>
      <c r="Y146" s="27"/>
      <c r="Z146" s="28">
        <f t="shared" si="92"/>
        <v>0</v>
      </c>
      <c r="AA146" s="27"/>
      <c r="AB146" s="27"/>
      <c r="AC146" s="27"/>
      <c r="AD146" s="28">
        <f t="shared" si="93"/>
        <v>0</v>
      </c>
      <c r="AE146" s="28">
        <f t="shared" si="88"/>
        <v>0</v>
      </c>
      <c r="AF146" s="29">
        <f t="shared" si="94"/>
        <v>0</v>
      </c>
      <c r="AG146" s="30">
        <f t="shared" si="89"/>
        <v>0</v>
      </c>
    </row>
    <row r="147" spans="1:41" ht="12.75" hidden="1" customHeight="1" outlineLevel="1" x14ac:dyDescent="0.25">
      <c r="A147" s="21">
        <v>7</v>
      </c>
      <c r="B147" s="22"/>
      <c r="C147" s="31"/>
      <c r="D147" s="32"/>
      <c r="E147" s="33"/>
      <c r="F147" s="33"/>
      <c r="G147" s="33"/>
      <c r="H147" s="89"/>
      <c r="I147" s="34"/>
      <c r="J147" s="268"/>
      <c r="K147" s="268"/>
      <c r="L147" s="27"/>
      <c r="M147" s="27"/>
      <c r="N147" s="33"/>
      <c r="O147" s="27"/>
      <c r="P147" s="27"/>
      <c r="Q147" s="27"/>
      <c r="R147" s="28">
        <f t="shared" si="90"/>
        <v>0</v>
      </c>
      <c r="S147" s="27"/>
      <c r="T147" s="27"/>
      <c r="U147" s="27"/>
      <c r="V147" s="28">
        <f t="shared" si="91"/>
        <v>0</v>
      </c>
      <c r="W147" s="27"/>
      <c r="X147" s="27"/>
      <c r="Y147" s="27"/>
      <c r="Z147" s="28">
        <f t="shared" si="92"/>
        <v>0</v>
      </c>
      <c r="AA147" s="27"/>
      <c r="AB147" s="27"/>
      <c r="AC147" s="27"/>
      <c r="AD147" s="28">
        <f t="shared" si="93"/>
        <v>0</v>
      </c>
      <c r="AE147" s="28">
        <f t="shared" si="88"/>
        <v>0</v>
      </c>
      <c r="AF147" s="29">
        <f t="shared" si="94"/>
        <v>0</v>
      </c>
      <c r="AG147" s="30">
        <f t="shared" si="89"/>
        <v>0</v>
      </c>
      <c r="AH147" s="10"/>
      <c r="AI147" s="10"/>
      <c r="AJ147" s="10"/>
      <c r="AK147" s="10"/>
      <c r="AL147" s="10"/>
      <c r="AM147" s="10"/>
      <c r="AN147" s="10"/>
      <c r="AO147" s="85"/>
    </row>
    <row r="148" spans="1:41" ht="12.75" hidden="1" customHeight="1" outlineLevel="1" x14ac:dyDescent="0.25">
      <c r="A148" s="21">
        <v>8</v>
      </c>
      <c r="B148" s="22"/>
      <c r="C148" s="31"/>
      <c r="D148" s="32"/>
      <c r="E148" s="33"/>
      <c r="F148" s="33"/>
      <c r="G148" s="33"/>
      <c r="H148" s="89"/>
      <c r="I148" s="34"/>
      <c r="J148" s="268"/>
      <c r="K148" s="268"/>
      <c r="L148" s="27"/>
      <c r="M148" s="27"/>
      <c r="N148" s="33"/>
      <c r="O148" s="27"/>
      <c r="P148" s="27"/>
      <c r="Q148" s="27"/>
      <c r="R148" s="28">
        <f t="shared" si="90"/>
        <v>0</v>
      </c>
      <c r="S148" s="27"/>
      <c r="T148" s="27"/>
      <c r="U148" s="27"/>
      <c r="V148" s="28">
        <f t="shared" si="91"/>
        <v>0</v>
      </c>
      <c r="W148" s="27"/>
      <c r="X148" s="27"/>
      <c r="Y148" s="27"/>
      <c r="Z148" s="28">
        <f t="shared" si="92"/>
        <v>0</v>
      </c>
      <c r="AA148" s="27"/>
      <c r="AB148" s="27"/>
      <c r="AC148" s="27"/>
      <c r="AD148" s="28">
        <f t="shared" si="93"/>
        <v>0</v>
      </c>
      <c r="AE148" s="28">
        <f t="shared" si="88"/>
        <v>0</v>
      </c>
      <c r="AF148" s="29">
        <f t="shared" si="94"/>
        <v>0</v>
      </c>
      <c r="AG148" s="30">
        <f t="shared" si="89"/>
        <v>0</v>
      </c>
      <c r="AH148" s="10"/>
      <c r="AI148" s="10"/>
      <c r="AJ148" s="10"/>
      <c r="AK148" s="10"/>
      <c r="AL148" s="10"/>
      <c r="AM148" s="10"/>
      <c r="AN148" s="10"/>
      <c r="AO148" s="85"/>
    </row>
    <row r="149" spans="1:41" ht="12.75" hidden="1" customHeight="1" outlineLevel="1" x14ac:dyDescent="0.25">
      <c r="A149" s="21">
        <v>9</v>
      </c>
      <c r="B149" s="22"/>
      <c r="C149" s="31"/>
      <c r="D149" s="32"/>
      <c r="E149" s="33"/>
      <c r="F149" s="33"/>
      <c r="G149" s="33"/>
      <c r="H149" s="89"/>
      <c r="I149" s="34"/>
      <c r="J149" s="268"/>
      <c r="K149" s="268"/>
      <c r="L149" s="27"/>
      <c r="M149" s="27"/>
      <c r="N149" s="33"/>
      <c r="O149" s="27"/>
      <c r="P149" s="27"/>
      <c r="Q149" s="27"/>
      <c r="R149" s="28">
        <f t="shared" si="90"/>
        <v>0</v>
      </c>
      <c r="S149" s="27"/>
      <c r="T149" s="27"/>
      <c r="U149" s="27"/>
      <c r="V149" s="28">
        <f t="shared" si="91"/>
        <v>0</v>
      </c>
      <c r="W149" s="27"/>
      <c r="X149" s="27"/>
      <c r="Y149" s="27"/>
      <c r="Z149" s="28">
        <f t="shared" si="92"/>
        <v>0</v>
      </c>
      <c r="AA149" s="27"/>
      <c r="AB149" s="27"/>
      <c r="AC149" s="27"/>
      <c r="AD149" s="28">
        <f t="shared" si="93"/>
        <v>0</v>
      </c>
      <c r="AE149" s="28">
        <f t="shared" si="88"/>
        <v>0</v>
      </c>
      <c r="AF149" s="29">
        <f t="shared" si="94"/>
        <v>0</v>
      </c>
      <c r="AG149" s="30">
        <f t="shared" si="89"/>
        <v>0</v>
      </c>
    </row>
    <row r="150" spans="1:41" ht="12.75" hidden="1" customHeight="1" outlineLevel="1" x14ac:dyDescent="0.25">
      <c r="A150" s="21">
        <v>10</v>
      </c>
      <c r="B150" s="22"/>
      <c r="C150" s="31"/>
      <c r="D150" s="32"/>
      <c r="E150" s="33"/>
      <c r="F150" s="33"/>
      <c r="G150" s="33"/>
      <c r="H150" s="90"/>
      <c r="I150" s="35"/>
      <c r="J150" s="268"/>
      <c r="K150" s="268"/>
      <c r="L150" s="27"/>
      <c r="M150" s="27"/>
      <c r="N150" s="33"/>
      <c r="O150" s="27"/>
      <c r="P150" s="27"/>
      <c r="Q150" s="27"/>
      <c r="R150" s="28">
        <f t="shared" si="90"/>
        <v>0</v>
      </c>
      <c r="S150" s="27"/>
      <c r="T150" s="27"/>
      <c r="U150" s="27"/>
      <c r="V150" s="28">
        <f t="shared" si="91"/>
        <v>0</v>
      </c>
      <c r="W150" s="27"/>
      <c r="X150" s="27"/>
      <c r="Y150" s="27"/>
      <c r="Z150" s="28">
        <f t="shared" si="92"/>
        <v>0</v>
      </c>
      <c r="AA150" s="27"/>
      <c r="AB150" s="27"/>
      <c r="AC150" s="27"/>
      <c r="AD150" s="28">
        <f t="shared" si="93"/>
        <v>0</v>
      </c>
      <c r="AE150" s="28">
        <f t="shared" si="88"/>
        <v>0</v>
      </c>
      <c r="AF150" s="29">
        <f t="shared" si="94"/>
        <v>0</v>
      </c>
      <c r="AG150" s="30">
        <f t="shared" si="89"/>
        <v>0</v>
      </c>
      <c r="AH150" s="10"/>
      <c r="AI150" s="10"/>
      <c r="AJ150" s="10"/>
      <c r="AK150" s="10"/>
      <c r="AL150" s="10"/>
      <c r="AM150" s="10"/>
      <c r="AN150" s="10"/>
      <c r="AO150" s="85"/>
    </row>
    <row r="151" spans="1:41" ht="12.75" customHeight="1" collapsed="1" x14ac:dyDescent="0.25">
      <c r="A151" s="228" t="s">
        <v>59</v>
      </c>
      <c r="B151" s="230"/>
      <c r="C151" s="230"/>
      <c r="D151" s="230"/>
      <c r="E151" s="230"/>
      <c r="F151" s="230"/>
      <c r="G151" s="230"/>
      <c r="H151" s="92">
        <f>SUM(H141:H150)</f>
        <v>0</v>
      </c>
      <c r="I151" s="92">
        <f>SUM(I141:I150)</f>
        <v>0</v>
      </c>
      <c r="J151" s="92"/>
      <c r="K151" s="92"/>
      <c r="L151" s="92">
        <f>SUM(L141:L150)</f>
        <v>0</v>
      </c>
      <c r="M151" s="92">
        <f>SUM(M141:M150)</f>
        <v>0</v>
      </c>
      <c r="N151" s="93"/>
      <c r="O151" s="92">
        <f t="shared" ref="O151:AE151" si="95">SUM(O141:O150)</f>
        <v>0</v>
      </c>
      <c r="P151" s="92">
        <f t="shared" si="95"/>
        <v>0</v>
      </c>
      <c r="Q151" s="92">
        <f t="shared" si="95"/>
        <v>0</v>
      </c>
      <c r="R151" s="92">
        <f t="shared" si="95"/>
        <v>0</v>
      </c>
      <c r="S151" s="92">
        <f t="shared" si="95"/>
        <v>0</v>
      </c>
      <c r="T151" s="92">
        <f t="shared" si="95"/>
        <v>0</v>
      </c>
      <c r="U151" s="92">
        <f t="shared" si="95"/>
        <v>0</v>
      </c>
      <c r="V151" s="92">
        <f t="shared" si="95"/>
        <v>0</v>
      </c>
      <c r="W151" s="92">
        <f t="shared" si="95"/>
        <v>0</v>
      </c>
      <c r="X151" s="92">
        <f t="shared" si="95"/>
        <v>0</v>
      </c>
      <c r="Y151" s="92">
        <f t="shared" si="95"/>
        <v>0</v>
      </c>
      <c r="Z151" s="92">
        <f t="shared" si="95"/>
        <v>0</v>
      </c>
      <c r="AA151" s="92">
        <f t="shared" si="95"/>
        <v>0</v>
      </c>
      <c r="AB151" s="92">
        <f t="shared" si="95"/>
        <v>0</v>
      </c>
      <c r="AC151" s="92">
        <f t="shared" si="95"/>
        <v>0</v>
      </c>
      <c r="AD151" s="92">
        <f t="shared" si="95"/>
        <v>0</v>
      </c>
      <c r="AE151" s="92">
        <f t="shared" si="95"/>
        <v>0</v>
      </c>
      <c r="AF151" s="95">
        <f>IF(ISERROR(AE151/H151),0,AE151/H151)</f>
        <v>0</v>
      </c>
      <c r="AG151" s="95">
        <f>IF(ISERROR(AE151/$AE$200),0,AE151/$AE$200)</f>
        <v>0</v>
      </c>
      <c r="AH151" s="10"/>
      <c r="AI151" s="10"/>
      <c r="AJ151" s="10"/>
      <c r="AK151" s="10"/>
      <c r="AL151" s="10"/>
      <c r="AM151" s="10"/>
      <c r="AN151" s="10"/>
      <c r="AO151" s="85"/>
    </row>
    <row r="152" spans="1:41" ht="12.75" customHeight="1" x14ac:dyDescent="0.25">
      <c r="A152" s="233" t="s">
        <v>60</v>
      </c>
      <c r="B152" s="234"/>
      <c r="C152" s="234"/>
      <c r="D152" s="234"/>
      <c r="E152" s="235"/>
      <c r="F152" s="15"/>
      <c r="G152" s="16"/>
      <c r="H152" s="88"/>
      <c r="I152" s="17"/>
      <c r="J152" s="17"/>
      <c r="K152" s="17"/>
      <c r="L152" s="18"/>
      <c r="M152" s="18"/>
      <c r="N152" s="16"/>
      <c r="O152" s="17"/>
      <c r="P152" s="17"/>
      <c r="Q152" s="17"/>
      <c r="R152" s="17"/>
      <c r="S152" s="17"/>
      <c r="T152" s="17"/>
      <c r="U152" s="17"/>
      <c r="V152" s="17"/>
      <c r="W152" s="17"/>
      <c r="X152" s="17"/>
      <c r="Y152" s="17"/>
      <c r="Z152" s="17"/>
      <c r="AA152" s="17"/>
      <c r="AB152" s="17"/>
      <c r="AC152" s="17"/>
      <c r="AD152" s="17"/>
      <c r="AE152" s="17"/>
      <c r="AF152" s="20"/>
      <c r="AG152" s="20"/>
    </row>
    <row r="153" spans="1:41" ht="12.75" hidden="1" customHeight="1" outlineLevel="1" x14ac:dyDescent="0.25">
      <c r="A153" s="21">
        <v>1</v>
      </c>
      <c r="B153" s="22"/>
      <c r="C153" s="23"/>
      <c r="D153" s="24"/>
      <c r="E153" s="25"/>
      <c r="F153" s="25"/>
      <c r="G153" s="25"/>
      <c r="H153" s="89"/>
      <c r="I153" s="26"/>
      <c r="J153" s="268"/>
      <c r="K153" s="268"/>
      <c r="L153" s="27"/>
      <c r="M153" s="27"/>
      <c r="N153" s="25"/>
      <c r="O153" s="27"/>
      <c r="P153" s="27"/>
      <c r="Q153" s="27"/>
      <c r="R153" s="28">
        <f>SUM(O153:Q153)</f>
        <v>0</v>
      </c>
      <c r="S153" s="27"/>
      <c r="T153" s="27"/>
      <c r="U153" s="27"/>
      <c r="V153" s="28">
        <f>SUM(S153:U153)</f>
        <v>0</v>
      </c>
      <c r="W153" s="27"/>
      <c r="X153" s="27"/>
      <c r="Y153" s="27"/>
      <c r="Z153" s="28">
        <f>SUM(W153:Y153)</f>
        <v>0</v>
      </c>
      <c r="AA153" s="27"/>
      <c r="AB153" s="27"/>
      <c r="AC153" s="27"/>
      <c r="AD153" s="28">
        <f>SUM(AA153:AC153)</f>
        <v>0</v>
      </c>
      <c r="AE153" s="28">
        <f t="shared" ref="AE153:AE162" si="96">SUM(R153,V153,Z153,AD153)</f>
        <v>0</v>
      </c>
      <c r="AF153" s="29">
        <f>IF(ISERROR(AE153/$H$163),0,AE153/$H$163)</f>
        <v>0</v>
      </c>
      <c r="AG153" s="30">
        <f t="shared" ref="AG153:AG162" si="97">IF(ISERROR(AE153/$AE$200),"-",AE153/$AE$200)</f>
        <v>0</v>
      </c>
      <c r="AH153" s="10"/>
      <c r="AI153" s="10"/>
      <c r="AJ153" s="10"/>
      <c r="AK153" s="10"/>
      <c r="AL153" s="10"/>
      <c r="AM153" s="10"/>
      <c r="AN153" s="10"/>
      <c r="AO153" s="85"/>
    </row>
    <row r="154" spans="1:41" ht="12.75" hidden="1" customHeight="1" outlineLevel="1" x14ac:dyDescent="0.25">
      <c r="A154" s="21">
        <v>2</v>
      </c>
      <c r="B154" s="22"/>
      <c r="C154" s="31"/>
      <c r="D154" s="32"/>
      <c r="E154" s="33"/>
      <c r="F154" s="33"/>
      <c r="G154" s="33"/>
      <c r="H154" s="89"/>
      <c r="I154" s="34"/>
      <c r="J154" s="268"/>
      <c r="K154" s="268"/>
      <c r="L154" s="27"/>
      <c r="M154" s="27"/>
      <c r="N154" s="33"/>
      <c r="O154" s="27"/>
      <c r="P154" s="27"/>
      <c r="Q154" s="27"/>
      <c r="R154" s="28">
        <f t="shared" ref="R154:R162" si="98">SUM(O154:Q154)</f>
        <v>0</v>
      </c>
      <c r="S154" s="27"/>
      <c r="T154" s="27"/>
      <c r="U154" s="27"/>
      <c r="V154" s="28">
        <f t="shared" ref="V154:V162" si="99">SUM(S154:U154)</f>
        <v>0</v>
      </c>
      <c r="W154" s="27"/>
      <c r="X154" s="27"/>
      <c r="Y154" s="27"/>
      <c r="Z154" s="28">
        <f t="shared" ref="Z154:Z162" si="100">SUM(W154:Y154)</f>
        <v>0</v>
      </c>
      <c r="AA154" s="27"/>
      <c r="AB154" s="27"/>
      <c r="AC154" s="27"/>
      <c r="AD154" s="28">
        <f t="shared" ref="AD154:AD162" si="101">SUM(AA154:AC154)</f>
        <v>0</v>
      </c>
      <c r="AE154" s="28">
        <f t="shared" si="96"/>
        <v>0</v>
      </c>
      <c r="AF154" s="29">
        <f t="shared" ref="AF154:AF162" si="102">IF(ISERROR(AE154/$H$163),0,AE154/$H$163)</f>
        <v>0</v>
      </c>
      <c r="AG154" s="30">
        <f t="shared" si="97"/>
        <v>0</v>
      </c>
      <c r="AH154" s="10"/>
      <c r="AI154" s="10"/>
      <c r="AJ154" s="10"/>
      <c r="AK154" s="10"/>
      <c r="AL154" s="10"/>
      <c r="AM154" s="10"/>
      <c r="AN154" s="10"/>
      <c r="AO154" s="85"/>
    </row>
    <row r="155" spans="1:41" ht="12.75" hidden="1" customHeight="1" outlineLevel="1" x14ac:dyDescent="0.25">
      <c r="A155" s="21">
        <v>3</v>
      </c>
      <c r="B155" s="22"/>
      <c r="C155" s="31"/>
      <c r="D155" s="32"/>
      <c r="E155" s="33"/>
      <c r="F155" s="33"/>
      <c r="G155" s="33"/>
      <c r="H155" s="89"/>
      <c r="I155" s="34"/>
      <c r="J155" s="268"/>
      <c r="K155" s="268"/>
      <c r="L155" s="27"/>
      <c r="M155" s="27"/>
      <c r="N155" s="33"/>
      <c r="O155" s="27"/>
      <c r="P155" s="27"/>
      <c r="Q155" s="27"/>
      <c r="R155" s="28">
        <f t="shared" si="98"/>
        <v>0</v>
      </c>
      <c r="S155" s="27"/>
      <c r="T155" s="27"/>
      <c r="U155" s="27"/>
      <c r="V155" s="28">
        <f t="shared" si="99"/>
        <v>0</v>
      </c>
      <c r="W155" s="27"/>
      <c r="X155" s="27"/>
      <c r="Y155" s="27"/>
      <c r="Z155" s="28">
        <f t="shared" si="100"/>
        <v>0</v>
      </c>
      <c r="AA155" s="27"/>
      <c r="AB155" s="27"/>
      <c r="AC155" s="27"/>
      <c r="AD155" s="28">
        <f t="shared" si="101"/>
        <v>0</v>
      </c>
      <c r="AE155" s="28">
        <f t="shared" si="96"/>
        <v>0</v>
      </c>
      <c r="AF155" s="29">
        <f t="shared" si="102"/>
        <v>0</v>
      </c>
      <c r="AG155" s="30">
        <f t="shared" si="97"/>
        <v>0</v>
      </c>
    </row>
    <row r="156" spans="1:41" ht="12.75" hidden="1" customHeight="1" outlineLevel="1" x14ac:dyDescent="0.25">
      <c r="A156" s="21">
        <v>4</v>
      </c>
      <c r="B156" s="22"/>
      <c r="C156" s="31"/>
      <c r="D156" s="32"/>
      <c r="E156" s="33"/>
      <c r="F156" s="33"/>
      <c r="G156" s="33"/>
      <c r="H156" s="89"/>
      <c r="I156" s="34"/>
      <c r="J156" s="268"/>
      <c r="K156" s="268"/>
      <c r="L156" s="27"/>
      <c r="M156" s="27"/>
      <c r="N156" s="33"/>
      <c r="O156" s="27"/>
      <c r="P156" s="27"/>
      <c r="Q156" s="27"/>
      <c r="R156" s="28">
        <f t="shared" si="98"/>
        <v>0</v>
      </c>
      <c r="S156" s="27"/>
      <c r="T156" s="27"/>
      <c r="U156" s="27"/>
      <c r="V156" s="28">
        <f t="shared" si="99"/>
        <v>0</v>
      </c>
      <c r="W156" s="27"/>
      <c r="X156" s="27"/>
      <c r="Y156" s="27"/>
      <c r="Z156" s="28">
        <f t="shared" si="100"/>
        <v>0</v>
      </c>
      <c r="AA156" s="27"/>
      <c r="AB156" s="27"/>
      <c r="AC156" s="27"/>
      <c r="AD156" s="28">
        <f t="shared" si="101"/>
        <v>0</v>
      </c>
      <c r="AE156" s="28">
        <f t="shared" si="96"/>
        <v>0</v>
      </c>
      <c r="AF156" s="29">
        <f t="shared" si="102"/>
        <v>0</v>
      </c>
      <c r="AG156" s="30">
        <f t="shared" si="97"/>
        <v>0</v>
      </c>
      <c r="AH156" s="10"/>
      <c r="AI156" s="10"/>
      <c r="AJ156" s="10"/>
      <c r="AK156" s="10"/>
      <c r="AL156" s="10"/>
      <c r="AM156" s="10"/>
      <c r="AN156" s="10"/>
      <c r="AO156" s="85"/>
    </row>
    <row r="157" spans="1:41" ht="12.75" hidden="1" customHeight="1" outlineLevel="1" x14ac:dyDescent="0.25">
      <c r="A157" s="21">
        <v>5</v>
      </c>
      <c r="B157" s="22"/>
      <c r="C157" s="31"/>
      <c r="D157" s="32"/>
      <c r="E157" s="33"/>
      <c r="F157" s="33"/>
      <c r="G157" s="33"/>
      <c r="H157" s="89"/>
      <c r="I157" s="34"/>
      <c r="J157" s="268"/>
      <c r="K157" s="268"/>
      <c r="L157" s="27"/>
      <c r="M157" s="27"/>
      <c r="N157" s="33"/>
      <c r="O157" s="27"/>
      <c r="P157" s="27"/>
      <c r="Q157" s="27"/>
      <c r="R157" s="28">
        <f t="shared" si="98"/>
        <v>0</v>
      </c>
      <c r="S157" s="27"/>
      <c r="T157" s="27"/>
      <c r="U157" s="27"/>
      <c r="V157" s="28">
        <f t="shared" si="99"/>
        <v>0</v>
      </c>
      <c r="W157" s="27"/>
      <c r="X157" s="27"/>
      <c r="Y157" s="27"/>
      <c r="Z157" s="28">
        <f t="shared" si="100"/>
        <v>0</v>
      </c>
      <c r="AA157" s="27"/>
      <c r="AB157" s="27"/>
      <c r="AC157" s="27"/>
      <c r="AD157" s="28">
        <f t="shared" si="101"/>
        <v>0</v>
      </c>
      <c r="AE157" s="28">
        <f t="shared" si="96"/>
        <v>0</v>
      </c>
      <c r="AF157" s="29">
        <f t="shared" si="102"/>
        <v>0</v>
      </c>
      <c r="AG157" s="30">
        <f t="shared" si="97"/>
        <v>0</v>
      </c>
      <c r="AH157" s="10"/>
      <c r="AI157" s="10"/>
      <c r="AJ157" s="10"/>
      <c r="AK157" s="10"/>
      <c r="AL157" s="10"/>
      <c r="AM157" s="10"/>
      <c r="AN157" s="10"/>
      <c r="AO157" s="85"/>
    </row>
    <row r="158" spans="1:41" ht="12.75" hidden="1" customHeight="1" outlineLevel="1" x14ac:dyDescent="0.25">
      <c r="A158" s="21">
        <v>6</v>
      </c>
      <c r="B158" s="22"/>
      <c r="C158" s="31"/>
      <c r="D158" s="32"/>
      <c r="E158" s="33"/>
      <c r="F158" s="33"/>
      <c r="G158" s="33"/>
      <c r="H158" s="89"/>
      <c r="I158" s="34"/>
      <c r="J158" s="268"/>
      <c r="K158" s="268"/>
      <c r="L158" s="27"/>
      <c r="M158" s="27"/>
      <c r="N158" s="33"/>
      <c r="O158" s="27"/>
      <c r="P158" s="27"/>
      <c r="Q158" s="27"/>
      <c r="R158" s="28">
        <f t="shared" si="98"/>
        <v>0</v>
      </c>
      <c r="S158" s="27"/>
      <c r="T158" s="27"/>
      <c r="U158" s="27"/>
      <c r="V158" s="28">
        <f t="shared" si="99"/>
        <v>0</v>
      </c>
      <c r="W158" s="27"/>
      <c r="X158" s="27"/>
      <c r="Y158" s="27"/>
      <c r="Z158" s="28">
        <f t="shared" si="100"/>
        <v>0</v>
      </c>
      <c r="AA158" s="27"/>
      <c r="AB158" s="27"/>
      <c r="AC158" s="27"/>
      <c r="AD158" s="28">
        <f t="shared" si="101"/>
        <v>0</v>
      </c>
      <c r="AE158" s="28">
        <f t="shared" si="96"/>
        <v>0</v>
      </c>
      <c r="AF158" s="29">
        <f t="shared" si="102"/>
        <v>0</v>
      </c>
      <c r="AG158" s="30">
        <f t="shared" si="97"/>
        <v>0</v>
      </c>
    </row>
    <row r="159" spans="1:41" ht="12.75" hidden="1" customHeight="1" outlineLevel="1" x14ac:dyDescent="0.25">
      <c r="A159" s="21">
        <v>7</v>
      </c>
      <c r="B159" s="22"/>
      <c r="C159" s="31"/>
      <c r="D159" s="32"/>
      <c r="E159" s="33"/>
      <c r="F159" s="33"/>
      <c r="G159" s="33"/>
      <c r="H159" s="89"/>
      <c r="I159" s="34"/>
      <c r="J159" s="268"/>
      <c r="K159" s="268"/>
      <c r="L159" s="27"/>
      <c r="M159" s="27"/>
      <c r="N159" s="33"/>
      <c r="O159" s="27"/>
      <c r="P159" s="27"/>
      <c r="Q159" s="27"/>
      <c r="R159" s="28">
        <f t="shared" si="98"/>
        <v>0</v>
      </c>
      <c r="S159" s="27"/>
      <c r="T159" s="27"/>
      <c r="U159" s="27"/>
      <c r="V159" s="28">
        <f t="shared" si="99"/>
        <v>0</v>
      </c>
      <c r="W159" s="27"/>
      <c r="X159" s="27"/>
      <c r="Y159" s="27"/>
      <c r="Z159" s="28">
        <f t="shared" si="100"/>
        <v>0</v>
      </c>
      <c r="AA159" s="27"/>
      <c r="AB159" s="27"/>
      <c r="AC159" s="27"/>
      <c r="AD159" s="28">
        <f t="shared" si="101"/>
        <v>0</v>
      </c>
      <c r="AE159" s="28">
        <f t="shared" si="96"/>
        <v>0</v>
      </c>
      <c r="AF159" s="29">
        <f t="shared" si="102"/>
        <v>0</v>
      </c>
      <c r="AG159" s="30">
        <f t="shared" si="97"/>
        <v>0</v>
      </c>
      <c r="AH159" s="10"/>
      <c r="AI159" s="10"/>
      <c r="AJ159" s="10"/>
      <c r="AK159" s="10"/>
      <c r="AL159" s="10"/>
      <c r="AM159" s="10"/>
      <c r="AN159" s="10"/>
      <c r="AO159" s="85"/>
    </row>
    <row r="160" spans="1:41" ht="12.75" hidden="1" customHeight="1" outlineLevel="1" x14ac:dyDescent="0.25">
      <c r="A160" s="21">
        <v>8</v>
      </c>
      <c r="B160" s="22"/>
      <c r="C160" s="31"/>
      <c r="D160" s="32"/>
      <c r="E160" s="33"/>
      <c r="F160" s="33"/>
      <c r="G160" s="33"/>
      <c r="H160" s="89"/>
      <c r="I160" s="34"/>
      <c r="J160" s="268"/>
      <c r="K160" s="268"/>
      <c r="L160" s="27"/>
      <c r="M160" s="27"/>
      <c r="N160" s="33"/>
      <c r="O160" s="27"/>
      <c r="P160" s="27"/>
      <c r="Q160" s="27"/>
      <c r="R160" s="28">
        <f t="shared" si="98"/>
        <v>0</v>
      </c>
      <c r="S160" s="27"/>
      <c r="T160" s="27"/>
      <c r="U160" s="27"/>
      <c r="V160" s="28">
        <f t="shared" si="99"/>
        <v>0</v>
      </c>
      <c r="W160" s="27"/>
      <c r="X160" s="27"/>
      <c r="Y160" s="27"/>
      <c r="Z160" s="28">
        <f t="shared" si="100"/>
        <v>0</v>
      </c>
      <c r="AA160" s="27"/>
      <c r="AB160" s="27"/>
      <c r="AC160" s="27"/>
      <c r="AD160" s="28">
        <f t="shared" si="101"/>
        <v>0</v>
      </c>
      <c r="AE160" s="28">
        <f t="shared" si="96"/>
        <v>0</v>
      </c>
      <c r="AF160" s="29">
        <f t="shared" si="102"/>
        <v>0</v>
      </c>
      <c r="AG160" s="30">
        <f t="shared" si="97"/>
        <v>0</v>
      </c>
      <c r="AH160" s="10"/>
      <c r="AI160" s="10"/>
      <c r="AJ160" s="10"/>
      <c r="AK160" s="10"/>
      <c r="AL160" s="10"/>
      <c r="AM160" s="10"/>
      <c r="AN160" s="10"/>
      <c r="AO160" s="85"/>
    </row>
    <row r="161" spans="1:41" ht="12.75" hidden="1" customHeight="1" outlineLevel="1" x14ac:dyDescent="0.25">
      <c r="A161" s="21">
        <v>9</v>
      </c>
      <c r="B161" s="22"/>
      <c r="C161" s="31"/>
      <c r="D161" s="32"/>
      <c r="E161" s="33"/>
      <c r="F161" s="33"/>
      <c r="G161" s="33"/>
      <c r="H161" s="89"/>
      <c r="I161" s="34"/>
      <c r="J161" s="268"/>
      <c r="K161" s="268"/>
      <c r="L161" s="27"/>
      <c r="M161" s="27"/>
      <c r="N161" s="33"/>
      <c r="O161" s="27"/>
      <c r="P161" s="27"/>
      <c r="Q161" s="27"/>
      <c r="R161" s="28">
        <f t="shared" si="98"/>
        <v>0</v>
      </c>
      <c r="S161" s="27"/>
      <c r="T161" s="27"/>
      <c r="U161" s="27"/>
      <c r="V161" s="28">
        <f t="shared" si="99"/>
        <v>0</v>
      </c>
      <c r="W161" s="27"/>
      <c r="X161" s="27"/>
      <c r="Y161" s="27"/>
      <c r="Z161" s="28">
        <f t="shared" si="100"/>
        <v>0</v>
      </c>
      <c r="AA161" s="27"/>
      <c r="AB161" s="27"/>
      <c r="AC161" s="27"/>
      <c r="AD161" s="28">
        <f t="shared" si="101"/>
        <v>0</v>
      </c>
      <c r="AE161" s="28">
        <f t="shared" si="96"/>
        <v>0</v>
      </c>
      <c r="AF161" s="29">
        <f t="shared" si="102"/>
        <v>0</v>
      </c>
      <c r="AG161" s="30">
        <f t="shared" si="97"/>
        <v>0</v>
      </c>
    </row>
    <row r="162" spans="1:41" ht="12.75" hidden="1" customHeight="1" outlineLevel="1" x14ac:dyDescent="0.25">
      <c r="A162" s="21">
        <v>10</v>
      </c>
      <c r="B162" s="22"/>
      <c r="C162" s="31"/>
      <c r="D162" s="32"/>
      <c r="E162" s="33"/>
      <c r="F162" s="33"/>
      <c r="G162" s="33"/>
      <c r="H162" s="90"/>
      <c r="I162" s="35"/>
      <c r="J162" s="268"/>
      <c r="K162" s="268"/>
      <c r="L162" s="27"/>
      <c r="M162" s="27"/>
      <c r="N162" s="33"/>
      <c r="O162" s="27"/>
      <c r="P162" s="27"/>
      <c r="Q162" s="27"/>
      <c r="R162" s="28">
        <f t="shared" si="98"/>
        <v>0</v>
      </c>
      <c r="S162" s="27"/>
      <c r="T162" s="27"/>
      <c r="U162" s="27"/>
      <c r="V162" s="28">
        <f t="shared" si="99"/>
        <v>0</v>
      </c>
      <c r="W162" s="27"/>
      <c r="X162" s="27"/>
      <c r="Y162" s="27"/>
      <c r="Z162" s="28">
        <f t="shared" si="100"/>
        <v>0</v>
      </c>
      <c r="AA162" s="27"/>
      <c r="AB162" s="27"/>
      <c r="AC162" s="27"/>
      <c r="AD162" s="28">
        <f t="shared" si="101"/>
        <v>0</v>
      </c>
      <c r="AE162" s="28">
        <f t="shared" si="96"/>
        <v>0</v>
      </c>
      <c r="AF162" s="29">
        <f t="shared" si="102"/>
        <v>0</v>
      </c>
      <c r="AG162" s="30">
        <f t="shared" si="97"/>
        <v>0</v>
      </c>
      <c r="AH162" s="10"/>
      <c r="AI162" s="10"/>
      <c r="AJ162" s="10"/>
      <c r="AK162" s="10"/>
      <c r="AL162" s="10"/>
      <c r="AM162" s="10"/>
      <c r="AN162" s="10"/>
      <c r="AO162" s="85"/>
    </row>
    <row r="163" spans="1:41" ht="12.75" customHeight="1" collapsed="1" x14ac:dyDescent="0.25">
      <c r="A163" s="228" t="s">
        <v>61</v>
      </c>
      <c r="B163" s="230"/>
      <c r="C163" s="230"/>
      <c r="D163" s="230"/>
      <c r="E163" s="230"/>
      <c r="F163" s="230"/>
      <c r="G163" s="230"/>
      <c r="H163" s="92">
        <f>SUM(H153:H162)</f>
        <v>0</v>
      </c>
      <c r="I163" s="92">
        <f>SUM(I153:I162)</f>
        <v>0</v>
      </c>
      <c r="J163" s="92"/>
      <c r="K163" s="92"/>
      <c r="L163" s="92">
        <f>SUM(L153:L162)</f>
        <v>0</v>
      </c>
      <c r="M163" s="92">
        <f>SUM(M153:M162)</f>
        <v>0</v>
      </c>
      <c r="N163" s="93"/>
      <c r="O163" s="92">
        <f t="shared" ref="O163:AE163" si="103">SUM(O153:O162)</f>
        <v>0</v>
      </c>
      <c r="P163" s="92">
        <f t="shared" si="103"/>
        <v>0</v>
      </c>
      <c r="Q163" s="92">
        <f t="shared" si="103"/>
        <v>0</v>
      </c>
      <c r="R163" s="92">
        <f t="shared" si="103"/>
        <v>0</v>
      </c>
      <c r="S163" s="92">
        <f t="shared" si="103"/>
        <v>0</v>
      </c>
      <c r="T163" s="92">
        <f t="shared" si="103"/>
        <v>0</v>
      </c>
      <c r="U163" s="92">
        <f t="shared" si="103"/>
        <v>0</v>
      </c>
      <c r="V163" s="92">
        <f t="shared" si="103"/>
        <v>0</v>
      </c>
      <c r="W163" s="92">
        <f t="shared" si="103"/>
        <v>0</v>
      </c>
      <c r="X163" s="92">
        <f t="shared" si="103"/>
        <v>0</v>
      </c>
      <c r="Y163" s="92">
        <f t="shared" si="103"/>
        <v>0</v>
      </c>
      <c r="Z163" s="92">
        <f t="shared" si="103"/>
        <v>0</v>
      </c>
      <c r="AA163" s="92">
        <f t="shared" si="103"/>
        <v>0</v>
      </c>
      <c r="AB163" s="92">
        <f t="shared" si="103"/>
        <v>0</v>
      </c>
      <c r="AC163" s="92">
        <f t="shared" si="103"/>
        <v>0</v>
      </c>
      <c r="AD163" s="92">
        <f t="shared" si="103"/>
        <v>0</v>
      </c>
      <c r="AE163" s="92">
        <f t="shared" si="103"/>
        <v>0</v>
      </c>
      <c r="AF163" s="95">
        <f>IF(ISERROR(AE163/H163),0,AE163/H163)</f>
        <v>0</v>
      </c>
      <c r="AG163" s="95">
        <f>IF(ISERROR(AE163/$AE$200),0,AE163/$AE$200)</f>
        <v>0</v>
      </c>
      <c r="AH163" s="10"/>
      <c r="AI163" s="10"/>
      <c r="AJ163" s="10"/>
      <c r="AK163" s="10"/>
      <c r="AL163" s="10"/>
      <c r="AM163" s="10"/>
      <c r="AN163" s="10"/>
      <c r="AO163" s="85"/>
    </row>
    <row r="164" spans="1:41" ht="12.75" customHeight="1" x14ac:dyDescent="0.25">
      <c r="A164" s="233" t="s">
        <v>62</v>
      </c>
      <c r="B164" s="234"/>
      <c r="C164" s="234"/>
      <c r="D164" s="234"/>
      <c r="E164" s="235"/>
      <c r="F164" s="15"/>
      <c r="G164" s="16"/>
      <c r="H164" s="88"/>
      <c r="I164" s="17"/>
      <c r="J164" s="17"/>
      <c r="K164" s="17"/>
      <c r="L164" s="18"/>
      <c r="M164" s="18"/>
      <c r="N164" s="16"/>
      <c r="O164" s="17"/>
      <c r="P164" s="17"/>
      <c r="Q164" s="17"/>
      <c r="R164" s="17"/>
      <c r="S164" s="17"/>
      <c r="T164" s="17"/>
      <c r="U164" s="17"/>
      <c r="V164" s="17"/>
      <c r="W164" s="17"/>
      <c r="X164" s="17"/>
      <c r="Y164" s="17"/>
      <c r="Z164" s="17"/>
      <c r="AA164" s="17"/>
      <c r="AB164" s="17"/>
      <c r="AC164" s="17"/>
      <c r="AD164" s="17"/>
      <c r="AE164" s="17"/>
      <c r="AF164" s="20"/>
      <c r="AG164" s="20"/>
    </row>
    <row r="165" spans="1:41" ht="12.75" hidden="1" customHeight="1" outlineLevel="1" x14ac:dyDescent="0.25">
      <c r="A165" s="21">
        <v>1</v>
      </c>
      <c r="B165" s="22"/>
      <c r="C165" s="23"/>
      <c r="D165" s="24"/>
      <c r="E165" s="25"/>
      <c r="F165" s="25"/>
      <c r="G165" s="25"/>
      <c r="H165" s="89"/>
      <c r="I165" s="26"/>
      <c r="J165" s="268"/>
      <c r="K165" s="268"/>
      <c r="L165" s="27"/>
      <c r="M165" s="27"/>
      <c r="N165" s="25"/>
      <c r="O165" s="27"/>
      <c r="P165" s="27"/>
      <c r="Q165" s="27"/>
      <c r="R165" s="28">
        <f>SUM(O165:Q165)</f>
        <v>0</v>
      </c>
      <c r="S165" s="27"/>
      <c r="T165" s="27"/>
      <c r="U165" s="27"/>
      <c r="V165" s="28">
        <f>SUM(S165:U165)</f>
        <v>0</v>
      </c>
      <c r="W165" s="27"/>
      <c r="X165" s="27"/>
      <c r="Y165" s="27"/>
      <c r="Z165" s="28">
        <f>SUM(W165:Y165)</f>
        <v>0</v>
      </c>
      <c r="AA165" s="27"/>
      <c r="AB165" s="27"/>
      <c r="AC165" s="27"/>
      <c r="AD165" s="28">
        <f>SUM(AA165:AC165)</f>
        <v>0</v>
      </c>
      <c r="AE165" s="28">
        <f t="shared" ref="AE165:AE174" si="104">SUM(R165,V165,Z165,AD165)</f>
        <v>0</v>
      </c>
      <c r="AF165" s="29">
        <f>IF(ISERROR(AE165/$H$175),0,AE165/$H$175)</f>
        <v>0</v>
      </c>
      <c r="AG165" s="30">
        <f t="shared" ref="AG165:AG174" si="105">IF(ISERROR(AE165/$AE$200),"-",AE165/$AE$200)</f>
        <v>0</v>
      </c>
      <c r="AH165" s="10"/>
      <c r="AI165" s="10"/>
      <c r="AJ165" s="10"/>
      <c r="AK165" s="10"/>
      <c r="AL165" s="10"/>
      <c r="AM165" s="10"/>
      <c r="AN165" s="10"/>
      <c r="AO165" s="85"/>
    </row>
    <row r="166" spans="1:41" ht="12.75" hidden="1" customHeight="1" outlineLevel="1" x14ac:dyDescent="0.25">
      <c r="A166" s="21">
        <v>2</v>
      </c>
      <c r="B166" s="22"/>
      <c r="C166" s="31"/>
      <c r="D166" s="32"/>
      <c r="E166" s="33"/>
      <c r="F166" s="33"/>
      <c r="G166" s="33"/>
      <c r="H166" s="89"/>
      <c r="I166" s="34"/>
      <c r="J166" s="268"/>
      <c r="K166" s="268"/>
      <c r="L166" s="27"/>
      <c r="M166" s="27"/>
      <c r="N166" s="33"/>
      <c r="O166" s="27"/>
      <c r="P166" s="27"/>
      <c r="Q166" s="27"/>
      <c r="R166" s="28">
        <f t="shared" ref="R166:R174" si="106">SUM(O166:Q166)</f>
        <v>0</v>
      </c>
      <c r="S166" s="27"/>
      <c r="T166" s="27"/>
      <c r="U166" s="27"/>
      <c r="V166" s="28">
        <f t="shared" ref="V166:V174" si="107">SUM(S166:U166)</f>
        <v>0</v>
      </c>
      <c r="W166" s="27"/>
      <c r="X166" s="27"/>
      <c r="Y166" s="27"/>
      <c r="Z166" s="28">
        <f t="shared" ref="Z166:Z174" si="108">SUM(W166:Y166)</f>
        <v>0</v>
      </c>
      <c r="AA166" s="27"/>
      <c r="AB166" s="27"/>
      <c r="AC166" s="27"/>
      <c r="AD166" s="28">
        <f t="shared" ref="AD166:AD174" si="109">SUM(AA166:AC166)</f>
        <v>0</v>
      </c>
      <c r="AE166" s="28">
        <f t="shared" si="104"/>
        <v>0</v>
      </c>
      <c r="AF166" s="29">
        <f t="shared" ref="AF166:AF174" si="110">IF(ISERROR(AE166/$H$175),0,AE166/$H$175)</f>
        <v>0</v>
      </c>
      <c r="AG166" s="30">
        <f t="shared" si="105"/>
        <v>0</v>
      </c>
      <c r="AH166" s="10"/>
      <c r="AI166" s="10"/>
      <c r="AJ166" s="10"/>
      <c r="AK166" s="10"/>
      <c r="AL166" s="10"/>
      <c r="AM166" s="10"/>
      <c r="AN166" s="10"/>
      <c r="AO166" s="85"/>
    </row>
    <row r="167" spans="1:41" ht="12.75" hidden="1" customHeight="1" outlineLevel="1" x14ac:dyDescent="0.25">
      <c r="A167" s="21">
        <v>3</v>
      </c>
      <c r="B167" s="22"/>
      <c r="C167" s="31"/>
      <c r="D167" s="32"/>
      <c r="E167" s="33"/>
      <c r="F167" s="33"/>
      <c r="G167" s="33"/>
      <c r="H167" s="89"/>
      <c r="I167" s="34"/>
      <c r="J167" s="268"/>
      <c r="K167" s="268"/>
      <c r="L167" s="27"/>
      <c r="M167" s="27"/>
      <c r="N167" s="33"/>
      <c r="O167" s="27"/>
      <c r="P167" s="27"/>
      <c r="Q167" s="27"/>
      <c r="R167" s="28">
        <f t="shared" si="106"/>
        <v>0</v>
      </c>
      <c r="S167" s="27"/>
      <c r="T167" s="27"/>
      <c r="U167" s="27"/>
      <c r="V167" s="28">
        <f t="shared" si="107"/>
        <v>0</v>
      </c>
      <c r="W167" s="27"/>
      <c r="X167" s="27"/>
      <c r="Y167" s="27"/>
      <c r="Z167" s="28">
        <f t="shared" si="108"/>
        <v>0</v>
      </c>
      <c r="AA167" s="27"/>
      <c r="AB167" s="27"/>
      <c r="AC167" s="27"/>
      <c r="AD167" s="28">
        <f t="shared" si="109"/>
        <v>0</v>
      </c>
      <c r="AE167" s="28">
        <f t="shared" si="104"/>
        <v>0</v>
      </c>
      <c r="AF167" s="29">
        <f t="shared" si="110"/>
        <v>0</v>
      </c>
      <c r="AG167" s="30">
        <f t="shared" si="105"/>
        <v>0</v>
      </c>
    </row>
    <row r="168" spans="1:41" ht="12.75" hidden="1" customHeight="1" outlineLevel="1" x14ac:dyDescent="0.25">
      <c r="A168" s="21">
        <v>4</v>
      </c>
      <c r="B168" s="22"/>
      <c r="C168" s="31"/>
      <c r="D168" s="32"/>
      <c r="E168" s="33"/>
      <c r="F168" s="33"/>
      <c r="G168" s="33"/>
      <c r="H168" s="89"/>
      <c r="I168" s="34"/>
      <c r="J168" s="268"/>
      <c r="K168" s="268"/>
      <c r="L168" s="27"/>
      <c r="M168" s="27"/>
      <c r="N168" s="33"/>
      <c r="O168" s="27"/>
      <c r="P168" s="27"/>
      <c r="Q168" s="27"/>
      <c r="R168" s="28">
        <f t="shared" si="106"/>
        <v>0</v>
      </c>
      <c r="S168" s="27"/>
      <c r="T168" s="27"/>
      <c r="U168" s="27"/>
      <c r="V168" s="28">
        <f t="shared" si="107"/>
        <v>0</v>
      </c>
      <c r="W168" s="27"/>
      <c r="X168" s="27"/>
      <c r="Y168" s="27"/>
      <c r="Z168" s="28">
        <f t="shared" si="108"/>
        <v>0</v>
      </c>
      <c r="AA168" s="27"/>
      <c r="AB168" s="27"/>
      <c r="AC168" s="27"/>
      <c r="AD168" s="28">
        <f t="shared" si="109"/>
        <v>0</v>
      </c>
      <c r="AE168" s="28">
        <f t="shared" si="104"/>
        <v>0</v>
      </c>
      <c r="AF168" s="29">
        <f t="shared" si="110"/>
        <v>0</v>
      </c>
      <c r="AG168" s="30">
        <f t="shared" si="105"/>
        <v>0</v>
      </c>
      <c r="AH168" s="10"/>
      <c r="AI168" s="10"/>
      <c r="AJ168" s="10"/>
      <c r="AK168" s="10"/>
      <c r="AL168" s="10"/>
      <c r="AM168" s="10"/>
      <c r="AN168" s="10"/>
      <c r="AO168" s="85"/>
    </row>
    <row r="169" spans="1:41" ht="12.75" hidden="1" customHeight="1" outlineLevel="1" x14ac:dyDescent="0.25">
      <c r="A169" s="21">
        <v>5</v>
      </c>
      <c r="B169" s="22"/>
      <c r="C169" s="31"/>
      <c r="D169" s="32"/>
      <c r="E169" s="33"/>
      <c r="F169" s="33"/>
      <c r="G169" s="33"/>
      <c r="H169" s="89"/>
      <c r="I169" s="34"/>
      <c r="J169" s="268"/>
      <c r="K169" s="268"/>
      <c r="L169" s="27"/>
      <c r="M169" s="27"/>
      <c r="N169" s="33"/>
      <c r="O169" s="27"/>
      <c r="P169" s="27"/>
      <c r="Q169" s="27"/>
      <c r="R169" s="28">
        <f t="shared" si="106"/>
        <v>0</v>
      </c>
      <c r="S169" s="27"/>
      <c r="T169" s="27"/>
      <c r="U169" s="27"/>
      <c r="V169" s="28">
        <f t="shared" si="107"/>
        <v>0</v>
      </c>
      <c r="W169" s="27"/>
      <c r="X169" s="27"/>
      <c r="Y169" s="27"/>
      <c r="Z169" s="28">
        <f t="shared" si="108"/>
        <v>0</v>
      </c>
      <c r="AA169" s="27"/>
      <c r="AB169" s="27"/>
      <c r="AC169" s="27"/>
      <c r="AD169" s="28">
        <f t="shared" si="109"/>
        <v>0</v>
      </c>
      <c r="AE169" s="28">
        <f t="shared" si="104"/>
        <v>0</v>
      </c>
      <c r="AF169" s="29">
        <f t="shared" si="110"/>
        <v>0</v>
      </c>
      <c r="AG169" s="30">
        <f t="shared" si="105"/>
        <v>0</v>
      </c>
      <c r="AH169" s="10"/>
      <c r="AI169" s="10"/>
      <c r="AJ169" s="10"/>
      <c r="AK169" s="10"/>
      <c r="AL169" s="10"/>
      <c r="AM169" s="10"/>
      <c r="AN169" s="10"/>
      <c r="AO169" s="85"/>
    </row>
    <row r="170" spans="1:41" ht="12.75" hidden="1" customHeight="1" outlineLevel="1" x14ac:dyDescent="0.25">
      <c r="A170" s="21">
        <v>6</v>
      </c>
      <c r="B170" s="22"/>
      <c r="C170" s="31"/>
      <c r="D170" s="32"/>
      <c r="E170" s="33"/>
      <c r="F170" s="33"/>
      <c r="G170" s="33"/>
      <c r="H170" s="89"/>
      <c r="I170" s="34"/>
      <c r="J170" s="268"/>
      <c r="K170" s="268"/>
      <c r="L170" s="27"/>
      <c r="M170" s="27"/>
      <c r="N170" s="33"/>
      <c r="O170" s="27"/>
      <c r="P170" s="27"/>
      <c r="Q170" s="27"/>
      <c r="R170" s="28">
        <f t="shared" si="106"/>
        <v>0</v>
      </c>
      <c r="S170" s="27"/>
      <c r="T170" s="27"/>
      <c r="U170" s="27"/>
      <c r="V170" s="28">
        <f t="shared" si="107"/>
        <v>0</v>
      </c>
      <c r="W170" s="27"/>
      <c r="X170" s="27"/>
      <c r="Y170" s="27"/>
      <c r="Z170" s="28">
        <f t="shared" si="108"/>
        <v>0</v>
      </c>
      <c r="AA170" s="27"/>
      <c r="AB170" s="27"/>
      <c r="AC170" s="27"/>
      <c r="AD170" s="28">
        <f t="shared" si="109"/>
        <v>0</v>
      </c>
      <c r="AE170" s="28">
        <f t="shared" si="104"/>
        <v>0</v>
      </c>
      <c r="AF170" s="29">
        <f t="shared" si="110"/>
        <v>0</v>
      </c>
      <c r="AG170" s="30">
        <f t="shared" si="105"/>
        <v>0</v>
      </c>
    </row>
    <row r="171" spans="1:41" ht="12.75" hidden="1" customHeight="1" outlineLevel="1" x14ac:dyDescent="0.25">
      <c r="A171" s="21">
        <v>7</v>
      </c>
      <c r="B171" s="22"/>
      <c r="C171" s="31"/>
      <c r="D171" s="32"/>
      <c r="E171" s="33"/>
      <c r="F171" s="33"/>
      <c r="G171" s="33"/>
      <c r="H171" s="89"/>
      <c r="I171" s="34"/>
      <c r="J171" s="268"/>
      <c r="K171" s="268"/>
      <c r="L171" s="27"/>
      <c r="M171" s="27"/>
      <c r="N171" s="33"/>
      <c r="O171" s="27"/>
      <c r="P171" s="27"/>
      <c r="Q171" s="27"/>
      <c r="R171" s="28">
        <f t="shared" si="106"/>
        <v>0</v>
      </c>
      <c r="S171" s="27"/>
      <c r="T171" s="27"/>
      <c r="U171" s="27"/>
      <c r="V171" s="28">
        <f t="shared" si="107"/>
        <v>0</v>
      </c>
      <c r="W171" s="27"/>
      <c r="X171" s="27"/>
      <c r="Y171" s="27"/>
      <c r="Z171" s="28">
        <f t="shared" si="108"/>
        <v>0</v>
      </c>
      <c r="AA171" s="27"/>
      <c r="AB171" s="27"/>
      <c r="AC171" s="27"/>
      <c r="AD171" s="28">
        <f t="shared" si="109"/>
        <v>0</v>
      </c>
      <c r="AE171" s="28">
        <f t="shared" si="104"/>
        <v>0</v>
      </c>
      <c r="AF171" s="29">
        <f t="shared" si="110"/>
        <v>0</v>
      </c>
      <c r="AG171" s="30">
        <f t="shared" si="105"/>
        <v>0</v>
      </c>
      <c r="AH171" s="10"/>
      <c r="AI171" s="10"/>
      <c r="AJ171" s="10"/>
      <c r="AK171" s="10"/>
      <c r="AL171" s="10"/>
      <c r="AM171" s="10"/>
      <c r="AN171" s="10"/>
      <c r="AO171" s="85"/>
    </row>
    <row r="172" spans="1:41" ht="12.75" hidden="1" customHeight="1" outlineLevel="1" x14ac:dyDescent="0.25">
      <c r="A172" s="21">
        <v>8</v>
      </c>
      <c r="B172" s="22"/>
      <c r="C172" s="31"/>
      <c r="D172" s="32"/>
      <c r="E172" s="33"/>
      <c r="F172" s="33"/>
      <c r="G172" s="33"/>
      <c r="H172" s="89"/>
      <c r="I172" s="34"/>
      <c r="J172" s="268"/>
      <c r="K172" s="268"/>
      <c r="L172" s="27"/>
      <c r="M172" s="27"/>
      <c r="N172" s="33"/>
      <c r="O172" s="27"/>
      <c r="P172" s="27"/>
      <c r="Q172" s="27"/>
      <c r="R172" s="28">
        <f t="shared" si="106"/>
        <v>0</v>
      </c>
      <c r="S172" s="27"/>
      <c r="T172" s="27"/>
      <c r="U172" s="27"/>
      <c r="V172" s="28">
        <f t="shared" si="107"/>
        <v>0</v>
      </c>
      <c r="W172" s="27"/>
      <c r="X172" s="27"/>
      <c r="Y172" s="27"/>
      <c r="Z172" s="28">
        <f t="shared" si="108"/>
        <v>0</v>
      </c>
      <c r="AA172" s="27"/>
      <c r="AB172" s="27"/>
      <c r="AC172" s="27"/>
      <c r="AD172" s="28">
        <f t="shared" si="109"/>
        <v>0</v>
      </c>
      <c r="AE172" s="28">
        <f t="shared" si="104"/>
        <v>0</v>
      </c>
      <c r="AF172" s="29">
        <f t="shared" si="110"/>
        <v>0</v>
      </c>
      <c r="AG172" s="30">
        <f t="shared" si="105"/>
        <v>0</v>
      </c>
      <c r="AH172" s="10"/>
      <c r="AI172" s="10"/>
      <c r="AJ172" s="10"/>
      <c r="AK172" s="10"/>
      <c r="AL172" s="10"/>
      <c r="AM172" s="10"/>
      <c r="AN172" s="10"/>
      <c r="AO172" s="85"/>
    </row>
    <row r="173" spans="1:41" ht="12.75" hidden="1" customHeight="1" outlineLevel="1" x14ac:dyDescent="0.25">
      <c r="A173" s="21">
        <v>9</v>
      </c>
      <c r="B173" s="22"/>
      <c r="C173" s="31"/>
      <c r="D173" s="32"/>
      <c r="E173" s="33"/>
      <c r="F173" s="33"/>
      <c r="G173" s="33"/>
      <c r="H173" s="89"/>
      <c r="I173" s="34"/>
      <c r="J173" s="268"/>
      <c r="K173" s="268"/>
      <c r="L173" s="27"/>
      <c r="M173" s="27"/>
      <c r="N173" s="33"/>
      <c r="O173" s="27"/>
      <c r="P173" s="27"/>
      <c r="Q173" s="27"/>
      <c r="R173" s="28">
        <f t="shared" si="106"/>
        <v>0</v>
      </c>
      <c r="S173" s="27"/>
      <c r="T173" s="27"/>
      <c r="U173" s="27"/>
      <c r="V173" s="28">
        <f t="shared" si="107"/>
        <v>0</v>
      </c>
      <c r="W173" s="27"/>
      <c r="X173" s="27"/>
      <c r="Y173" s="27"/>
      <c r="Z173" s="28">
        <f t="shared" si="108"/>
        <v>0</v>
      </c>
      <c r="AA173" s="27"/>
      <c r="AB173" s="27"/>
      <c r="AC173" s="27"/>
      <c r="AD173" s="28">
        <f t="shared" si="109"/>
        <v>0</v>
      </c>
      <c r="AE173" s="28">
        <f t="shared" si="104"/>
        <v>0</v>
      </c>
      <c r="AF173" s="29">
        <f t="shared" si="110"/>
        <v>0</v>
      </c>
      <c r="AG173" s="30">
        <f t="shared" si="105"/>
        <v>0</v>
      </c>
    </row>
    <row r="174" spans="1:41" ht="12.75" hidden="1" customHeight="1" outlineLevel="1" x14ac:dyDescent="0.25">
      <c r="A174" s="21">
        <v>10</v>
      </c>
      <c r="B174" s="22"/>
      <c r="C174" s="31"/>
      <c r="D174" s="32"/>
      <c r="E174" s="33"/>
      <c r="F174" s="33"/>
      <c r="G174" s="33"/>
      <c r="H174" s="90"/>
      <c r="I174" s="35"/>
      <c r="J174" s="268"/>
      <c r="K174" s="268"/>
      <c r="L174" s="27"/>
      <c r="M174" s="27"/>
      <c r="N174" s="33"/>
      <c r="O174" s="27"/>
      <c r="P174" s="27"/>
      <c r="Q174" s="27"/>
      <c r="R174" s="28">
        <f t="shared" si="106"/>
        <v>0</v>
      </c>
      <c r="S174" s="27"/>
      <c r="T174" s="27"/>
      <c r="U174" s="27"/>
      <c r="V174" s="28">
        <f t="shared" si="107"/>
        <v>0</v>
      </c>
      <c r="W174" s="27"/>
      <c r="X174" s="27"/>
      <c r="Y174" s="27"/>
      <c r="Z174" s="28">
        <f t="shared" si="108"/>
        <v>0</v>
      </c>
      <c r="AA174" s="27"/>
      <c r="AB174" s="27"/>
      <c r="AC174" s="27"/>
      <c r="AD174" s="28">
        <f t="shared" si="109"/>
        <v>0</v>
      </c>
      <c r="AE174" s="28">
        <f t="shared" si="104"/>
        <v>0</v>
      </c>
      <c r="AF174" s="29">
        <f t="shared" si="110"/>
        <v>0</v>
      </c>
      <c r="AG174" s="30">
        <f t="shared" si="105"/>
        <v>0</v>
      </c>
      <c r="AH174" s="10"/>
      <c r="AI174" s="10"/>
      <c r="AJ174" s="10"/>
      <c r="AK174" s="10"/>
      <c r="AL174" s="10"/>
      <c r="AM174" s="10"/>
      <c r="AN174" s="10"/>
      <c r="AO174" s="85"/>
    </row>
    <row r="175" spans="1:41" ht="12.75" customHeight="1" collapsed="1" x14ac:dyDescent="0.25">
      <c r="A175" s="228" t="s">
        <v>63</v>
      </c>
      <c r="B175" s="230"/>
      <c r="C175" s="230"/>
      <c r="D175" s="230"/>
      <c r="E175" s="230"/>
      <c r="F175" s="230"/>
      <c r="G175" s="230"/>
      <c r="H175" s="92">
        <f>SUM(H165:H174)</f>
        <v>0</v>
      </c>
      <c r="I175" s="92">
        <f>SUM(I165:I174)</f>
        <v>0</v>
      </c>
      <c r="J175" s="92"/>
      <c r="K175" s="92"/>
      <c r="L175" s="92">
        <f>SUM(L165:L174)</f>
        <v>0</v>
      </c>
      <c r="M175" s="92">
        <f>SUM(M165:M174)</f>
        <v>0</v>
      </c>
      <c r="N175" s="93"/>
      <c r="O175" s="92">
        <f t="shared" ref="O175:AE175" si="111">SUM(O165:O174)</f>
        <v>0</v>
      </c>
      <c r="P175" s="92">
        <f t="shared" si="111"/>
        <v>0</v>
      </c>
      <c r="Q175" s="92">
        <f t="shared" si="111"/>
        <v>0</v>
      </c>
      <c r="R175" s="92">
        <f t="shared" si="111"/>
        <v>0</v>
      </c>
      <c r="S175" s="92">
        <f t="shared" si="111"/>
        <v>0</v>
      </c>
      <c r="T175" s="92">
        <f t="shared" si="111"/>
        <v>0</v>
      </c>
      <c r="U175" s="92">
        <f t="shared" si="111"/>
        <v>0</v>
      </c>
      <c r="V175" s="92">
        <f t="shared" si="111"/>
        <v>0</v>
      </c>
      <c r="W175" s="92">
        <f t="shared" si="111"/>
        <v>0</v>
      </c>
      <c r="X175" s="92">
        <f t="shared" si="111"/>
        <v>0</v>
      </c>
      <c r="Y175" s="92">
        <f t="shared" si="111"/>
        <v>0</v>
      </c>
      <c r="Z175" s="92">
        <f t="shared" si="111"/>
        <v>0</v>
      </c>
      <c r="AA175" s="92">
        <f t="shared" si="111"/>
        <v>0</v>
      </c>
      <c r="AB175" s="92">
        <f t="shared" si="111"/>
        <v>0</v>
      </c>
      <c r="AC175" s="92">
        <f t="shared" si="111"/>
        <v>0</v>
      </c>
      <c r="AD175" s="92">
        <f t="shared" si="111"/>
        <v>0</v>
      </c>
      <c r="AE175" s="92">
        <f t="shared" si="111"/>
        <v>0</v>
      </c>
      <c r="AF175" s="95">
        <f>IF(ISERROR(AE175/H175),0,AE175/H175)</f>
        <v>0</v>
      </c>
      <c r="AG175" s="95">
        <f>IF(ISERROR(AE175/$AE$200),0,AE175/$AE$200)</f>
        <v>0</v>
      </c>
      <c r="AH175" s="10"/>
      <c r="AI175" s="10"/>
      <c r="AJ175" s="10"/>
      <c r="AK175" s="10"/>
      <c r="AL175" s="10"/>
      <c r="AM175" s="10"/>
      <c r="AN175" s="10"/>
      <c r="AO175" s="85"/>
    </row>
    <row r="176" spans="1:41" ht="12.75" customHeight="1" x14ac:dyDescent="0.25">
      <c r="A176" s="233" t="s">
        <v>64</v>
      </c>
      <c r="B176" s="234"/>
      <c r="C176" s="234"/>
      <c r="D176" s="234"/>
      <c r="E176" s="235"/>
      <c r="F176" s="15"/>
      <c r="G176" s="16"/>
      <c r="H176" s="88"/>
      <c r="I176" s="17"/>
      <c r="J176" s="17"/>
      <c r="K176" s="17"/>
      <c r="L176" s="18"/>
      <c r="M176" s="18"/>
      <c r="N176" s="16"/>
      <c r="O176" s="17"/>
      <c r="P176" s="17"/>
      <c r="Q176" s="17"/>
      <c r="R176" s="17"/>
      <c r="S176" s="17"/>
      <c r="T176" s="17"/>
      <c r="U176" s="17"/>
      <c r="V176" s="17"/>
      <c r="W176" s="17"/>
      <c r="X176" s="17"/>
      <c r="Y176" s="17"/>
      <c r="Z176" s="17"/>
      <c r="AA176" s="17"/>
      <c r="AB176" s="17"/>
      <c r="AC176" s="17"/>
      <c r="AD176" s="17"/>
      <c r="AE176" s="17"/>
      <c r="AF176" s="20"/>
      <c r="AG176" s="20"/>
    </row>
    <row r="177" spans="1:41" ht="12.75" hidden="1" customHeight="1" outlineLevel="1" x14ac:dyDescent="0.25">
      <c r="A177" s="21">
        <v>1</v>
      </c>
      <c r="B177" s="22"/>
      <c r="C177" s="23"/>
      <c r="D177" s="24"/>
      <c r="E177" s="25"/>
      <c r="F177" s="25"/>
      <c r="G177" s="25"/>
      <c r="H177" s="89"/>
      <c r="I177" s="26"/>
      <c r="J177" s="268"/>
      <c r="K177" s="268"/>
      <c r="L177" s="27"/>
      <c r="M177" s="27"/>
      <c r="N177" s="25"/>
      <c r="O177" s="27"/>
      <c r="P177" s="27"/>
      <c r="Q177" s="27"/>
      <c r="R177" s="28">
        <f>SUM(O177:Q177)</f>
        <v>0</v>
      </c>
      <c r="S177" s="27"/>
      <c r="T177" s="27"/>
      <c r="U177" s="27"/>
      <c r="V177" s="28">
        <f>SUM(S177:U177)</f>
        <v>0</v>
      </c>
      <c r="W177" s="27"/>
      <c r="X177" s="27"/>
      <c r="Y177" s="27"/>
      <c r="Z177" s="28">
        <f>SUM(W177:Y177)</f>
        <v>0</v>
      </c>
      <c r="AA177" s="27"/>
      <c r="AB177" s="27"/>
      <c r="AC177" s="27"/>
      <c r="AD177" s="28">
        <f>SUM(AA177:AC177)</f>
        <v>0</v>
      </c>
      <c r="AE177" s="28">
        <f t="shared" ref="AE177:AE186" si="112">SUM(R177,V177,Z177,AD177)</f>
        <v>0</v>
      </c>
      <c r="AF177" s="29">
        <f>IF(ISERROR(AE177/$H$187),0,AE177/$H$187)</f>
        <v>0</v>
      </c>
      <c r="AG177" s="30">
        <f t="shared" ref="AG177:AG186" si="113">IF(ISERROR(AE177/$AE$200),"-",AE177/$AE$200)</f>
        <v>0</v>
      </c>
      <c r="AH177" s="10"/>
      <c r="AI177" s="10"/>
      <c r="AJ177" s="10"/>
      <c r="AK177" s="10"/>
      <c r="AL177" s="10"/>
      <c r="AM177" s="10"/>
      <c r="AN177" s="10"/>
      <c r="AO177" s="85"/>
    </row>
    <row r="178" spans="1:41" ht="12.75" hidden="1" customHeight="1" outlineLevel="1" x14ac:dyDescent="0.25">
      <c r="A178" s="21">
        <v>2</v>
      </c>
      <c r="B178" s="22"/>
      <c r="C178" s="31"/>
      <c r="D178" s="32"/>
      <c r="E178" s="33"/>
      <c r="F178" s="33"/>
      <c r="G178" s="33"/>
      <c r="H178" s="89"/>
      <c r="I178" s="34"/>
      <c r="J178" s="268"/>
      <c r="K178" s="268"/>
      <c r="L178" s="27"/>
      <c r="M178" s="27"/>
      <c r="N178" s="33"/>
      <c r="O178" s="27"/>
      <c r="P178" s="27"/>
      <c r="Q178" s="27"/>
      <c r="R178" s="28">
        <f t="shared" ref="R178:R186" si="114">SUM(O178:Q178)</f>
        <v>0</v>
      </c>
      <c r="S178" s="27"/>
      <c r="T178" s="27"/>
      <c r="U178" s="27"/>
      <c r="V178" s="28">
        <f t="shared" ref="V178:V186" si="115">SUM(S178:U178)</f>
        <v>0</v>
      </c>
      <c r="W178" s="27"/>
      <c r="X178" s="27"/>
      <c r="Y178" s="27"/>
      <c r="Z178" s="28">
        <f t="shared" ref="Z178:Z186" si="116">SUM(W178:Y178)</f>
        <v>0</v>
      </c>
      <c r="AA178" s="27"/>
      <c r="AB178" s="27"/>
      <c r="AC178" s="27"/>
      <c r="AD178" s="28">
        <f t="shared" ref="AD178:AD186" si="117">SUM(AA178:AC178)</f>
        <v>0</v>
      </c>
      <c r="AE178" s="28">
        <f t="shared" si="112"/>
        <v>0</v>
      </c>
      <c r="AF178" s="29">
        <f t="shared" ref="AF178:AF186" si="118">IF(ISERROR(AE178/$H$187),0,AE178/$H$187)</f>
        <v>0</v>
      </c>
      <c r="AG178" s="30">
        <f t="shared" si="113"/>
        <v>0</v>
      </c>
      <c r="AH178" s="10"/>
      <c r="AI178" s="10"/>
      <c r="AJ178" s="10"/>
      <c r="AK178" s="10"/>
      <c r="AL178" s="10"/>
      <c r="AM178" s="10"/>
      <c r="AN178" s="10"/>
      <c r="AO178" s="85"/>
    </row>
    <row r="179" spans="1:41" ht="12.75" hidden="1" customHeight="1" outlineLevel="1" x14ac:dyDescent="0.25">
      <c r="A179" s="21">
        <v>3</v>
      </c>
      <c r="B179" s="22"/>
      <c r="C179" s="31"/>
      <c r="D179" s="32"/>
      <c r="E179" s="33"/>
      <c r="F179" s="33"/>
      <c r="G179" s="33"/>
      <c r="H179" s="89"/>
      <c r="I179" s="34"/>
      <c r="J179" s="268"/>
      <c r="K179" s="268"/>
      <c r="L179" s="27"/>
      <c r="M179" s="27"/>
      <c r="N179" s="33"/>
      <c r="O179" s="27"/>
      <c r="P179" s="27"/>
      <c r="Q179" s="27"/>
      <c r="R179" s="28">
        <f t="shared" si="114"/>
        <v>0</v>
      </c>
      <c r="S179" s="27"/>
      <c r="T179" s="27"/>
      <c r="U179" s="27"/>
      <c r="V179" s="28">
        <f t="shared" si="115"/>
        <v>0</v>
      </c>
      <c r="W179" s="27"/>
      <c r="X179" s="27"/>
      <c r="Y179" s="27"/>
      <c r="Z179" s="28">
        <f t="shared" si="116"/>
        <v>0</v>
      </c>
      <c r="AA179" s="27"/>
      <c r="AB179" s="27"/>
      <c r="AC179" s="27"/>
      <c r="AD179" s="28">
        <f t="shared" si="117"/>
        <v>0</v>
      </c>
      <c r="AE179" s="28">
        <f t="shared" si="112"/>
        <v>0</v>
      </c>
      <c r="AF179" s="29">
        <f t="shared" si="118"/>
        <v>0</v>
      </c>
      <c r="AG179" s="30">
        <f t="shared" si="113"/>
        <v>0</v>
      </c>
    </row>
    <row r="180" spans="1:41" ht="12.75" hidden="1" customHeight="1" outlineLevel="1" x14ac:dyDescent="0.25">
      <c r="A180" s="21">
        <v>4</v>
      </c>
      <c r="B180" s="22"/>
      <c r="C180" s="31"/>
      <c r="D180" s="32"/>
      <c r="E180" s="33"/>
      <c r="F180" s="33"/>
      <c r="G180" s="33"/>
      <c r="H180" s="89"/>
      <c r="I180" s="34"/>
      <c r="J180" s="268"/>
      <c r="K180" s="268"/>
      <c r="L180" s="27"/>
      <c r="M180" s="27"/>
      <c r="N180" s="33"/>
      <c r="O180" s="27"/>
      <c r="P180" s="27"/>
      <c r="Q180" s="27"/>
      <c r="R180" s="28">
        <f t="shared" si="114"/>
        <v>0</v>
      </c>
      <c r="S180" s="27"/>
      <c r="T180" s="27"/>
      <c r="U180" s="27"/>
      <c r="V180" s="28">
        <f t="shared" si="115"/>
        <v>0</v>
      </c>
      <c r="W180" s="27"/>
      <c r="X180" s="27"/>
      <c r="Y180" s="27"/>
      <c r="Z180" s="28">
        <f t="shared" si="116"/>
        <v>0</v>
      </c>
      <c r="AA180" s="27"/>
      <c r="AB180" s="27"/>
      <c r="AC180" s="27"/>
      <c r="AD180" s="28">
        <f t="shared" si="117"/>
        <v>0</v>
      </c>
      <c r="AE180" s="28">
        <f t="shared" si="112"/>
        <v>0</v>
      </c>
      <c r="AF180" s="29">
        <f t="shared" si="118"/>
        <v>0</v>
      </c>
      <c r="AG180" s="30">
        <f t="shared" si="113"/>
        <v>0</v>
      </c>
      <c r="AH180" s="10"/>
      <c r="AI180" s="10"/>
      <c r="AJ180" s="10"/>
      <c r="AK180" s="10"/>
      <c r="AL180" s="10"/>
      <c r="AM180" s="10"/>
      <c r="AN180" s="10"/>
      <c r="AO180" s="85"/>
    </row>
    <row r="181" spans="1:41" ht="12.75" hidden="1" customHeight="1" outlineLevel="1" x14ac:dyDescent="0.25">
      <c r="A181" s="21">
        <v>5</v>
      </c>
      <c r="B181" s="22"/>
      <c r="C181" s="31"/>
      <c r="D181" s="32"/>
      <c r="E181" s="33"/>
      <c r="F181" s="33"/>
      <c r="G181" s="33"/>
      <c r="H181" s="89"/>
      <c r="I181" s="34"/>
      <c r="J181" s="268"/>
      <c r="K181" s="268"/>
      <c r="L181" s="27"/>
      <c r="M181" s="27"/>
      <c r="N181" s="33"/>
      <c r="O181" s="27"/>
      <c r="P181" s="27"/>
      <c r="Q181" s="27"/>
      <c r="R181" s="28">
        <f t="shared" si="114"/>
        <v>0</v>
      </c>
      <c r="S181" s="27"/>
      <c r="T181" s="27"/>
      <c r="U181" s="27"/>
      <c r="V181" s="28">
        <f t="shared" si="115"/>
        <v>0</v>
      </c>
      <c r="W181" s="27"/>
      <c r="X181" s="27"/>
      <c r="Y181" s="27"/>
      <c r="Z181" s="28">
        <f t="shared" si="116"/>
        <v>0</v>
      </c>
      <c r="AA181" s="27"/>
      <c r="AB181" s="27"/>
      <c r="AC181" s="27"/>
      <c r="AD181" s="28">
        <f t="shared" si="117"/>
        <v>0</v>
      </c>
      <c r="AE181" s="28">
        <f t="shared" si="112"/>
        <v>0</v>
      </c>
      <c r="AF181" s="29">
        <f t="shared" si="118"/>
        <v>0</v>
      </c>
      <c r="AG181" s="30">
        <f t="shared" si="113"/>
        <v>0</v>
      </c>
      <c r="AH181" s="10"/>
      <c r="AI181" s="10"/>
      <c r="AJ181" s="10"/>
      <c r="AK181" s="10"/>
      <c r="AL181" s="10"/>
      <c r="AM181" s="10"/>
      <c r="AN181" s="10"/>
      <c r="AO181" s="85"/>
    </row>
    <row r="182" spans="1:41" ht="12.75" hidden="1" customHeight="1" outlineLevel="1" x14ac:dyDescent="0.25">
      <c r="A182" s="21">
        <v>6</v>
      </c>
      <c r="B182" s="22"/>
      <c r="C182" s="31"/>
      <c r="D182" s="32"/>
      <c r="E182" s="33"/>
      <c r="F182" s="33"/>
      <c r="G182" s="33"/>
      <c r="H182" s="89"/>
      <c r="I182" s="34"/>
      <c r="J182" s="268"/>
      <c r="K182" s="268"/>
      <c r="L182" s="27"/>
      <c r="M182" s="27"/>
      <c r="N182" s="33"/>
      <c r="O182" s="27"/>
      <c r="P182" s="27"/>
      <c r="Q182" s="27"/>
      <c r="R182" s="28">
        <f t="shared" si="114"/>
        <v>0</v>
      </c>
      <c r="S182" s="27"/>
      <c r="T182" s="27"/>
      <c r="U182" s="27"/>
      <c r="V182" s="28">
        <f t="shared" si="115"/>
        <v>0</v>
      </c>
      <c r="W182" s="27"/>
      <c r="X182" s="27"/>
      <c r="Y182" s="27"/>
      <c r="Z182" s="28">
        <f t="shared" si="116"/>
        <v>0</v>
      </c>
      <c r="AA182" s="27"/>
      <c r="AB182" s="27"/>
      <c r="AC182" s="27"/>
      <c r="AD182" s="28">
        <f t="shared" si="117"/>
        <v>0</v>
      </c>
      <c r="AE182" s="28">
        <f t="shared" si="112"/>
        <v>0</v>
      </c>
      <c r="AF182" s="29">
        <f t="shared" si="118"/>
        <v>0</v>
      </c>
      <c r="AG182" s="30">
        <f t="shared" si="113"/>
        <v>0</v>
      </c>
    </row>
    <row r="183" spans="1:41" ht="12.75" hidden="1" customHeight="1" outlineLevel="1" x14ac:dyDescent="0.25">
      <c r="A183" s="21">
        <v>7</v>
      </c>
      <c r="B183" s="22"/>
      <c r="C183" s="31"/>
      <c r="D183" s="32"/>
      <c r="E183" s="33"/>
      <c r="F183" s="33"/>
      <c r="G183" s="33"/>
      <c r="H183" s="89"/>
      <c r="I183" s="34"/>
      <c r="J183" s="268"/>
      <c r="K183" s="268"/>
      <c r="L183" s="27"/>
      <c r="M183" s="27"/>
      <c r="N183" s="33"/>
      <c r="O183" s="27"/>
      <c r="P183" s="27"/>
      <c r="Q183" s="27"/>
      <c r="R183" s="28">
        <f t="shared" si="114"/>
        <v>0</v>
      </c>
      <c r="S183" s="27"/>
      <c r="T183" s="27"/>
      <c r="U183" s="27"/>
      <c r="V183" s="28">
        <f t="shared" si="115"/>
        <v>0</v>
      </c>
      <c r="W183" s="27"/>
      <c r="X183" s="27"/>
      <c r="Y183" s="27"/>
      <c r="Z183" s="28">
        <f t="shared" si="116"/>
        <v>0</v>
      </c>
      <c r="AA183" s="27"/>
      <c r="AB183" s="27"/>
      <c r="AC183" s="27"/>
      <c r="AD183" s="28">
        <f t="shared" si="117"/>
        <v>0</v>
      </c>
      <c r="AE183" s="28">
        <f t="shared" si="112"/>
        <v>0</v>
      </c>
      <c r="AF183" s="29">
        <f t="shared" si="118"/>
        <v>0</v>
      </c>
      <c r="AG183" s="30">
        <f t="shared" si="113"/>
        <v>0</v>
      </c>
      <c r="AH183" s="10"/>
      <c r="AI183" s="10"/>
      <c r="AJ183" s="10"/>
      <c r="AK183" s="10"/>
      <c r="AL183" s="10"/>
      <c r="AM183" s="10"/>
      <c r="AN183" s="10"/>
      <c r="AO183" s="85"/>
    </row>
    <row r="184" spans="1:41" ht="12.75" hidden="1" customHeight="1" outlineLevel="1" x14ac:dyDescent="0.25">
      <c r="A184" s="21">
        <v>8</v>
      </c>
      <c r="B184" s="22"/>
      <c r="C184" s="31"/>
      <c r="D184" s="32"/>
      <c r="E184" s="33"/>
      <c r="F184" s="33"/>
      <c r="G184" s="33"/>
      <c r="H184" s="89"/>
      <c r="I184" s="34"/>
      <c r="J184" s="268"/>
      <c r="K184" s="268"/>
      <c r="L184" s="27"/>
      <c r="M184" s="27"/>
      <c r="N184" s="33"/>
      <c r="O184" s="27"/>
      <c r="P184" s="27"/>
      <c r="Q184" s="27"/>
      <c r="R184" s="28">
        <f t="shared" si="114"/>
        <v>0</v>
      </c>
      <c r="S184" s="27"/>
      <c r="T184" s="27"/>
      <c r="U184" s="27"/>
      <c r="V184" s="28">
        <f t="shared" si="115"/>
        <v>0</v>
      </c>
      <c r="W184" s="27"/>
      <c r="X184" s="27"/>
      <c r="Y184" s="27"/>
      <c r="Z184" s="28">
        <f t="shared" si="116"/>
        <v>0</v>
      </c>
      <c r="AA184" s="27"/>
      <c r="AB184" s="27"/>
      <c r="AC184" s="27"/>
      <c r="AD184" s="28">
        <f t="shared" si="117"/>
        <v>0</v>
      </c>
      <c r="AE184" s="28">
        <f t="shared" si="112"/>
        <v>0</v>
      </c>
      <c r="AF184" s="29">
        <f t="shared" si="118"/>
        <v>0</v>
      </c>
      <c r="AG184" s="30">
        <f t="shared" si="113"/>
        <v>0</v>
      </c>
      <c r="AH184" s="10"/>
      <c r="AI184" s="10"/>
      <c r="AJ184" s="10"/>
      <c r="AK184" s="10"/>
      <c r="AL184" s="10"/>
      <c r="AM184" s="10"/>
      <c r="AN184" s="10"/>
      <c r="AO184" s="85"/>
    </row>
    <row r="185" spans="1:41" ht="12.75" hidden="1" customHeight="1" outlineLevel="1" x14ac:dyDescent="0.25">
      <c r="A185" s="21">
        <v>9</v>
      </c>
      <c r="B185" s="22"/>
      <c r="C185" s="31"/>
      <c r="D185" s="32"/>
      <c r="E185" s="33"/>
      <c r="F185" s="33"/>
      <c r="G185" s="33"/>
      <c r="H185" s="89"/>
      <c r="I185" s="34"/>
      <c r="J185" s="268"/>
      <c r="K185" s="268"/>
      <c r="L185" s="27"/>
      <c r="M185" s="27"/>
      <c r="N185" s="33"/>
      <c r="O185" s="27"/>
      <c r="P185" s="27"/>
      <c r="Q185" s="27"/>
      <c r="R185" s="28">
        <f t="shared" si="114"/>
        <v>0</v>
      </c>
      <c r="S185" s="27"/>
      <c r="T185" s="27"/>
      <c r="U185" s="27"/>
      <c r="V185" s="28">
        <f t="shared" si="115"/>
        <v>0</v>
      </c>
      <c r="W185" s="27"/>
      <c r="X185" s="27"/>
      <c r="Y185" s="27"/>
      <c r="Z185" s="28">
        <f t="shared" si="116"/>
        <v>0</v>
      </c>
      <c r="AA185" s="27"/>
      <c r="AB185" s="27"/>
      <c r="AC185" s="27"/>
      <c r="AD185" s="28">
        <f t="shared" si="117"/>
        <v>0</v>
      </c>
      <c r="AE185" s="28">
        <f t="shared" si="112"/>
        <v>0</v>
      </c>
      <c r="AF185" s="29">
        <f t="shared" si="118"/>
        <v>0</v>
      </c>
      <c r="AG185" s="30">
        <f t="shared" si="113"/>
        <v>0</v>
      </c>
    </row>
    <row r="186" spans="1:41" ht="12.75" hidden="1" customHeight="1" outlineLevel="1" x14ac:dyDescent="0.25">
      <c r="A186" s="21">
        <v>10</v>
      </c>
      <c r="B186" s="22"/>
      <c r="C186" s="31"/>
      <c r="D186" s="32"/>
      <c r="E186" s="33"/>
      <c r="F186" s="33"/>
      <c r="G186" s="33"/>
      <c r="H186" s="90"/>
      <c r="I186" s="35"/>
      <c r="J186" s="268"/>
      <c r="K186" s="268"/>
      <c r="L186" s="27"/>
      <c r="M186" s="27"/>
      <c r="N186" s="33"/>
      <c r="O186" s="27"/>
      <c r="P186" s="27"/>
      <c r="Q186" s="27"/>
      <c r="R186" s="28">
        <f t="shared" si="114"/>
        <v>0</v>
      </c>
      <c r="S186" s="27"/>
      <c r="T186" s="27"/>
      <c r="U186" s="27"/>
      <c r="V186" s="28">
        <f t="shared" si="115"/>
        <v>0</v>
      </c>
      <c r="W186" s="27"/>
      <c r="X186" s="27"/>
      <c r="Y186" s="27"/>
      <c r="Z186" s="28">
        <f t="shared" si="116"/>
        <v>0</v>
      </c>
      <c r="AA186" s="27"/>
      <c r="AB186" s="27"/>
      <c r="AC186" s="27"/>
      <c r="AD186" s="28">
        <f t="shared" si="117"/>
        <v>0</v>
      </c>
      <c r="AE186" s="28">
        <f t="shared" si="112"/>
        <v>0</v>
      </c>
      <c r="AF186" s="29">
        <f t="shared" si="118"/>
        <v>0</v>
      </c>
      <c r="AG186" s="30">
        <f t="shared" si="113"/>
        <v>0</v>
      </c>
      <c r="AH186" s="10"/>
      <c r="AI186" s="10"/>
      <c r="AJ186" s="10"/>
      <c r="AK186" s="10"/>
      <c r="AL186" s="10"/>
      <c r="AM186" s="10"/>
      <c r="AN186" s="10"/>
      <c r="AO186" s="85"/>
    </row>
    <row r="187" spans="1:41" ht="12.75" customHeight="1" collapsed="1" x14ac:dyDescent="0.25">
      <c r="A187" s="228" t="s">
        <v>65</v>
      </c>
      <c r="B187" s="230"/>
      <c r="C187" s="230"/>
      <c r="D187" s="230"/>
      <c r="E187" s="230"/>
      <c r="F187" s="230"/>
      <c r="G187" s="230"/>
      <c r="H187" s="92">
        <f>SUM(H177:H186)</f>
        <v>0</v>
      </c>
      <c r="I187" s="92">
        <f>SUM(I177:I186)</f>
        <v>0</v>
      </c>
      <c r="J187" s="92"/>
      <c r="K187" s="92"/>
      <c r="L187" s="92">
        <f>SUM(L177:L186)</f>
        <v>0</v>
      </c>
      <c r="M187" s="92">
        <f>SUM(M177:M186)</f>
        <v>0</v>
      </c>
      <c r="N187" s="93"/>
      <c r="O187" s="92">
        <f t="shared" ref="O187:AE187" si="119">SUM(O177:O186)</f>
        <v>0</v>
      </c>
      <c r="P187" s="92">
        <f t="shared" si="119"/>
        <v>0</v>
      </c>
      <c r="Q187" s="92">
        <f t="shared" si="119"/>
        <v>0</v>
      </c>
      <c r="R187" s="92">
        <f t="shared" si="119"/>
        <v>0</v>
      </c>
      <c r="S187" s="92">
        <f t="shared" si="119"/>
        <v>0</v>
      </c>
      <c r="T187" s="92">
        <f t="shared" si="119"/>
        <v>0</v>
      </c>
      <c r="U187" s="92">
        <f t="shared" si="119"/>
        <v>0</v>
      </c>
      <c r="V187" s="92">
        <f t="shared" si="119"/>
        <v>0</v>
      </c>
      <c r="W187" s="92">
        <f t="shared" si="119"/>
        <v>0</v>
      </c>
      <c r="X187" s="92">
        <f t="shared" si="119"/>
        <v>0</v>
      </c>
      <c r="Y187" s="92">
        <f t="shared" si="119"/>
        <v>0</v>
      </c>
      <c r="Z187" s="92">
        <f t="shared" si="119"/>
        <v>0</v>
      </c>
      <c r="AA187" s="92">
        <f t="shared" si="119"/>
        <v>0</v>
      </c>
      <c r="AB187" s="92">
        <f t="shared" si="119"/>
        <v>0</v>
      </c>
      <c r="AC187" s="92">
        <f t="shared" si="119"/>
        <v>0</v>
      </c>
      <c r="AD187" s="92">
        <f t="shared" si="119"/>
        <v>0</v>
      </c>
      <c r="AE187" s="92">
        <f t="shared" si="119"/>
        <v>0</v>
      </c>
      <c r="AF187" s="95">
        <f>IF(ISERROR(AE187/H187),0,AE187/H187)</f>
        <v>0</v>
      </c>
      <c r="AG187" s="95">
        <f>IF(ISERROR(AE187/$AE$200),0,AE187/$AE$200)</f>
        <v>0</v>
      </c>
      <c r="AH187" s="10"/>
      <c r="AI187" s="10"/>
      <c r="AJ187" s="10"/>
      <c r="AK187" s="10"/>
      <c r="AL187" s="10"/>
      <c r="AM187" s="10"/>
      <c r="AN187" s="10"/>
      <c r="AO187" s="85"/>
    </row>
    <row r="188" spans="1:41" ht="12.75" customHeight="1" x14ac:dyDescent="0.25">
      <c r="A188" s="233" t="s">
        <v>66</v>
      </c>
      <c r="B188" s="234"/>
      <c r="C188" s="234"/>
      <c r="D188" s="234"/>
      <c r="E188" s="235"/>
      <c r="F188" s="57"/>
      <c r="G188" s="58"/>
      <c r="H188" s="174"/>
      <c r="I188" s="59"/>
      <c r="J188" s="59"/>
      <c r="K188" s="59"/>
      <c r="L188" s="60"/>
      <c r="M188" s="60"/>
      <c r="N188" s="58"/>
      <c r="O188" s="59"/>
      <c r="P188" s="59"/>
      <c r="Q188" s="59"/>
      <c r="R188" s="59"/>
      <c r="S188" s="59"/>
      <c r="T188" s="59"/>
      <c r="U188" s="59"/>
      <c r="V188" s="59"/>
      <c r="W188" s="59"/>
      <c r="X188" s="59"/>
      <c r="Y188" s="59"/>
      <c r="Z188" s="59"/>
      <c r="AA188" s="59"/>
      <c r="AB188" s="59"/>
      <c r="AC188" s="59"/>
      <c r="AD188" s="59"/>
      <c r="AE188" s="59"/>
      <c r="AF188" s="62"/>
      <c r="AG188" s="62"/>
    </row>
    <row r="189" spans="1:41" ht="78" customHeight="1" outlineLevel="1" x14ac:dyDescent="0.25">
      <c r="A189" s="79">
        <v>1</v>
      </c>
      <c r="B189" s="79"/>
      <c r="C189" s="65">
        <v>21</v>
      </c>
      <c r="D189" s="73">
        <v>43858</v>
      </c>
      <c r="E189" s="167" t="s">
        <v>79</v>
      </c>
      <c r="F189" s="167" t="s">
        <v>80</v>
      </c>
      <c r="G189" s="106" t="s">
        <v>844</v>
      </c>
      <c r="H189" s="173">
        <v>100121000</v>
      </c>
      <c r="I189" s="173">
        <v>100121000</v>
      </c>
      <c r="J189" s="173" t="s">
        <v>706</v>
      </c>
      <c r="K189" s="173" t="s">
        <v>706</v>
      </c>
      <c r="L189" s="66">
        <v>410149</v>
      </c>
      <c r="M189" s="219" t="s">
        <v>845</v>
      </c>
      <c r="N189" s="68" t="s">
        <v>106</v>
      </c>
      <c r="O189" s="173"/>
      <c r="P189" s="173"/>
      <c r="Q189" s="173"/>
      <c r="R189" s="70">
        <f>SUM(O189:Q189)</f>
        <v>0</v>
      </c>
      <c r="S189" s="173">
        <v>0</v>
      </c>
      <c r="T189" s="173">
        <v>0</v>
      </c>
      <c r="U189" s="173">
        <v>100121000</v>
      </c>
      <c r="V189" s="70">
        <f>SUM(S189:U189)</f>
        <v>100121000</v>
      </c>
      <c r="W189" s="173">
        <v>0</v>
      </c>
      <c r="X189" s="173">
        <v>0</v>
      </c>
      <c r="Y189" s="173">
        <v>0</v>
      </c>
      <c r="Z189" s="70">
        <f>SUM(W189:Y189)</f>
        <v>0</v>
      </c>
      <c r="AA189" s="173">
        <v>0</v>
      </c>
      <c r="AB189" s="173">
        <v>0</v>
      </c>
      <c r="AC189" s="173">
        <v>0</v>
      </c>
      <c r="AD189" s="70">
        <f>SUM(AA189:AC189)</f>
        <v>0</v>
      </c>
      <c r="AE189" s="70">
        <f>SUM(R189,V189,Z189,AD189)</f>
        <v>100121000</v>
      </c>
      <c r="AF189" s="29">
        <f>IF(ISERROR(AE189/$H$199),0,AE189/$H$199)</f>
        <v>1</v>
      </c>
      <c r="AG189" s="30">
        <f t="shared" ref="AG189:AG198" si="120">IF(ISERROR(AE189/$AE$200),"-",AE189/$AE$200)</f>
        <v>1</v>
      </c>
      <c r="AH189" s="10"/>
      <c r="AI189" s="10"/>
      <c r="AJ189" s="10"/>
      <c r="AK189" s="10"/>
      <c r="AL189" s="10"/>
      <c r="AM189" s="10"/>
      <c r="AN189" s="10"/>
      <c r="AO189" s="85"/>
    </row>
    <row r="190" spans="1:41" hidden="1" outlineLevel="1" x14ac:dyDescent="0.25">
      <c r="A190" s="79">
        <v>2</v>
      </c>
      <c r="B190" s="79"/>
      <c r="C190" s="80"/>
      <c r="D190" s="72"/>
      <c r="E190" s="227"/>
      <c r="F190" s="227"/>
      <c r="G190" s="106"/>
      <c r="H190" s="174"/>
      <c r="I190" s="74"/>
      <c r="J190" s="270"/>
      <c r="K190" s="270"/>
      <c r="L190" s="66"/>
      <c r="M190" s="66"/>
      <c r="N190" s="68"/>
      <c r="O190" s="173">
        <v>0</v>
      </c>
      <c r="P190" s="173">
        <v>0</v>
      </c>
      <c r="Q190" s="173"/>
      <c r="R190" s="70">
        <f t="shared" ref="R190:R198" si="121">SUM(O190:Q190)</f>
        <v>0</v>
      </c>
      <c r="S190" s="173"/>
      <c r="T190" s="173"/>
      <c r="U190" s="173"/>
      <c r="V190" s="70">
        <f t="shared" ref="V190:V198" si="122">SUM(S190:U190)</f>
        <v>0</v>
      </c>
      <c r="W190" s="173"/>
      <c r="X190" s="173"/>
      <c r="Y190" s="173"/>
      <c r="Z190" s="70">
        <f t="shared" ref="Z190:Z198" si="123">SUM(W190:Y190)</f>
        <v>0</v>
      </c>
      <c r="AA190" s="173"/>
      <c r="AB190" s="173"/>
      <c r="AC190" s="173"/>
      <c r="AD190" s="70">
        <f t="shared" ref="AD190:AD198" si="124">SUM(AA190:AC190)</f>
        <v>0</v>
      </c>
      <c r="AE190" s="70">
        <f t="shared" ref="AE190:AE198" si="125">SUM(R190,V190,Z190,AD190)</f>
        <v>0</v>
      </c>
      <c r="AF190" s="29">
        <f t="shared" ref="AF190:AF198" si="126">IF(ISERROR(AE190/$H$199),0,AE190/$H$199)</f>
        <v>0</v>
      </c>
      <c r="AG190" s="30">
        <f t="shared" si="120"/>
        <v>0</v>
      </c>
      <c r="AH190" s="10"/>
      <c r="AI190" s="10"/>
      <c r="AJ190" s="10"/>
      <c r="AK190" s="10"/>
      <c r="AL190" s="10"/>
      <c r="AM190" s="10"/>
      <c r="AN190" s="10"/>
      <c r="AO190" s="85"/>
    </row>
    <row r="191" spans="1:41" hidden="1" outlineLevel="1" x14ac:dyDescent="0.25">
      <c r="A191" s="79">
        <v>3</v>
      </c>
      <c r="B191" s="79"/>
      <c r="C191" s="65"/>
      <c r="D191" s="73"/>
      <c r="E191" s="81"/>
      <c r="F191" s="227"/>
      <c r="G191" s="105"/>
      <c r="H191" s="174"/>
      <c r="I191" s="74"/>
      <c r="J191" s="270"/>
      <c r="K191" s="270"/>
      <c r="L191" s="66"/>
      <c r="M191" s="66"/>
      <c r="N191" s="68"/>
      <c r="O191" s="173">
        <v>0</v>
      </c>
      <c r="P191" s="173"/>
      <c r="Q191" s="173"/>
      <c r="R191" s="70">
        <f t="shared" si="121"/>
        <v>0</v>
      </c>
      <c r="S191" s="173"/>
      <c r="T191" s="173"/>
      <c r="U191" s="173"/>
      <c r="V191" s="70">
        <f t="shared" si="122"/>
        <v>0</v>
      </c>
      <c r="W191" s="173"/>
      <c r="X191" s="173"/>
      <c r="Y191" s="173"/>
      <c r="Z191" s="70">
        <f t="shared" si="123"/>
        <v>0</v>
      </c>
      <c r="AA191" s="173"/>
      <c r="AB191" s="173"/>
      <c r="AC191" s="173"/>
      <c r="AD191" s="70">
        <f t="shared" si="124"/>
        <v>0</v>
      </c>
      <c r="AE191" s="70">
        <f t="shared" si="125"/>
        <v>0</v>
      </c>
      <c r="AF191" s="29">
        <f t="shared" si="126"/>
        <v>0</v>
      </c>
      <c r="AG191" s="30">
        <f t="shared" si="120"/>
        <v>0</v>
      </c>
    </row>
    <row r="192" spans="1:41" ht="12.75" hidden="1" customHeight="1" outlineLevel="1" x14ac:dyDescent="0.25">
      <c r="A192" s="79">
        <v>4</v>
      </c>
      <c r="B192" s="79"/>
      <c r="C192" s="82"/>
      <c r="D192" s="83"/>
      <c r="E192" s="75"/>
      <c r="F192" s="75"/>
      <c r="G192" s="75"/>
      <c r="H192" s="174"/>
      <c r="I192" s="77"/>
      <c r="J192" s="271"/>
      <c r="K192" s="271"/>
      <c r="L192" s="173"/>
      <c r="M192" s="173"/>
      <c r="N192" s="75"/>
      <c r="O192" s="173"/>
      <c r="P192" s="173"/>
      <c r="Q192" s="173"/>
      <c r="R192" s="70">
        <f t="shared" si="121"/>
        <v>0</v>
      </c>
      <c r="S192" s="173"/>
      <c r="T192" s="173"/>
      <c r="U192" s="173"/>
      <c r="V192" s="70">
        <f t="shared" si="122"/>
        <v>0</v>
      </c>
      <c r="W192" s="173"/>
      <c r="X192" s="173"/>
      <c r="Y192" s="173"/>
      <c r="Z192" s="70">
        <f t="shared" si="123"/>
        <v>0</v>
      </c>
      <c r="AA192" s="173"/>
      <c r="AB192" s="173"/>
      <c r="AC192" s="173"/>
      <c r="AD192" s="70">
        <f t="shared" si="124"/>
        <v>0</v>
      </c>
      <c r="AE192" s="70">
        <f t="shared" si="125"/>
        <v>0</v>
      </c>
      <c r="AF192" s="29">
        <f t="shared" si="126"/>
        <v>0</v>
      </c>
      <c r="AG192" s="71">
        <f t="shared" si="120"/>
        <v>0</v>
      </c>
      <c r="AH192" s="10"/>
      <c r="AI192" s="10"/>
      <c r="AJ192" s="10"/>
      <c r="AK192" s="10"/>
      <c r="AL192" s="10"/>
      <c r="AM192" s="10"/>
      <c r="AN192" s="10"/>
      <c r="AO192" s="85"/>
    </row>
    <row r="193" spans="1:41" ht="12.75" hidden="1" customHeight="1" outlineLevel="1" x14ac:dyDescent="0.25">
      <c r="A193" s="79">
        <v>5</v>
      </c>
      <c r="B193" s="79"/>
      <c r="C193" s="84"/>
      <c r="D193" s="76"/>
      <c r="E193" s="75"/>
      <c r="F193" s="75"/>
      <c r="G193" s="75"/>
      <c r="H193" s="174"/>
      <c r="I193" s="77"/>
      <c r="J193" s="271"/>
      <c r="K193" s="271"/>
      <c r="L193" s="173"/>
      <c r="M193" s="173"/>
      <c r="N193" s="75"/>
      <c r="O193" s="173"/>
      <c r="P193" s="173"/>
      <c r="Q193" s="173"/>
      <c r="R193" s="70">
        <f t="shared" si="121"/>
        <v>0</v>
      </c>
      <c r="S193" s="173"/>
      <c r="T193" s="173"/>
      <c r="U193" s="173"/>
      <c r="V193" s="70">
        <f t="shared" si="122"/>
        <v>0</v>
      </c>
      <c r="W193" s="173"/>
      <c r="X193" s="173"/>
      <c r="Y193" s="173"/>
      <c r="Z193" s="70">
        <f t="shared" si="123"/>
        <v>0</v>
      </c>
      <c r="AA193" s="173"/>
      <c r="AB193" s="173"/>
      <c r="AC193" s="173"/>
      <c r="AD193" s="70">
        <f t="shared" si="124"/>
        <v>0</v>
      </c>
      <c r="AE193" s="70">
        <f t="shared" si="125"/>
        <v>0</v>
      </c>
      <c r="AF193" s="29">
        <f t="shared" si="126"/>
        <v>0</v>
      </c>
      <c r="AG193" s="71">
        <f t="shared" si="120"/>
        <v>0</v>
      </c>
      <c r="AH193" s="10"/>
      <c r="AI193" s="10"/>
      <c r="AJ193" s="10"/>
      <c r="AK193" s="10"/>
      <c r="AL193" s="10"/>
      <c r="AM193" s="10"/>
      <c r="AN193" s="10"/>
      <c r="AO193" s="85"/>
    </row>
    <row r="194" spans="1:41" ht="12.75" hidden="1" customHeight="1" outlineLevel="1" x14ac:dyDescent="0.25">
      <c r="A194" s="79">
        <v>6</v>
      </c>
      <c r="B194" s="79"/>
      <c r="C194" s="84"/>
      <c r="D194" s="76"/>
      <c r="E194" s="75"/>
      <c r="F194" s="75"/>
      <c r="G194" s="75"/>
      <c r="H194" s="174"/>
      <c r="I194" s="77"/>
      <c r="J194" s="271"/>
      <c r="K194" s="271"/>
      <c r="L194" s="173"/>
      <c r="M194" s="173"/>
      <c r="N194" s="75"/>
      <c r="O194" s="173"/>
      <c r="P194" s="173"/>
      <c r="Q194" s="173"/>
      <c r="R194" s="70">
        <f t="shared" si="121"/>
        <v>0</v>
      </c>
      <c r="S194" s="173"/>
      <c r="T194" s="173"/>
      <c r="U194" s="173"/>
      <c r="V194" s="70">
        <f t="shared" si="122"/>
        <v>0</v>
      </c>
      <c r="W194" s="173"/>
      <c r="X194" s="173"/>
      <c r="Y194" s="173"/>
      <c r="Z194" s="70">
        <f t="shared" si="123"/>
        <v>0</v>
      </c>
      <c r="AA194" s="173"/>
      <c r="AB194" s="173"/>
      <c r="AC194" s="173"/>
      <c r="AD194" s="70">
        <f t="shared" si="124"/>
        <v>0</v>
      </c>
      <c r="AE194" s="70">
        <f t="shared" si="125"/>
        <v>0</v>
      </c>
      <c r="AF194" s="29">
        <f t="shared" si="126"/>
        <v>0</v>
      </c>
      <c r="AG194" s="71">
        <f t="shared" si="120"/>
        <v>0</v>
      </c>
    </row>
    <row r="195" spans="1:41" ht="12.75" hidden="1" customHeight="1" outlineLevel="1" x14ac:dyDescent="0.25">
      <c r="A195" s="79">
        <v>7</v>
      </c>
      <c r="B195" s="79"/>
      <c r="C195" s="84"/>
      <c r="D195" s="76"/>
      <c r="E195" s="75"/>
      <c r="F195" s="75"/>
      <c r="G195" s="75"/>
      <c r="H195" s="174"/>
      <c r="I195" s="77"/>
      <c r="J195" s="271"/>
      <c r="K195" s="271"/>
      <c r="L195" s="173"/>
      <c r="M195" s="173"/>
      <c r="N195" s="75"/>
      <c r="O195" s="173"/>
      <c r="P195" s="173"/>
      <c r="Q195" s="173"/>
      <c r="R195" s="70">
        <f t="shared" si="121"/>
        <v>0</v>
      </c>
      <c r="S195" s="173"/>
      <c r="T195" s="173"/>
      <c r="U195" s="173"/>
      <c r="V195" s="70">
        <f t="shared" si="122"/>
        <v>0</v>
      </c>
      <c r="W195" s="173"/>
      <c r="X195" s="173"/>
      <c r="Y195" s="173"/>
      <c r="Z195" s="70">
        <f t="shared" si="123"/>
        <v>0</v>
      </c>
      <c r="AA195" s="173"/>
      <c r="AB195" s="173"/>
      <c r="AC195" s="173"/>
      <c r="AD195" s="70">
        <f t="shared" si="124"/>
        <v>0</v>
      </c>
      <c r="AE195" s="70">
        <f t="shared" si="125"/>
        <v>0</v>
      </c>
      <c r="AF195" s="29">
        <f t="shared" si="126"/>
        <v>0</v>
      </c>
      <c r="AG195" s="71">
        <f t="shared" si="120"/>
        <v>0</v>
      </c>
      <c r="AH195" s="10"/>
      <c r="AI195" s="10"/>
      <c r="AJ195" s="10"/>
      <c r="AK195" s="10"/>
      <c r="AL195" s="10"/>
      <c r="AM195" s="10"/>
      <c r="AN195" s="10"/>
      <c r="AO195" s="85"/>
    </row>
    <row r="196" spans="1:41" ht="12.75" hidden="1" customHeight="1" outlineLevel="1" x14ac:dyDescent="0.25">
      <c r="A196" s="79">
        <v>8</v>
      </c>
      <c r="B196" s="79"/>
      <c r="C196" s="84"/>
      <c r="D196" s="76"/>
      <c r="E196" s="75"/>
      <c r="F196" s="75"/>
      <c r="G196" s="75"/>
      <c r="H196" s="174"/>
      <c r="I196" s="77"/>
      <c r="J196" s="271"/>
      <c r="K196" s="271"/>
      <c r="L196" s="173"/>
      <c r="M196" s="173"/>
      <c r="N196" s="75"/>
      <c r="O196" s="173"/>
      <c r="P196" s="173"/>
      <c r="Q196" s="173"/>
      <c r="R196" s="70">
        <f t="shared" si="121"/>
        <v>0</v>
      </c>
      <c r="S196" s="173"/>
      <c r="T196" s="173"/>
      <c r="U196" s="173"/>
      <c r="V196" s="70">
        <f t="shared" si="122"/>
        <v>0</v>
      </c>
      <c r="W196" s="173"/>
      <c r="X196" s="173"/>
      <c r="Y196" s="173"/>
      <c r="Z196" s="70">
        <f t="shared" si="123"/>
        <v>0</v>
      </c>
      <c r="AA196" s="173"/>
      <c r="AB196" s="173"/>
      <c r="AC196" s="173"/>
      <c r="AD196" s="70">
        <f t="shared" si="124"/>
        <v>0</v>
      </c>
      <c r="AE196" s="70">
        <f t="shared" si="125"/>
        <v>0</v>
      </c>
      <c r="AF196" s="29">
        <f t="shared" si="126"/>
        <v>0</v>
      </c>
      <c r="AG196" s="71">
        <f t="shared" si="120"/>
        <v>0</v>
      </c>
      <c r="AH196" s="10"/>
      <c r="AI196" s="10"/>
      <c r="AJ196" s="10"/>
      <c r="AK196" s="10"/>
      <c r="AL196" s="10"/>
      <c r="AM196" s="10"/>
      <c r="AN196" s="10"/>
      <c r="AO196" s="85"/>
    </row>
    <row r="197" spans="1:41" ht="12.75" hidden="1" customHeight="1" outlineLevel="1" x14ac:dyDescent="0.25">
      <c r="A197" s="79">
        <v>9</v>
      </c>
      <c r="B197" s="79"/>
      <c r="C197" s="84"/>
      <c r="D197" s="76"/>
      <c r="E197" s="75"/>
      <c r="F197" s="75"/>
      <c r="G197" s="75"/>
      <c r="H197" s="174"/>
      <c r="I197" s="77"/>
      <c r="J197" s="271"/>
      <c r="K197" s="271"/>
      <c r="L197" s="173"/>
      <c r="M197" s="173"/>
      <c r="N197" s="75"/>
      <c r="O197" s="173"/>
      <c r="P197" s="173"/>
      <c r="Q197" s="173"/>
      <c r="R197" s="70">
        <f t="shared" si="121"/>
        <v>0</v>
      </c>
      <c r="S197" s="173"/>
      <c r="T197" s="173"/>
      <c r="U197" s="173"/>
      <c r="V197" s="70">
        <f t="shared" si="122"/>
        <v>0</v>
      </c>
      <c r="W197" s="173"/>
      <c r="X197" s="173"/>
      <c r="Y197" s="173"/>
      <c r="Z197" s="70">
        <f t="shared" si="123"/>
        <v>0</v>
      </c>
      <c r="AA197" s="173"/>
      <c r="AB197" s="173"/>
      <c r="AC197" s="173"/>
      <c r="AD197" s="70">
        <f t="shared" si="124"/>
        <v>0</v>
      </c>
      <c r="AE197" s="70">
        <f t="shared" si="125"/>
        <v>0</v>
      </c>
      <c r="AF197" s="29">
        <f t="shared" si="126"/>
        <v>0</v>
      </c>
      <c r="AG197" s="71">
        <f t="shared" si="120"/>
        <v>0</v>
      </c>
    </row>
    <row r="198" spans="1:41" ht="12.75" hidden="1" customHeight="1" outlineLevel="1" x14ac:dyDescent="0.25">
      <c r="A198" s="79">
        <v>10</v>
      </c>
      <c r="B198" s="79"/>
      <c r="C198" s="84"/>
      <c r="D198" s="76"/>
      <c r="E198" s="75"/>
      <c r="F198" s="75"/>
      <c r="G198" s="75"/>
      <c r="H198" s="174"/>
      <c r="I198" s="78"/>
      <c r="J198" s="271"/>
      <c r="K198" s="271"/>
      <c r="L198" s="173"/>
      <c r="M198" s="173"/>
      <c r="N198" s="75"/>
      <c r="O198" s="173"/>
      <c r="P198" s="173"/>
      <c r="Q198" s="173"/>
      <c r="R198" s="70">
        <f t="shared" si="121"/>
        <v>0</v>
      </c>
      <c r="S198" s="173"/>
      <c r="T198" s="173"/>
      <c r="U198" s="173"/>
      <c r="V198" s="70">
        <f t="shared" si="122"/>
        <v>0</v>
      </c>
      <c r="W198" s="173"/>
      <c r="X198" s="173"/>
      <c r="Y198" s="173"/>
      <c r="Z198" s="70">
        <f t="shared" si="123"/>
        <v>0</v>
      </c>
      <c r="AA198" s="173"/>
      <c r="AB198" s="173"/>
      <c r="AC198" s="173"/>
      <c r="AD198" s="70">
        <f t="shared" si="124"/>
        <v>0</v>
      </c>
      <c r="AE198" s="70">
        <f t="shared" si="125"/>
        <v>0</v>
      </c>
      <c r="AF198" s="29">
        <f t="shared" si="126"/>
        <v>0</v>
      </c>
      <c r="AG198" s="71">
        <f t="shared" si="120"/>
        <v>0</v>
      </c>
      <c r="AH198" s="10"/>
      <c r="AI198" s="10"/>
      <c r="AJ198" s="10"/>
      <c r="AK198" s="10"/>
      <c r="AL198" s="10"/>
      <c r="AM198" s="10"/>
      <c r="AN198" s="10"/>
      <c r="AO198" s="85"/>
    </row>
    <row r="199" spans="1:41" collapsed="1" x14ac:dyDescent="0.25">
      <c r="A199" s="228" t="s">
        <v>67</v>
      </c>
      <c r="B199" s="230"/>
      <c r="C199" s="230"/>
      <c r="D199" s="230"/>
      <c r="E199" s="230"/>
      <c r="F199" s="230"/>
      <c r="G199" s="230"/>
      <c r="H199" s="92">
        <f>SUM(H189:H198)</f>
        <v>100121000</v>
      </c>
      <c r="I199" s="92">
        <f>SUM(I189:I198)</f>
        <v>100121000</v>
      </c>
      <c r="J199" s="92"/>
      <c r="K199" s="92"/>
      <c r="L199" s="92">
        <f>SUM(L189:L198)</f>
        <v>410149</v>
      </c>
      <c r="M199" s="92">
        <f>SUM(M189:M198)</f>
        <v>0</v>
      </c>
      <c r="N199" s="93"/>
      <c r="O199" s="92">
        <f t="shared" ref="O199:AE199" si="127">SUM(O189:O198)</f>
        <v>0</v>
      </c>
      <c r="P199" s="92">
        <f t="shared" si="127"/>
        <v>0</v>
      </c>
      <c r="Q199" s="92">
        <f t="shared" si="127"/>
        <v>0</v>
      </c>
      <c r="R199" s="92">
        <f t="shared" si="127"/>
        <v>0</v>
      </c>
      <c r="S199" s="92">
        <f t="shared" si="127"/>
        <v>0</v>
      </c>
      <c r="T199" s="92">
        <f t="shared" si="127"/>
        <v>0</v>
      </c>
      <c r="U199" s="92">
        <f t="shared" si="127"/>
        <v>100121000</v>
      </c>
      <c r="V199" s="92">
        <f t="shared" si="127"/>
        <v>100121000</v>
      </c>
      <c r="W199" s="92">
        <f t="shared" si="127"/>
        <v>0</v>
      </c>
      <c r="X199" s="92">
        <f t="shared" si="127"/>
        <v>0</v>
      </c>
      <c r="Y199" s="92">
        <f t="shared" si="127"/>
        <v>0</v>
      </c>
      <c r="Z199" s="92">
        <f t="shared" si="127"/>
        <v>0</v>
      </c>
      <c r="AA199" s="92">
        <f t="shared" si="127"/>
        <v>0</v>
      </c>
      <c r="AB199" s="92">
        <f t="shared" si="127"/>
        <v>0</v>
      </c>
      <c r="AC199" s="92">
        <f t="shared" si="127"/>
        <v>0</v>
      </c>
      <c r="AD199" s="92">
        <f t="shared" si="127"/>
        <v>0</v>
      </c>
      <c r="AE199" s="92">
        <f t="shared" si="127"/>
        <v>100121000</v>
      </c>
      <c r="AF199" s="95">
        <f>IF(ISERROR(AE199/H199),0,AE199/H199)</f>
        <v>1</v>
      </c>
      <c r="AG199" s="95">
        <f>IF(ISERROR(AE199/$AE$200),0,AE199/$AE$200)</f>
        <v>1</v>
      </c>
      <c r="AH199" s="10"/>
      <c r="AI199" s="10"/>
      <c r="AJ199" s="10"/>
      <c r="AK199" s="10"/>
      <c r="AL199" s="10"/>
      <c r="AM199" s="10"/>
      <c r="AN199" s="10"/>
      <c r="AO199" s="85"/>
    </row>
    <row r="200" spans="1:41" ht="24.75" customHeight="1" x14ac:dyDescent="0.25">
      <c r="A200" s="231" t="str">
        <f>"TOTAL ASIG."&amp;" "&amp;$A$5</f>
        <v>TOTAL ASIG. 24 - 03 - 005 "Programa Diagnóstico de Vulnerabilidad en Pre-escolares"</v>
      </c>
      <c r="B200" s="232"/>
      <c r="C200" s="232"/>
      <c r="D200" s="232"/>
      <c r="E200" s="232"/>
      <c r="F200" s="232"/>
      <c r="G200" s="232"/>
      <c r="H200" s="97">
        <f>SUM(H19,H31,H43,H55,H67,H79,H91,H103,H115,H127,H139,H151,H163,H175,H187,H199)</f>
        <v>100121000</v>
      </c>
      <c r="I200" s="97">
        <f>+I19+I31+I43+I55+I67+I79+I91+I103+I115+I127+I139+I151+I187+I163+I175+I199</f>
        <v>100121000</v>
      </c>
      <c r="J200" s="97"/>
      <c r="K200" s="97"/>
      <c r="L200" s="97">
        <f>+L19+L31+L43+L55+L67+L79+L91+L103+L115+L127+L139+L151+L187+L163+L175+L199</f>
        <v>410149</v>
      </c>
      <c r="M200" s="97">
        <f>+M19+M31+M43+M55+M67+M79+M91+M103+M115+M127+M139+M151+M187+M163+M175+M199</f>
        <v>0</v>
      </c>
      <c r="N200" s="99"/>
      <c r="O200" s="97">
        <f t="shared" ref="O200:AD200" si="128">+O19+O31+O43+O55+O67+O79+O91+O103+O115+O127+O139+O151+O187+O163+O175+O199</f>
        <v>0</v>
      </c>
      <c r="P200" s="97">
        <f t="shared" si="128"/>
        <v>0</v>
      </c>
      <c r="Q200" s="97">
        <f t="shared" si="128"/>
        <v>0</v>
      </c>
      <c r="R200" s="97">
        <f t="shared" si="128"/>
        <v>0</v>
      </c>
      <c r="S200" s="97">
        <f t="shared" si="128"/>
        <v>0</v>
      </c>
      <c r="T200" s="97">
        <f t="shared" si="128"/>
        <v>0</v>
      </c>
      <c r="U200" s="97">
        <f t="shared" si="128"/>
        <v>100121000</v>
      </c>
      <c r="V200" s="97">
        <f t="shared" si="128"/>
        <v>100121000</v>
      </c>
      <c r="W200" s="97">
        <f t="shared" si="128"/>
        <v>0</v>
      </c>
      <c r="X200" s="97">
        <f t="shared" si="128"/>
        <v>0</v>
      </c>
      <c r="Y200" s="97">
        <f t="shared" si="128"/>
        <v>0</v>
      </c>
      <c r="Z200" s="97">
        <f t="shared" si="128"/>
        <v>0</v>
      </c>
      <c r="AA200" s="97">
        <f t="shared" si="128"/>
        <v>0</v>
      </c>
      <c r="AB200" s="97">
        <f t="shared" si="128"/>
        <v>0</v>
      </c>
      <c r="AC200" s="97">
        <f t="shared" si="128"/>
        <v>0</v>
      </c>
      <c r="AD200" s="97">
        <f t="shared" si="128"/>
        <v>0</v>
      </c>
      <c r="AE200" s="97">
        <f>+AE19+AE31+AE43+AE55+AE67+AE79+AE91+AE103+AE115+AE127+AE139+AE151+AE187+AE163+AE175+AE199</f>
        <v>100121000</v>
      </c>
      <c r="AF200" s="100">
        <f>IF(ISERROR(AE200/H200),0,AE200/H200)</f>
        <v>1</v>
      </c>
      <c r="AG200" s="100">
        <f>IF(ISERROR(AE200/$AE$200),0,AE200/$AE$200)</f>
        <v>1</v>
      </c>
    </row>
    <row r="201" spans="1:41" x14ac:dyDescent="0.25">
      <c r="H201" s="40"/>
      <c r="O201" s="40"/>
      <c r="P201" s="40"/>
      <c r="Q201" s="40"/>
      <c r="S201" s="40"/>
      <c r="T201" s="40"/>
      <c r="U201" s="40"/>
      <c r="W201" s="40"/>
      <c r="X201" s="40"/>
      <c r="Y201" s="40"/>
      <c r="AA201" s="40"/>
      <c r="AB201" s="40"/>
      <c r="AC201" s="40"/>
      <c r="AH201" s="10"/>
      <c r="AI201" s="10"/>
      <c r="AJ201" s="10"/>
      <c r="AK201" s="10"/>
      <c r="AL201" s="10"/>
      <c r="AM201" s="10"/>
      <c r="AN201" s="10"/>
      <c r="AO201" s="85"/>
    </row>
    <row r="202" spans="1:41" x14ac:dyDescent="0.25">
      <c r="H202" s="40"/>
      <c r="O202" s="40"/>
      <c r="P202" s="40"/>
      <c r="Q202" s="40"/>
      <c r="S202" s="40"/>
      <c r="T202" s="40"/>
      <c r="U202" s="40"/>
      <c r="W202" s="40"/>
      <c r="X202" s="40"/>
      <c r="Y202" s="40"/>
      <c r="AA202" s="40"/>
      <c r="AB202" s="40"/>
      <c r="AC202" s="40"/>
      <c r="AH202" s="10"/>
      <c r="AI202" s="10"/>
      <c r="AJ202" s="10"/>
      <c r="AK202" s="10"/>
      <c r="AL202" s="10"/>
      <c r="AM202" s="10"/>
      <c r="AN202" s="10"/>
      <c r="AO202" s="85"/>
    </row>
    <row r="203" spans="1:41" x14ac:dyDescent="0.25">
      <c r="H203" s="40"/>
      <c r="O203" s="40"/>
      <c r="P203" s="40"/>
      <c r="Q203" s="40"/>
      <c r="S203" s="40"/>
      <c r="T203" s="40"/>
      <c r="U203" s="40"/>
      <c r="W203" s="40"/>
      <c r="X203" s="40"/>
      <c r="Y203" s="40"/>
      <c r="AA203" s="40"/>
      <c r="AB203" s="40"/>
      <c r="AC203" s="40"/>
    </row>
    <row r="204" spans="1:41" x14ac:dyDescent="0.25">
      <c r="H204" s="40"/>
      <c r="O204" s="40"/>
      <c r="P204" s="40"/>
      <c r="Q204" s="40"/>
      <c r="S204" s="40"/>
      <c r="T204" s="40"/>
      <c r="U204" s="40"/>
      <c r="W204" s="40"/>
      <c r="X204" s="40"/>
      <c r="Y204" s="40"/>
      <c r="AA204" s="40"/>
      <c r="AB204" s="40"/>
      <c r="AC204" s="40"/>
      <c r="AH204" s="10"/>
      <c r="AI204" s="10"/>
      <c r="AJ204" s="10"/>
      <c r="AK204" s="10"/>
      <c r="AL204" s="10"/>
      <c r="AM204" s="10"/>
      <c r="AN204" s="10"/>
      <c r="AO204" s="85"/>
    </row>
    <row r="205" spans="1:41" x14ac:dyDescent="0.25">
      <c r="H205" s="40"/>
      <c r="O205" s="40"/>
      <c r="P205" s="40"/>
      <c r="Q205" s="40"/>
      <c r="S205" s="40"/>
      <c r="T205" s="40"/>
      <c r="U205" s="40"/>
      <c r="W205" s="40"/>
      <c r="X205" s="40"/>
      <c r="Y205" s="40"/>
      <c r="AA205" s="40"/>
      <c r="AB205" s="40"/>
      <c r="AC205" s="40"/>
    </row>
    <row r="206" spans="1:41" x14ac:dyDescent="0.25">
      <c r="H206" s="40"/>
      <c r="O206" s="40"/>
      <c r="P206" s="40"/>
      <c r="Q206" s="40"/>
      <c r="S206" s="40"/>
      <c r="T206" s="40"/>
      <c r="U206" s="40"/>
      <c r="W206" s="40"/>
      <c r="X206" s="40"/>
      <c r="Y206" s="40"/>
      <c r="AA206" s="40"/>
      <c r="AB206" s="40"/>
      <c r="AC206" s="40"/>
    </row>
    <row r="207" spans="1:41" x14ac:dyDescent="0.25">
      <c r="H207" s="40"/>
      <c r="O207" s="40"/>
      <c r="P207" s="40"/>
      <c r="Q207" s="40"/>
      <c r="S207" s="40"/>
      <c r="T207" s="40"/>
      <c r="U207" s="40"/>
      <c r="W207" s="40"/>
      <c r="X207" s="40"/>
      <c r="Y207" s="40"/>
      <c r="AA207" s="40"/>
      <c r="AB207" s="40"/>
      <c r="AC207" s="40"/>
    </row>
    <row r="208" spans="1:41" x14ac:dyDescent="0.25">
      <c r="H208" s="40"/>
      <c r="O208" s="40"/>
      <c r="P208" s="40"/>
      <c r="Q208" s="40"/>
      <c r="S208" s="40"/>
      <c r="T208" s="40"/>
      <c r="U208" s="40"/>
      <c r="W208" s="40"/>
      <c r="X208" s="40"/>
      <c r="Y208" s="40"/>
      <c r="AA208" s="40"/>
      <c r="AB208" s="40"/>
      <c r="AC208" s="40"/>
    </row>
    <row r="209" spans="1:29" x14ac:dyDescent="0.25">
      <c r="A209" s="13"/>
      <c r="H209" s="40"/>
      <c r="O209" s="40"/>
      <c r="P209" s="40"/>
      <c r="Q209" s="40"/>
      <c r="S209" s="40"/>
      <c r="T209" s="40"/>
      <c r="U209" s="40"/>
      <c r="W209" s="40"/>
      <c r="X209" s="40"/>
      <c r="Y209" s="40"/>
      <c r="AA209" s="40"/>
      <c r="AB209" s="40"/>
      <c r="AC209" s="40"/>
    </row>
    <row r="210" spans="1:29" x14ac:dyDescent="0.25">
      <c r="A210" s="13"/>
      <c r="H210" s="40"/>
      <c r="O210" s="40"/>
      <c r="P210" s="40"/>
      <c r="Q210" s="40"/>
      <c r="S210" s="40"/>
      <c r="T210" s="40"/>
      <c r="U210" s="40"/>
      <c r="W210" s="40"/>
      <c r="X210" s="40"/>
      <c r="Y210" s="40"/>
      <c r="AA210" s="40"/>
      <c r="AB210" s="40"/>
      <c r="AC210" s="40"/>
    </row>
    <row r="211" spans="1:29" x14ac:dyDescent="0.25">
      <c r="A211" s="13"/>
      <c r="H211" s="40"/>
      <c r="O211" s="40"/>
      <c r="P211" s="40"/>
      <c r="Q211" s="40"/>
      <c r="S211" s="40"/>
      <c r="T211" s="40"/>
      <c r="U211" s="40"/>
      <c r="W211" s="40"/>
      <c r="X211" s="40"/>
      <c r="Y211" s="40"/>
      <c r="AA211" s="40"/>
      <c r="AB211" s="40"/>
      <c r="AC211" s="40"/>
    </row>
    <row r="212" spans="1:29" x14ac:dyDescent="0.25">
      <c r="A212" s="13"/>
      <c r="H212" s="40"/>
      <c r="O212" s="40"/>
      <c r="P212" s="40"/>
      <c r="Q212" s="40"/>
      <c r="S212" s="40"/>
      <c r="T212" s="40"/>
      <c r="U212" s="40"/>
      <c r="W212" s="40"/>
      <c r="X212" s="40"/>
      <c r="Y212" s="40"/>
      <c r="AA212" s="40"/>
      <c r="AB212" s="40"/>
      <c r="AC212" s="40"/>
    </row>
    <row r="213" spans="1:29" x14ac:dyDescent="0.25">
      <c r="A213" s="13"/>
      <c r="H213" s="40"/>
      <c r="O213" s="40"/>
      <c r="P213" s="40"/>
      <c r="Q213" s="40"/>
      <c r="S213" s="40"/>
      <c r="T213" s="40"/>
      <c r="U213" s="40"/>
      <c r="W213" s="40"/>
      <c r="X213" s="40"/>
      <c r="Y213" s="40"/>
      <c r="AA213" s="40"/>
      <c r="AB213" s="40"/>
      <c r="AC213" s="40"/>
    </row>
    <row r="214" spans="1:29" x14ac:dyDescent="0.25">
      <c r="A214" s="13"/>
      <c r="H214" s="40"/>
      <c r="O214" s="40"/>
      <c r="P214" s="40"/>
      <c r="Q214" s="40"/>
      <c r="S214" s="40"/>
      <c r="T214" s="40"/>
      <c r="U214" s="40"/>
      <c r="W214" s="40"/>
      <c r="X214" s="40"/>
      <c r="Y214" s="40"/>
      <c r="AA214" s="40"/>
      <c r="AB214" s="40"/>
      <c r="AC214" s="40"/>
    </row>
    <row r="215" spans="1:29" x14ac:dyDescent="0.25">
      <c r="A215" s="13"/>
      <c r="H215" s="40"/>
      <c r="O215" s="40"/>
      <c r="P215" s="40"/>
      <c r="Q215" s="40"/>
      <c r="S215" s="40"/>
      <c r="T215" s="40"/>
      <c r="U215" s="40"/>
      <c r="W215" s="40"/>
      <c r="X215" s="40"/>
      <c r="Y215" s="40"/>
      <c r="AA215" s="40"/>
      <c r="AB215" s="40"/>
      <c r="AC215" s="40"/>
    </row>
    <row r="216" spans="1:29" x14ac:dyDescent="0.25">
      <c r="A216" s="13"/>
      <c r="H216" s="40"/>
      <c r="O216" s="40"/>
      <c r="P216" s="40"/>
      <c r="Q216" s="40"/>
      <c r="S216" s="40"/>
      <c r="T216" s="40"/>
      <c r="U216" s="40"/>
      <c r="W216" s="40"/>
      <c r="X216" s="40"/>
      <c r="Y216" s="40"/>
      <c r="AA216" s="40"/>
      <c r="AB216" s="40"/>
      <c r="AC216" s="40"/>
    </row>
    <row r="217" spans="1:29" x14ac:dyDescent="0.25">
      <c r="A217" s="13"/>
      <c r="H217" s="40"/>
      <c r="O217" s="40"/>
      <c r="P217" s="40"/>
      <c r="Q217" s="40"/>
      <c r="S217" s="40"/>
      <c r="T217" s="40"/>
      <c r="U217" s="40"/>
      <c r="W217" s="40"/>
      <c r="X217" s="40"/>
      <c r="Y217" s="40"/>
      <c r="AA217" s="40"/>
      <c r="AB217" s="40"/>
      <c r="AC217" s="40"/>
    </row>
  </sheetData>
  <mergeCells count="61">
    <mergeCell ref="A200:G200"/>
    <mergeCell ref="A164:E164"/>
    <mergeCell ref="A175:G175"/>
    <mergeCell ref="A176:E176"/>
    <mergeCell ref="A187:G187"/>
    <mergeCell ref="A188:E188"/>
    <mergeCell ref="A199:G199"/>
    <mergeCell ref="A128:E128"/>
    <mergeCell ref="A139:G139"/>
    <mergeCell ref="A140:E140"/>
    <mergeCell ref="A151:G151"/>
    <mergeCell ref="A152:E152"/>
    <mergeCell ref="A163:G163"/>
    <mergeCell ref="A92:E92"/>
    <mergeCell ref="A103:G103"/>
    <mergeCell ref="A104:E104"/>
    <mergeCell ref="A115:G115"/>
    <mergeCell ref="A116:E116"/>
    <mergeCell ref="A127:G127"/>
    <mergeCell ref="A56:E56"/>
    <mergeCell ref="A67:G67"/>
    <mergeCell ref="A68:E68"/>
    <mergeCell ref="A79:G79"/>
    <mergeCell ref="A80:E80"/>
    <mergeCell ref="A91:G91"/>
    <mergeCell ref="A20:E20"/>
    <mergeCell ref="A31:G31"/>
    <mergeCell ref="A32:E32"/>
    <mergeCell ref="A43:G43"/>
    <mergeCell ref="A44:E44"/>
    <mergeCell ref="A55:G55"/>
    <mergeCell ref="AA6:AC6"/>
    <mergeCell ref="AD6:AD7"/>
    <mergeCell ref="AE6:AE7"/>
    <mergeCell ref="AF6:AG6"/>
    <mergeCell ref="A8:E8"/>
    <mergeCell ref="A19:G19"/>
    <mergeCell ref="O6:Q6"/>
    <mergeCell ref="R6:R7"/>
    <mergeCell ref="S6:U6"/>
    <mergeCell ref="V6:V7"/>
    <mergeCell ref="W6:Y6"/>
    <mergeCell ref="Z6:Z7"/>
    <mergeCell ref="H6:H7"/>
    <mergeCell ref="I6:I7"/>
    <mergeCell ref="J6:J7"/>
    <mergeCell ref="K6:K7"/>
    <mergeCell ref="L6:M6"/>
    <mergeCell ref="N6:N7"/>
    <mergeCell ref="A6:A7"/>
    <mergeCell ref="B6:B7"/>
    <mergeCell ref="D6:D7"/>
    <mergeCell ref="E6:E7"/>
    <mergeCell ref="F6:F7"/>
    <mergeCell ref="G6:G7"/>
    <mergeCell ref="A1:AG1"/>
    <mergeCell ref="A2:AG2"/>
    <mergeCell ref="A3:AG3"/>
    <mergeCell ref="A4:AG4"/>
    <mergeCell ref="A5:R5"/>
    <mergeCell ref="S5:AG5"/>
  </mergeCells>
  <dataValidations count="5">
    <dataValidation allowBlank="1" showInputMessage="1" showErrorMessage="1" errorTitle="Sólo números" error="Sólo ingresar números sin letras_x000a_" sqref="M8:M18 M20:M30 M32:M42 M44:M54 M104:M114 M68:M78 M80:M90 M92:M102 M188:M198 N129 M128:M138 M140:M150 M152:M162 M164:M174 M176:M186 M116:M126 M56:M66 J189:K189"/>
    <dataValidation type="date" operator="greaterThan" allowBlank="1" showInputMessage="1" showErrorMessage="1" errorTitle="Error en Ingresos de Fechas" error="La fecha debe corresponder al Año 2014." sqref="D9:D18 D21:D30 D33:D42 D45:D54 D106:D114 D69:D78 D81:D90 D93:D102 D192:D198 D118:D126 D129:D138 D141:D150 D153:D162 D165:D174 D177:D186 D59:D66">
      <formula1>41275</formula1>
    </dataValidation>
    <dataValidation type="textLength" operator="lessThanOrEqual" allowBlank="1" showInputMessage="1" showErrorMessage="1" errorTitle="MÁXIMO DE CARACTERES SOBREPASADO" error="Sólo 255 caracteres por celdas" sqref="E9:G18 N45:N54 E45:G54 N33:N42 E33:G42 N21:N30 E21:G30 N9:N18 C59:C66 E105:G114 N69:N78 E69:G78 N81:N90 E81:G90 N93:N102 E93:G102 N105:N114 N189:N198 C118:C126 C9:C18 E129:G138 N141:N150 E141:G150 N153:N162 E153:G162 N165:N174 E165:G174 N177:N186 E177:G186 E57:G66 C192:C198 E117:G126 N57:N66 C153:C162 C165:C174 C177:C186 C141:C150 C129:C138 C93:C102 C81:C90 C69:C78 C106:C114 C45:C54 C33:C42 C21:C30 N130:N138 N117:N126 G192:G198 E189:G189 E190:F198">
      <formula1>255</formula1>
    </dataValidation>
    <dataValidation type="textLength" operator="lessThanOrEqual" allowBlank="1" showInputMessage="1" showErrorMessage="1" sqref="I105:K114 I69:K78 I21:K30 I9:K18 I141:K150 I45:K54 I57:K66 I81:K90 I153:K162 I117:K126 I165:K174 I33:K42 I93:K102 I129:K138 I177:K186 I190:K198">
      <formula1>255</formula1>
    </dataValidation>
    <dataValidation type="decimal" allowBlank="1" showInputMessage="1" showErrorMessage="1" errorTitle="Sólo números" error="Sólo ingresar números sin letras_x000a_" sqref="L177:L186 L153:L162 L9:L18 L129:L138 L81:L90 O33:Q42 L69:L78 L93:L102 L141:L150 L165:L174 O45:Q54 AA45:AC54 W45:Y54 S45:U54 L45:L54 AA33:AC42 W33:Y42 S33:U42 O21:Q30 L33:L42 W21:Y30 AA21:AC30 S9:U18 O9:Q18 S21:U30 L21:L30 AA9:AC18 W9:Y18 O57:Q66 W57:Y66 S57:U66 O69:Q78 AA69:AC78 W69:Y78 S69:U78 O81:Q90 AA81:AC90 W81:Y90 S81:U90 O93:Q102 AA93:AC102 W93:Y102 S93:U102 O105:Q114 AA57:AC66 W105:Y114 S105:U114 O117:Q126 AA105:AC114 W117:Y126 AA117:AC126 O129:Q138 AA129:AC138 W129:Y138 S129:U138 O141:Q150 AA141:AC150 W141:Y150 S141:U150 O153:Q162 AA153:AC162 W153:Y162 S153:U162 O165:Q174 AA165:AC174 W165:Y174 S165:U174 O177:Q186 AA177:AC186 W177:Y186 S177:U186 O189:Q198 S117:U126 W189:Y198 S189:U198 L117:L126 L189:L198 L105:L114 L57:L66 AA189:AC198 H189:I189">
      <formula1>-100000000</formula1>
      <formula2>10000000000</formula2>
    </dataValidation>
  </dataValidations>
  <printOptions horizontalCentered="1" verticalCentered="1"/>
  <pageMargins left="0" right="0" top="0.74803149606299213" bottom="0.74803149606299213" header="0.31496062992125984" footer="0.31496062992125984"/>
  <pageSetup paperSize="5" scale="88" orientation="landscape" r:id="rId1"/>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pageSetUpPr fitToPage="1"/>
  </sheetPr>
  <dimension ref="A1:AO217"/>
  <sheetViews>
    <sheetView topLeftCell="K1" zoomScale="80" zoomScaleNormal="80" workbookViewId="0">
      <pane ySplit="7" topLeftCell="A151" activePane="bottomLeft" state="frozen"/>
      <selection pane="bottomLeft" activeCell="AF191" sqref="AF191"/>
    </sheetView>
  </sheetViews>
  <sheetFormatPr baseColWidth="10" defaultRowHeight="12.75" outlineLevelRow="1" outlineLevelCol="1" x14ac:dyDescent="0.25"/>
  <cols>
    <col min="1" max="1" width="3.5703125" style="14" customWidth="1"/>
    <col min="2" max="2" width="15.42578125" style="14" hidden="1" customWidth="1"/>
    <col min="3" max="3" width="11.85546875" style="14" customWidth="1"/>
    <col min="4" max="4" width="10.42578125" style="14" customWidth="1"/>
    <col min="5" max="5" width="21.7109375" style="13" customWidth="1"/>
    <col min="6" max="6" width="13.7109375" style="13" customWidth="1"/>
    <col min="7" max="7" width="13" style="14" customWidth="1"/>
    <col min="8" max="8" width="14.85546875" style="11" customWidth="1"/>
    <col min="9" max="11" width="14.5703125" style="40" customWidth="1"/>
    <col min="12" max="12" width="16" style="14" customWidth="1"/>
    <col min="13" max="13" width="22.28515625" style="14" customWidth="1"/>
    <col min="14" max="14" width="11.140625" style="14" customWidth="1"/>
    <col min="15" max="15" width="13" style="11" hidden="1" customWidth="1" outlineLevel="1"/>
    <col min="16" max="17" width="12" style="11" hidden="1" customWidth="1" outlineLevel="1"/>
    <col min="18" max="18" width="12" style="11" customWidth="1" collapsed="1"/>
    <col min="19" max="19" width="11.5703125" style="11" hidden="1" customWidth="1" outlineLevel="1"/>
    <col min="20" max="20" width="9.85546875" style="11" hidden="1" customWidth="1" outlineLevel="1"/>
    <col min="21" max="21" width="12.140625" style="11" hidden="1" customWidth="1" outlineLevel="1"/>
    <col min="22" max="22" width="12.140625" style="11" customWidth="1" collapsed="1"/>
    <col min="23" max="23" width="12.140625" style="11" customWidth="1" outlineLevel="1"/>
    <col min="24" max="24" width="13.28515625" style="11" customWidth="1" outlineLevel="1"/>
    <col min="25" max="25" width="12.140625" style="11" customWidth="1" outlineLevel="1"/>
    <col min="26" max="26" width="14.7109375" style="11" customWidth="1"/>
    <col min="27" max="28" width="12.140625" style="11" customWidth="1" outlineLevel="1"/>
    <col min="29" max="29" width="13.7109375" style="11" customWidth="1" outlineLevel="1"/>
    <col min="30" max="30" width="13.42578125" style="11" customWidth="1"/>
    <col min="31" max="31" width="14.28515625" style="11" customWidth="1"/>
    <col min="32" max="32" width="10.28515625" style="12" bestFit="1" customWidth="1"/>
    <col min="33" max="33" width="11.140625" style="12" customWidth="1"/>
    <col min="34" max="40" width="11.42578125" style="13"/>
    <col min="41" max="16384" width="11.42578125" style="87"/>
  </cols>
  <sheetData>
    <row r="1" spans="1:41" s="10" customFormat="1" ht="16.5" customHeight="1" x14ac:dyDescent="0.25">
      <c r="A1" s="252" t="s">
        <v>69</v>
      </c>
      <c r="B1" s="252"/>
      <c r="C1" s="252"/>
      <c r="D1" s="252"/>
      <c r="E1" s="252"/>
      <c r="F1" s="252"/>
      <c r="G1" s="252"/>
      <c r="H1" s="252"/>
      <c r="I1" s="252"/>
      <c r="J1" s="252"/>
      <c r="K1" s="252"/>
      <c r="L1" s="252"/>
      <c r="M1" s="252"/>
      <c r="N1" s="252"/>
      <c r="O1" s="252"/>
      <c r="P1" s="252"/>
      <c r="Q1" s="252"/>
      <c r="R1" s="252"/>
      <c r="S1" s="252"/>
      <c r="T1" s="252"/>
      <c r="U1" s="252"/>
      <c r="V1" s="252"/>
      <c r="W1" s="252"/>
      <c r="X1" s="252"/>
      <c r="Y1" s="252"/>
      <c r="Z1" s="252"/>
      <c r="AA1" s="252"/>
      <c r="AB1" s="252"/>
      <c r="AC1" s="252"/>
      <c r="AD1" s="252"/>
      <c r="AE1" s="252"/>
      <c r="AF1" s="252"/>
      <c r="AG1" s="252"/>
    </row>
    <row r="2" spans="1:41" s="10" customFormat="1" ht="16.5" customHeight="1" x14ac:dyDescent="0.25">
      <c r="A2" s="253" t="s">
        <v>0</v>
      </c>
      <c r="B2" s="253"/>
      <c r="C2" s="253"/>
      <c r="D2" s="253"/>
      <c r="E2" s="253"/>
      <c r="F2" s="253"/>
      <c r="G2" s="253"/>
      <c r="H2" s="253"/>
      <c r="I2" s="253"/>
      <c r="J2" s="253"/>
      <c r="K2" s="253"/>
      <c r="L2" s="253"/>
      <c r="M2" s="253"/>
      <c r="N2" s="253"/>
      <c r="O2" s="253"/>
      <c r="P2" s="253"/>
      <c r="Q2" s="253"/>
      <c r="R2" s="253"/>
      <c r="S2" s="253"/>
      <c r="T2" s="253"/>
      <c r="U2" s="253"/>
      <c r="V2" s="253"/>
      <c r="W2" s="253"/>
      <c r="X2" s="253"/>
      <c r="Y2" s="253"/>
      <c r="Z2" s="253"/>
      <c r="AA2" s="253"/>
      <c r="AB2" s="253"/>
      <c r="AC2" s="253"/>
      <c r="AD2" s="253"/>
      <c r="AE2" s="253"/>
      <c r="AF2" s="253"/>
      <c r="AG2" s="253"/>
    </row>
    <row r="3" spans="1:41" s="10" customFormat="1" ht="16.5" customHeight="1" x14ac:dyDescent="0.25">
      <c r="A3" s="252" t="s">
        <v>813</v>
      </c>
      <c r="B3" s="252"/>
      <c r="C3" s="252"/>
      <c r="D3" s="252"/>
      <c r="E3" s="252"/>
      <c r="F3" s="252"/>
      <c r="G3" s="252"/>
      <c r="H3" s="252"/>
      <c r="I3" s="252"/>
      <c r="J3" s="252"/>
      <c r="K3" s="252"/>
      <c r="L3" s="252"/>
      <c r="M3" s="252"/>
      <c r="N3" s="252"/>
      <c r="O3" s="252"/>
      <c r="P3" s="252"/>
      <c r="Q3" s="252"/>
      <c r="R3" s="252"/>
      <c r="S3" s="252"/>
      <c r="T3" s="252"/>
      <c r="U3" s="252"/>
      <c r="V3" s="252"/>
      <c r="W3" s="252"/>
      <c r="X3" s="252"/>
      <c r="Y3" s="252"/>
      <c r="Z3" s="252"/>
      <c r="AA3" s="252"/>
      <c r="AB3" s="252"/>
      <c r="AC3" s="252"/>
      <c r="AD3" s="252"/>
      <c r="AE3" s="252"/>
      <c r="AF3" s="252"/>
      <c r="AG3" s="252"/>
    </row>
    <row r="4" spans="1:41" s="10" customFormat="1" ht="16.5" customHeight="1" x14ac:dyDescent="0.25">
      <c r="A4" s="253" t="s">
        <v>1</v>
      </c>
      <c r="B4" s="253"/>
      <c r="C4" s="253"/>
      <c r="D4" s="253"/>
      <c r="E4" s="253"/>
      <c r="F4" s="253"/>
      <c r="G4" s="253"/>
      <c r="H4" s="253"/>
      <c r="I4" s="253"/>
      <c r="J4" s="253"/>
      <c r="K4" s="253"/>
      <c r="L4" s="253"/>
      <c r="M4" s="253"/>
      <c r="N4" s="253"/>
      <c r="O4" s="253"/>
      <c r="P4" s="253"/>
      <c r="Q4" s="253"/>
      <c r="R4" s="253"/>
      <c r="S4" s="253"/>
      <c r="T4" s="253"/>
      <c r="U4" s="253"/>
      <c r="V4" s="253"/>
      <c r="W4" s="253"/>
      <c r="X4" s="253"/>
      <c r="Y4" s="253"/>
      <c r="Z4" s="253"/>
      <c r="AA4" s="253"/>
      <c r="AB4" s="253"/>
      <c r="AC4" s="253"/>
      <c r="AD4" s="253"/>
      <c r="AE4" s="253"/>
      <c r="AF4" s="253"/>
      <c r="AG4" s="253"/>
    </row>
    <row r="5" spans="1:41" s="13" customFormat="1" ht="17.25" customHeight="1" x14ac:dyDescent="0.25">
      <c r="A5" s="250" t="s">
        <v>81</v>
      </c>
      <c r="B5" s="250"/>
      <c r="C5" s="251"/>
      <c r="D5" s="251"/>
      <c r="E5" s="251"/>
      <c r="F5" s="251"/>
      <c r="G5" s="251"/>
      <c r="H5" s="251"/>
      <c r="I5" s="251"/>
      <c r="J5" s="251"/>
      <c r="K5" s="251"/>
      <c r="L5" s="251"/>
      <c r="M5" s="251"/>
      <c r="N5" s="251"/>
      <c r="O5" s="251"/>
      <c r="P5" s="251"/>
      <c r="Q5" s="251"/>
      <c r="R5" s="251"/>
      <c r="S5" s="250"/>
      <c r="T5" s="250"/>
      <c r="U5" s="251"/>
      <c r="V5" s="251"/>
      <c r="W5" s="251"/>
      <c r="X5" s="251"/>
      <c r="Y5" s="251"/>
      <c r="Z5" s="251"/>
      <c r="AA5" s="251"/>
      <c r="AB5" s="251"/>
      <c r="AC5" s="251"/>
      <c r="AD5" s="251"/>
      <c r="AE5" s="251"/>
      <c r="AF5" s="251"/>
      <c r="AG5" s="251"/>
    </row>
    <row r="6" spans="1:41" s="86" customFormat="1" ht="32.25" customHeight="1" x14ac:dyDescent="0.25">
      <c r="A6" s="243" t="s">
        <v>2</v>
      </c>
      <c r="B6" s="244" t="s">
        <v>68</v>
      </c>
      <c r="C6" s="224" t="s">
        <v>3</v>
      </c>
      <c r="D6" s="244" t="s">
        <v>4</v>
      </c>
      <c r="E6" s="243" t="s">
        <v>5</v>
      </c>
      <c r="F6" s="244" t="s">
        <v>6</v>
      </c>
      <c r="G6" s="243" t="s">
        <v>7</v>
      </c>
      <c r="H6" s="246" t="s">
        <v>8</v>
      </c>
      <c r="I6" s="246" t="s">
        <v>9</v>
      </c>
      <c r="J6" s="246" t="s">
        <v>830</v>
      </c>
      <c r="K6" s="246" t="s">
        <v>831</v>
      </c>
      <c r="L6" s="248" t="s">
        <v>10</v>
      </c>
      <c r="M6" s="249"/>
      <c r="N6" s="243" t="s">
        <v>11</v>
      </c>
      <c r="O6" s="257" t="s">
        <v>13</v>
      </c>
      <c r="P6" s="257"/>
      <c r="Q6" s="257"/>
      <c r="R6" s="254" t="s">
        <v>14</v>
      </c>
      <c r="S6" s="257" t="s">
        <v>13</v>
      </c>
      <c r="T6" s="257"/>
      <c r="U6" s="257"/>
      <c r="V6" s="254" t="s">
        <v>15</v>
      </c>
      <c r="W6" s="257" t="s">
        <v>13</v>
      </c>
      <c r="X6" s="257"/>
      <c r="Y6" s="257"/>
      <c r="Z6" s="254" t="s">
        <v>16</v>
      </c>
      <c r="AA6" s="257" t="s">
        <v>13</v>
      </c>
      <c r="AB6" s="257"/>
      <c r="AC6" s="257"/>
      <c r="AD6" s="254" t="s">
        <v>17</v>
      </c>
      <c r="AE6" s="254" t="s">
        <v>18</v>
      </c>
      <c r="AF6" s="256" t="s">
        <v>19</v>
      </c>
      <c r="AG6" s="256"/>
      <c r="AH6" s="10"/>
      <c r="AI6" s="10"/>
      <c r="AJ6" s="10"/>
      <c r="AK6" s="10"/>
      <c r="AL6" s="10"/>
      <c r="AM6" s="10"/>
      <c r="AN6" s="10"/>
      <c r="AO6" s="85"/>
    </row>
    <row r="7" spans="1:41" s="86" customFormat="1" ht="31.5" customHeight="1" x14ac:dyDescent="0.25">
      <c r="A7" s="243"/>
      <c r="B7" s="245"/>
      <c r="C7" s="224" t="s">
        <v>20</v>
      </c>
      <c r="D7" s="245"/>
      <c r="E7" s="243"/>
      <c r="F7" s="245"/>
      <c r="G7" s="243"/>
      <c r="H7" s="247"/>
      <c r="I7" s="247"/>
      <c r="J7" s="247"/>
      <c r="K7" s="247"/>
      <c r="L7" s="225" t="s">
        <v>832</v>
      </c>
      <c r="M7" s="225" t="s">
        <v>21</v>
      </c>
      <c r="N7" s="243"/>
      <c r="O7" s="225" t="s">
        <v>22</v>
      </c>
      <c r="P7" s="225" t="s">
        <v>23</v>
      </c>
      <c r="Q7" s="225" t="s">
        <v>24</v>
      </c>
      <c r="R7" s="255"/>
      <c r="S7" s="225" t="s">
        <v>25</v>
      </c>
      <c r="T7" s="225" t="s">
        <v>26</v>
      </c>
      <c r="U7" s="225" t="s">
        <v>27</v>
      </c>
      <c r="V7" s="255"/>
      <c r="W7" s="225" t="s">
        <v>28</v>
      </c>
      <c r="X7" s="225" t="s">
        <v>29</v>
      </c>
      <c r="Y7" s="225" t="s">
        <v>30</v>
      </c>
      <c r="Z7" s="255"/>
      <c r="AA7" s="225" t="s">
        <v>31</v>
      </c>
      <c r="AB7" s="225" t="s">
        <v>32</v>
      </c>
      <c r="AC7" s="225" t="s">
        <v>33</v>
      </c>
      <c r="AD7" s="255"/>
      <c r="AE7" s="255"/>
      <c r="AF7" s="96" t="s">
        <v>34</v>
      </c>
      <c r="AG7" s="96" t="s">
        <v>35</v>
      </c>
      <c r="AH7" s="10"/>
      <c r="AI7" s="10"/>
      <c r="AJ7" s="10"/>
      <c r="AK7" s="10"/>
      <c r="AL7" s="10"/>
      <c r="AM7" s="10"/>
      <c r="AN7" s="10"/>
      <c r="AO7" s="85"/>
    </row>
    <row r="8" spans="1:41" ht="12.75" customHeight="1" x14ac:dyDescent="0.25">
      <c r="A8" s="240" t="s">
        <v>36</v>
      </c>
      <c r="B8" s="241"/>
      <c r="C8" s="241"/>
      <c r="D8" s="241"/>
      <c r="E8" s="242"/>
      <c r="F8" s="15"/>
      <c r="G8" s="16"/>
      <c r="H8" s="88"/>
      <c r="I8" s="17"/>
      <c r="J8" s="17"/>
      <c r="K8" s="17"/>
      <c r="L8" s="18"/>
      <c r="M8" s="18"/>
      <c r="N8" s="16"/>
      <c r="O8" s="17"/>
      <c r="P8" s="17"/>
      <c r="Q8" s="17"/>
      <c r="R8" s="17"/>
      <c r="S8" s="17"/>
      <c r="T8" s="17"/>
      <c r="U8" s="17"/>
      <c r="V8" s="17"/>
      <c r="W8" s="17"/>
      <c r="X8" s="17"/>
      <c r="Y8" s="17"/>
      <c r="Z8" s="17"/>
      <c r="AA8" s="17"/>
      <c r="AB8" s="17"/>
      <c r="AC8" s="17"/>
      <c r="AD8" s="17"/>
      <c r="AE8" s="17"/>
      <c r="AF8" s="20"/>
      <c r="AG8" s="20"/>
    </row>
    <row r="9" spans="1:41" ht="12.75" hidden="1" customHeight="1" outlineLevel="1" x14ac:dyDescent="0.25">
      <c r="A9" s="21">
        <v>1</v>
      </c>
      <c r="B9" s="22"/>
      <c r="C9" s="23"/>
      <c r="D9" s="24"/>
      <c r="E9" s="25"/>
      <c r="F9" s="25"/>
      <c r="G9" s="25"/>
      <c r="H9" s="89"/>
      <c r="I9" s="26"/>
      <c r="J9" s="268"/>
      <c r="K9" s="268"/>
      <c r="L9" s="27"/>
      <c r="M9" s="27"/>
      <c r="N9" s="25"/>
      <c r="O9" s="27"/>
      <c r="P9" s="27"/>
      <c r="Q9" s="27"/>
      <c r="R9" s="28">
        <f>SUM(O9:Q9)</f>
        <v>0</v>
      </c>
      <c r="S9" s="27"/>
      <c r="T9" s="27"/>
      <c r="U9" s="27"/>
      <c r="V9" s="28">
        <f>SUM(S9:U9)</f>
        <v>0</v>
      </c>
      <c r="W9" s="27"/>
      <c r="X9" s="27"/>
      <c r="Y9" s="27"/>
      <c r="Z9" s="28">
        <f>SUM(W9:Y9)</f>
        <v>0</v>
      </c>
      <c r="AA9" s="27"/>
      <c r="AB9" s="27"/>
      <c r="AC9" s="27"/>
      <c r="AD9" s="28">
        <f>SUM(AA9:AC9)</f>
        <v>0</v>
      </c>
      <c r="AE9" s="28">
        <f t="shared" ref="AE9:AE18" si="0">SUM(R9,V9,Z9,AD9)</f>
        <v>0</v>
      </c>
      <c r="AF9" s="29">
        <f>IF(ISERROR(AE9/$H$19),0,AE9/$H$19)</f>
        <v>0</v>
      </c>
      <c r="AG9" s="30">
        <f t="shared" ref="AG9:AG18" si="1">IF(ISERROR(AE9/$AE$200),"-",AE9/$AE$200)</f>
        <v>0</v>
      </c>
      <c r="AH9" s="10"/>
      <c r="AI9" s="10"/>
      <c r="AJ9" s="10"/>
      <c r="AK9" s="10"/>
      <c r="AL9" s="10"/>
      <c r="AM9" s="10"/>
      <c r="AN9" s="10"/>
      <c r="AO9" s="85"/>
    </row>
    <row r="10" spans="1:41" ht="12.75" hidden="1" customHeight="1" outlineLevel="1" x14ac:dyDescent="0.25">
      <c r="A10" s="21">
        <v>2</v>
      </c>
      <c r="B10" s="22"/>
      <c r="C10" s="31"/>
      <c r="D10" s="32"/>
      <c r="E10" s="33"/>
      <c r="F10" s="25"/>
      <c r="G10" s="25"/>
      <c r="H10" s="89"/>
      <c r="I10" s="34"/>
      <c r="J10" s="268"/>
      <c r="K10" s="268"/>
      <c r="L10" s="27"/>
      <c r="M10" s="27"/>
      <c r="N10" s="33"/>
      <c r="O10" s="27"/>
      <c r="P10" s="27"/>
      <c r="Q10" s="27"/>
      <c r="R10" s="28">
        <f t="shared" ref="R10:R18" si="2">SUM(O10:Q10)</f>
        <v>0</v>
      </c>
      <c r="S10" s="27"/>
      <c r="T10" s="27"/>
      <c r="U10" s="27"/>
      <c r="V10" s="28">
        <f t="shared" ref="V10:V18" si="3">SUM(S10:U10)</f>
        <v>0</v>
      </c>
      <c r="W10" s="27"/>
      <c r="X10" s="27"/>
      <c r="Y10" s="27"/>
      <c r="Z10" s="28">
        <f t="shared" ref="Z10:Z18" si="4">SUM(W10:Y10)</f>
        <v>0</v>
      </c>
      <c r="AA10" s="27"/>
      <c r="AB10" s="27"/>
      <c r="AC10" s="27"/>
      <c r="AD10" s="28">
        <f t="shared" ref="AD10:AD18" si="5">SUM(AA10:AC10)</f>
        <v>0</v>
      </c>
      <c r="AE10" s="28">
        <f t="shared" si="0"/>
        <v>0</v>
      </c>
      <c r="AF10" s="29">
        <f t="shared" ref="AF10:AF18" si="6">IF(ISERROR(AE10/$H$19),0,AE10/$H$19)</f>
        <v>0</v>
      </c>
      <c r="AG10" s="30">
        <f t="shared" si="1"/>
        <v>0</v>
      </c>
      <c r="AH10" s="10"/>
      <c r="AI10" s="10"/>
      <c r="AJ10" s="10"/>
      <c r="AK10" s="10"/>
      <c r="AL10" s="10"/>
      <c r="AM10" s="10"/>
      <c r="AN10" s="10"/>
      <c r="AO10" s="85"/>
    </row>
    <row r="11" spans="1:41" ht="12.75" hidden="1" customHeight="1" outlineLevel="1" x14ac:dyDescent="0.25">
      <c r="A11" s="21">
        <v>3</v>
      </c>
      <c r="B11" s="22"/>
      <c r="C11" s="31"/>
      <c r="D11" s="32"/>
      <c r="E11" s="33"/>
      <c r="F11" s="33"/>
      <c r="G11" s="33"/>
      <c r="H11" s="89"/>
      <c r="I11" s="34"/>
      <c r="J11" s="268"/>
      <c r="K11" s="268"/>
      <c r="L11" s="27"/>
      <c r="M11" s="27"/>
      <c r="N11" s="33"/>
      <c r="O11" s="27"/>
      <c r="P11" s="27"/>
      <c r="Q11" s="27"/>
      <c r="R11" s="28">
        <f t="shared" si="2"/>
        <v>0</v>
      </c>
      <c r="S11" s="27"/>
      <c r="T11" s="27"/>
      <c r="U11" s="27"/>
      <c r="V11" s="28">
        <f t="shared" si="3"/>
        <v>0</v>
      </c>
      <c r="W11" s="27"/>
      <c r="X11" s="27"/>
      <c r="Y11" s="27"/>
      <c r="Z11" s="28">
        <f t="shared" si="4"/>
        <v>0</v>
      </c>
      <c r="AA11" s="27"/>
      <c r="AB11" s="27"/>
      <c r="AC11" s="27"/>
      <c r="AD11" s="28">
        <f t="shared" si="5"/>
        <v>0</v>
      </c>
      <c r="AE11" s="28">
        <f t="shared" si="0"/>
        <v>0</v>
      </c>
      <c r="AF11" s="29">
        <f t="shared" si="6"/>
        <v>0</v>
      </c>
      <c r="AG11" s="30">
        <f t="shared" si="1"/>
        <v>0</v>
      </c>
    </row>
    <row r="12" spans="1:41" ht="12.75" hidden="1" customHeight="1" outlineLevel="1" x14ac:dyDescent="0.25">
      <c r="A12" s="21">
        <v>4</v>
      </c>
      <c r="B12" s="22"/>
      <c r="C12" s="31"/>
      <c r="D12" s="32"/>
      <c r="E12" s="33"/>
      <c r="F12" s="33"/>
      <c r="G12" s="33"/>
      <c r="H12" s="89"/>
      <c r="I12" s="34"/>
      <c r="J12" s="268"/>
      <c r="K12" s="268"/>
      <c r="L12" s="27"/>
      <c r="M12" s="27"/>
      <c r="N12" s="33"/>
      <c r="O12" s="27"/>
      <c r="P12" s="27"/>
      <c r="Q12" s="27"/>
      <c r="R12" s="28">
        <f t="shared" si="2"/>
        <v>0</v>
      </c>
      <c r="S12" s="27"/>
      <c r="T12" s="27"/>
      <c r="U12" s="27"/>
      <c r="V12" s="28">
        <f t="shared" si="3"/>
        <v>0</v>
      </c>
      <c r="W12" s="27"/>
      <c r="X12" s="27"/>
      <c r="Y12" s="27"/>
      <c r="Z12" s="28">
        <f t="shared" si="4"/>
        <v>0</v>
      </c>
      <c r="AA12" s="27"/>
      <c r="AB12" s="27"/>
      <c r="AC12" s="27"/>
      <c r="AD12" s="28">
        <f t="shared" si="5"/>
        <v>0</v>
      </c>
      <c r="AE12" s="28">
        <f t="shared" si="0"/>
        <v>0</v>
      </c>
      <c r="AF12" s="29">
        <f t="shared" si="6"/>
        <v>0</v>
      </c>
      <c r="AG12" s="30">
        <f t="shared" si="1"/>
        <v>0</v>
      </c>
      <c r="AH12" s="10"/>
      <c r="AI12" s="10"/>
      <c r="AJ12" s="10"/>
      <c r="AK12" s="10"/>
      <c r="AL12" s="10"/>
      <c r="AM12" s="10"/>
      <c r="AN12" s="10"/>
      <c r="AO12" s="85"/>
    </row>
    <row r="13" spans="1:41" ht="12.75" hidden="1" customHeight="1" outlineLevel="1" x14ac:dyDescent="0.25">
      <c r="A13" s="21">
        <v>5</v>
      </c>
      <c r="B13" s="22"/>
      <c r="C13" s="31"/>
      <c r="D13" s="32"/>
      <c r="E13" s="33"/>
      <c r="F13" s="33"/>
      <c r="G13" s="33"/>
      <c r="H13" s="89"/>
      <c r="I13" s="34"/>
      <c r="J13" s="268"/>
      <c r="K13" s="268"/>
      <c r="L13" s="27"/>
      <c r="M13" s="27"/>
      <c r="N13" s="33"/>
      <c r="O13" s="27"/>
      <c r="P13" s="27"/>
      <c r="Q13" s="27"/>
      <c r="R13" s="28">
        <f t="shared" si="2"/>
        <v>0</v>
      </c>
      <c r="S13" s="27"/>
      <c r="T13" s="27"/>
      <c r="U13" s="27"/>
      <c r="V13" s="28">
        <f t="shared" si="3"/>
        <v>0</v>
      </c>
      <c r="W13" s="27"/>
      <c r="X13" s="27"/>
      <c r="Y13" s="27"/>
      <c r="Z13" s="28">
        <f t="shared" si="4"/>
        <v>0</v>
      </c>
      <c r="AA13" s="27"/>
      <c r="AB13" s="27"/>
      <c r="AC13" s="27"/>
      <c r="AD13" s="28">
        <f t="shared" si="5"/>
        <v>0</v>
      </c>
      <c r="AE13" s="28">
        <f t="shared" si="0"/>
        <v>0</v>
      </c>
      <c r="AF13" s="29">
        <f t="shared" si="6"/>
        <v>0</v>
      </c>
      <c r="AG13" s="30">
        <f t="shared" si="1"/>
        <v>0</v>
      </c>
      <c r="AH13" s="10"/>
      <c r="AI13" s="10"/>
      <c r="AJ13" s="10"/>
      <c r="AK13" s="10"/>
      <c r="AL13" s="10"/>
      <c r="AM13" s="10"/>
      <c r="AN13" s="10"/>
      <c r="AO13" s="85"/>
    </row>
    <row r="14" spans="1:41" ht="12.75" hidden="1" customHeight="1" outlineLevel="1" x14ac:dyDescent="0.25">
      <c r="A14" s="21">
        <v>6</v>
      </c>
      <c r="B14" s="22"/>
      <c r="C14" s="31"/>
      <c r="D14" s="32"/>
      <c r="E14" s="33"/>
      <c r="F14" s="33"/>
      <c r="G14" s="33"/>
      <c r="H14" s="89"/>
      <c r="I14" s="34"/>
      <c r="J14" s="268"/>
      <c r="K14" s="268"/>
      <c r="L14" s="27"/>
      <c r="M14" s="27"/>
      <c r="N14" s="33"/>
      <c r="O14" s="27"/>
      <c r="P14" s="27"/>
      <c r="Q14" s="27"/>
      <c r="R14" s="28">
        <f t="shared" si="2"/>
        <v>0</v>
      </c>
      <c r="S14" s="27"/>
      <c r="T14" s="27"/>
      <c r="U14" s="27"/>
      <c r="V14" s="28">
        <f t="shared" si="3"/>
        <v>0</v>
      </c>
      <c r="W14" s="27"/>
      <c r="X14" s="27"/>
      <c r="Y14" s="27"/>
      <c r="Z14" s="28">
        <f t="shared" si="4"/>
        <v>0</v>
      </c>
      <c r="AA14" s="27"/>
      <c r="AB14" s="27"/>
      <c r="AC14" s="27"/>
      <c r="AD14" s="28">
        <f t="shared" si="5"/>
        <v>0</v>
      </c>
      <c r="AE14" s="28">
        <f t="shared" si="0"/>
        <v>0</v>
      </c>
      <c r="AF14" s="29">
        <f t="shared" si="6"/>
        <v>0</v>
      </c>
      <c r="AG14" s="30">
        <f t="shared" si="1"/>
        <v>0</v>
      </c>
    </row>
    <row r="15" spans="1:41" ht="12.75" hidden="1" customHeight="1" outlineLevel="1" x14ac:dyDescent="0.25">
      <c r="A15" s="21">
        <v>7</v>
      </c>
      <c r="B15" s="22"/>
      <c r="C15" s="31"/>
      <c r="D15" s="32"/>
      <c r="E15" s="33"/>
      <c r="F15" s="33"/>
      <c r="G15" s="33"/>
      <c r="H15" s="89"/>
      <c r="I15" s="34"/>
      <c r="J15" s="268"/>
      <c r="K15" s="268"/>
      <c r="L15" s="27"/>
      <c r="M15" s="27"/>
      <c r="N15" s="33"/>
      <c r="O15" s="27"/>
      <c r="P15" s="27"/>
      <c r="Q15" s="27"/>
      <c r="R15" s="28">
        <f t="shared" si="2"/>
        <v>0</v>
      </c>
      <c r="S15" s="27"/>
      <c r="T15" s="27"/>
      <c r="U15" s="27"/>
      <c r="V15" s="28">
        <f t="shared" si="3"/>
        <v>0</v>
      </c>
      <c r="W15" s="27"/>
      <c r="X15" s="27"/>
      <c r="Y15" s="27"/>
      <c r="Z15" s="28">
        <f t="shared" si="4"/>
        <v>0</v>
      </c>
      <c r="AA15" s="27"/>
      <c r="AB15" s="27"/>
      <c r="AC15" s="27"/>
      <c r="AD15" s="28">
        <f t="shared" si="5"/>
        <v>0</v>
      </c>
      <c r="AE15" s="28">
        <f t="shared" si="0"/>
        <v>0</v>
      </c>
      <c r="AF15" s="29">
        <f t="shared" si="6"/>
        <v>0</v>
      </c>
      <c r="AG15" s="30">
        <f t="shared" si="1"/>
        <v>0</v>
      </c>
      <c r="AH15" s="10"/>
      <c r="AI15" s="10"/>
      <c r="AJ15" s="10"/>
      <c r="AK15" s="10"/>
      <c r="AL15" s="10"/>
      <c r="AM15" s="10"/>
      <c r="AN15" s="10"/>
      <c r="AO15" s="85"/>
    </row>
    <row r="16" spans="1:41" ht="12.75" hidden="1" customHeight="1" outlineLevel="1" x14ac:dyDescent="0.25">
      <c r="A16" s="21">
        <v>8</v>
      </c>
      <c r="B16" s="22"/>
      <c r="C16" s="31"/>
      <c r="D16" s="32"/>
      <c r="E16" s="33"/>
      <c r="F16" s="33"/>
      <c r="G16" s="33"/>
      <c r="H16" s="89"/>
      <c r="I16" s="34"/>
      <c r="J16" s="268"/>
      <c r="K16" s="268"/>
      <c r="L16" s="27"/>
      <c r="M16" s="27"/>
      <c r="N16" s="33"/>
      <c r="O16" s="27"/>
      <c r="P16" s="27"/>
      <c r="Q16" s="27"/>
      <c r="R16" s="28">
        <f t="shared" si="2"/>
        <v>0</v>
      </c>
      <c r="S16" s="27"/>
      <c r="T16" s="27"/>
      <c r="U16" s="27"/>
      <c r="V16" s="28">
        <f t="shared" si="3"/>
        <v>0</v>
      </c>
      <c r="W16" s="27"/>
      <c r="X16" s="27"/>
      <c r="Y16" s="27"/>
      <c r="Z16" s="28">
        <f t="shared" si="4"/>
        <v>0</v>
      </c>
      <c r="AA16" s="27"/>
      <c r="AB16" s="27"/>
      <c r="AC16" s="27"/>
      <c r="AD16" s="28">
        <f t="shared" si="5"/>
        <v>0</v>
      </c>
      <c r="AE16" s="28">
        <f t="shared" si="0"/>
        <v>0</v>
      </c>
      <c r="AF16" s="29">
        <f t="shared" si="6"/>
        <v>0</v>
      </c>
      <c r="AG16" s="30">
        <f t="shared" si="1"/>
        <v>0</v>
      </c>
      <c r="AH16" s="10"/>
      <c r="AI16" s="10"/>
      <c r="AJ16" s="10"/>
      <c r="AK16" s="10"/>
      <c r="AL16" s="10"/>
      <c r="AM16" s="10"/>
      <c r="AN16" s="10"/>
      <c r="AO16" s="85"/>
    </row>
    <row r="17" spans="1:41" ht="12.75" hidden="1" customHeight="1" outlineLevel="1" x14ac:dyDescent="0.25">
      <c r="A17" s="21">
        <v>9</v>
      </c>
      <c r="B17" s="22"/>
      <c r="C17" s="31"/>
      <c r="D17" s="32"/>
      <c r="E17" s="33"/>
      <c r="F17" s="33"/>
      <c r="G17" s="33"/>
      <c r="H17" s="89"/>
      <c r="I17" s="34"/>
      <c r="J17" s="268"/>
      <c r="K17" s="268"/>
      <c r="L17" s="27"/>
      <c r="M17" s="27"/>
      <c r="N17" s="33"/>
      <c r="O17" s="27"/>
      <c r="P17" s="27"/>
      <c r="Q17" s="27"/>
      <c r="R17" s="28">
        <f t="shared" si="2"/>
        <v>0</v>
      </c>
      <c r="S17" s="27"/>
      <c r="T17" s="27"/>
      <c r="U17" s="27"/>
      <c r="V17" s="28">
        <f t="shared" si="3"/>
        <v>0</v>
      </c>
      <c r="W17" s="27"/>
      <c r="X17" s="27"/>
      <c r="Y17" s="27"/>
      <c r="Z17" s="28">
        <f t="shared" si="4"/>
        <v>0</v>
      </c>
      <c r="AA17" s="27"/>
      <c r="AB17" s="27"/>
      <c r="AC17" s="27"/>
      <c r="AD17" s="28">
        <f t="shared" si="5"/>
        <v>0</v>
      </c>
      <c r="AE17" s="28">
        <f t="shared" si="0"/>
        <v>0</v>
      </c>
      <c r="AF17" s="29">
        <f t="shared" si="6"/>
        <v>0</v>
      </c>
      <c r="AG17" s="30">
        <f t="shared" si="1"/>
        <v>0</v>
      </c>
    </row>
    <row r="18" spans="1:41" ht="12.75" hidden="1" customHeight="1" outlineLevel="1" x14ac:dyDescent="0.25">
      <c r="A18" s="21">
        <v>10</v>
      </c>
      <c r="B18" s="22"/>
      <c r="C18" s="31"/>
      <c r="D18" s="32"/>
      <c r="E18" s="33"/>
      <c r="F18" s="33"/>
      <c r="G18" s="33"/>
      <c r="H18" s="90"/>
      <c r="I18" s="35"/>
      <c r="J18" s="268"/>
      <c r="K18" s="268"/>
      <c r="L18" s="27"/>
      <c r="M18" s="27"/>
      <c r="N18" s="33"/>
      <c r="O18" s="27"/>
      <c r="P18" s="27"/>
      <c r="Q18" s="27"/>
      <c r="R18" s="28">
        <f t="shared" si="2"/>
        <v>0</v>
      </c>
      <c r="S18" s="27"/>
      <c r="T18" s="27"/>
      <c r="U18" s="27"/>
      <c r="V18" s="28">
        <f t="shared" si="3"/>
        <v>0</v>
      </c>
      <c r="W18" s="27"/>
      <c r="X18" s="27"/>
      <c r="Y18" s="27"/>
      <c r="Z18" s="28">
        <f t="shared" si="4"/>
        <v>0</v>
      </c>
      <c r="AA18" s="27"/>
      <c r="AB18" s="27"/>
      <c r="AC18" s="27"/>
      <c r="AD18" s="28">
        <f t="shared" si="5"/>
        <v>0</v>
      </c>
      <c r="AE18" s="28">
        <f t="shared" si="0"/>
        <v>0</v>
      </c>
      <c r="AF18" s="29">
        <f t="shared" si="6"/>
        <v>0</v>
      </c>
      <c r="AG18" s="30">
        <f t="shared" si="1"/>
        <v>0</v>
      </c>
      <c r="AH18" s="10"/>
      <c r="AI18" s="10"/>
      <c r="AJ18" s="10"/>
      <c r="AK18" s="10"/>
      <c r="AL18" s="10"/>
      <c r="AM18" s="10"/>
      <c r="AN18" s="10"/>
      <c r="AO18" s="85"/>
    </row>
    <row r="19" spans="1:41" ht="12.75" customHeight="1" collapsed="1" x14ac:dyDescent="0.25">
      <c r="A19" s="228" t="s">
        <v>37</v>
      </c>
      <c r="B19" s="229"/>
      <c r="C19" s="230"/>
      <c r="D19" s="230"/>
      <c r="E19" s="230"/>
      <c r="F19" s="230"/>
      <c r="G19" s="230"/>
      <c r="H19" s="92">
        <f>SUM(H9:H18)</f>
        <v>0</v>
      </c>
      <c r="I19" s="92">
        <f>SUM(I9:I18)</f>
        <v>0</v>
      </c>
      <c r="J19" s="92"/>
      <c r="K19" s="92"/>
      <c r="L19" s="92">
        <f>SUM(L9:L18)</f>
        <v>0</v>
      </c>
      <c r="M19" s="92">
        <f>SUM(M9:M18)</f>
        <v>0</v>
      </c>
      <c r="N19" s="93"/>
      <c r="O19" s="92">
        <f t="shared" ref="O19:AE19" si="7">SUM(O9:O18)</f>
        <v>0</v>
      </c>
      <c r="P19" s="92">
        <f t="shared" si="7"/>
        <v>0</v>
      </c>
      <c r="Q19" s="92">
        <f t="shared" si="7"/>
        <v>0</v>
      </c>
      <c r="R19" s="92">
        <f>SUM(R9:R18)</f>
        <v>0</v>
      </c>
      <c r="S19" s="92">
        <f t="shared" si="7"/>
        <v>0</v>
      </c>
      <c r="T19" s="92">
        <f t="shared" si="7"/>
        <v>0</v>
      </c>
      <c r="U19" s="92">
        <f t="shared" si="7"/>
        <v>0</v>
      </c>
      <c r="V19" s="92">
        <f t="shared" si="7"/>
        <v>0</v>
      </c>
      <c r="W19" s="92">
        <f t="shared" si="7"/>
        <v>0</v>
      </c>
      <c r="X19" s="92">
        <f t="shared" si="7"/>
        <v>0</v>
      </c>
      <c r="Y19" s="92">
        <f t="shared" si="7"/>
        <v>0</v>
      </c>
      <c r="Z19" s="92">
        <f t="shared" si="7"/>
        <v>0</v>
      </c>
      <c r="AA19" s="92">
        <f t="shared" si="7"/>
        <v>0</v>
      </c>
      <c r="AB19" s="92">
        <f t="shared" si="7"/>
        <v>0</v>
      </c>
      <c r="AC19" s="92">
        <f t="shared" si="7"/>
        <v>0</v>
      </c>
      <c r="AD19" s="92">
        <f t="shared" si="7"/>
        <v>0</v>
      </c>
      <c r="AE19" s="92">
        <f t="shared" si="7"/>
        <v>0</v>
      </c>
      <c r="AF19" s="95">
        <f>IF(ISERROR(AE19/H19),0,AE19/H19)</f>
        <v>0</v>
      </c>
      <c r="AG19" s="95">
        <f>IF(ISERROR(AE19/$AE$200),0,AE19/$AE$200)</f>
        <v>0</v>
      </c>
      <c r="AH19" s="10"/>
      <c r="AI19" s="10"/>
      <c r="AJ19" s="10"/>
      <c r="AK19" s="10"/>
      <c r="AL19" s="10"/>
      <c r="AM19" s="10"/>
      <c r="AN19" s="10"/>
      <c r="AO19" s="85"/>
    </row>
    <row r="20" spans="1:41" ht="12.75" customHeight="1" x14ac:dyDescent="0.25">
      <c r="A20" s="233" t="s">
        <v>38</v>
      </c>
      <c r="B20" s="234"/>
      <c r="C20" s="234"/>
      <c r="D20" s="234"/>
      <c r="E20" s="235"/>
      <c r="F20" s="15"/>
      <c r="G20" s="16"/>
      <c r="H20" s="88"/>
      <c r="I20" s="17"/>
      <c r="J20" s="17"/>
      <c r="K20" s="17"/>
      <c r="L20" s="18"/>
      <c r="M20" s="18"/>
      <c r="N20" s="16"/>
      <c r="O20" s="17"/>
      <c r="P20" s="17"/>
      <c r="Q20" s="17"/>
      <c r="R20" s="17"/>
      <c r="S20" s="17"/>
      <c r="T20" s="17"/>
      <c r="U20" s="17"/>
      <c r="V20" s="17"/>
      <c r="W20" s="17"/>
      <c r="X20" s="17"/>
      <c r="Y20" s="17"/>
      <c r="Z20" s="17"/>
      <c r="AA20" s="17"/>
      <c r="AB20" s="17"/>
      <c r="AC20" s="17"/>
      <c r="AD20" s="17"/>
      <c r="AE20" s="17"/>
      <c r="AF20" s="20"/>
      <c r="AG20" s="20"/>
    </row>
    <row r="21" spans="1:41" ht="12.75" hidden="1" customHeight="1" outlineLevel="1" x14ac:dyDescent="0.25">
      <c r="A21" s="21">
        <v>1</v>
      </c>
      <c r="B21" s="22"/>
      <c r="C21" s="23"/>
      <c r="D21" s="24"/>
      <c r="E21" s="25"/>
      <c r="F21" s="25"/>
      <c r="G21" s="25"/>
      <c r="H21" s="89"/>
      <c r="I21" s="26"/>
      <c r="J21" s="268"/>
      <c r="K21" s="268"/>
      <c r="L21" s="27"/>
      <c r="M21" s="27"/>
      <c r="N21" s="25"/>
      <c r="O21" s="27"/>
      <c r="P21" s="27"/>
      <c r="Q21" s="27"/>
      <c r="R21" s="28">
        <f>SUM(O21:Q21)</f>
        <v>0</v>
      </c>
      <c r="S21" s="27"/>
      <c r="T21" s="27"/>
      <c r="U21" s="27"/>
      <c r="V21" s="28">
        <f>SUM(S21:U21)</f>
        <v>0</v>
      </c>
      <c r="W21" s="27"/>
      <c r="X21" s="27"/>
      <c r="Y21" s="27"/>
      <c r="Z21" s="28">
        <f>SUM(W21:Y21)</f>
        <v>0</v>
      </c>
      <c r="AA21" s="27"/>
      <c r="AB21" s="27"/>
      <c r="AC21" s="27"/>
      <c r="AD21" s="28">
        <f>SUM(AA21:AC21)</f>
        <v>0</v>
      </c>
      <c r="AE21" s="28">
        <f t="shared" ref="AE21:AE30" si="8">SUM(R21,V21,Z21,AD21)</f>
        <v>0</v>
      </c>
      <c r="AF21" s="29">
        <f>IF(ISERROR(AE21/$H$31),0,AE21/$H$31)</f>
        <v>0</v>
      </c>
      <c r="AG21" s="30">
        <f t="shared" ref="AG21:AG30" si="9">IF(ISERROR(AE21/$AE$200),"-",AE21/$AE$200)</f>
        <v>0</v>
      </c>
      <c r="AH21" s="10"/>
      <c r="AI21" s="10"/>
      <c r="AJ21" s="10"/>
      <c r="AK21" s="10"/>
      <c r="AL21" s="10"/>
      <c r="AM21" s="10"/>
      <c r="AN21" s="10"/>
      <c r="AO21" s="85"/>
    </row>
    <row r="22" spans="1:41" ht="12.75" hidden="1" customHeight="1" outlineLevel="1" x14ac:dyDescent="0.25">
      <c r="A22" s="21">
        <v>2</v>
      </c>
      <c r="B22" s="22"/>
      <c r="C22" s="31"/>
      <c r="D22" s="32"/>
      <c r="E22" s="33"/>
      <c r="F22" s="33"/>
      <c r="G22" s="33"/>
      <c r="H22" s="89"/>
      <c r="I22" s="34"/>
      <c r="J22" s="268"/>
      <c r="K22" s="268"/>
      <c r="L22" s="27"/>
      <c r="M22" s="27"/>
      <c r="N22" s="33"/>
      <c r="O22" s="27"/>
      <c r="P22" s="27"/>
      <c r="Q22" s="27"/>
      <c r="R22" s="28">
        <f t="shared" ref="R22:R30" si="10">SUM(O22:Q22)</f>
        <v>0</v>
      </c>
      <c r="S22" s="27"/>
      <c r="T22" s="27"/>
      <c r="U22" s="27"/>
      <c r="V22" s="28">
        <f t="shared" ref="V22:V30" si="11">SUM(S22:U22)</f>
        <v>0</v>
      </c>
      <c r="W22" s="27"/>
      <c r="X22" s="27"/>
      <c r="Y22" s="27"/>
      <c r="Z22" s="28">
        <f t="shared" ref="Z22:Z30" si="12">SUM(W22:Y22)</f>
        <v>0</v>
      </c>
      <c r="AA22" s="27"/>
      <c r="AB22" s="27"/>
      <c r="AC22" s="27"/>
      <c r="AD22" s="28">
        <f t="shared" ref="AD22:AD30" si="13">SUM(AA22:AC22)</f>
        <v>0</v>
      </c>
      <c r="AE22" s="28">
        <f t="shared" si="8"/>
        <v>0</v>
      </c>
      <c r="AF22" s="29">
        <f t="shared" ref="AF22:AF30" si="14">IF(ISERROR(AE22/$H$31),0,AE22/$H$31)</f>
        <v>0</v>
      </c>
      <c r="AG22" s="30">
        <f t="shared" si="9"/>
        <v>0</v>
      </c>
      <c r="AH22" s="10"/>
      <c r="AI22" s="10"/>
      <c r="AJ22" s="10"/>
      <c r="AK22" s="10"/>
      <c r="AL22" s="10"/>
      <c r="AM22" s="10"/>
      <c r="AN22" s="10"/>
      <c r="AO22" s="85"/>
    </row>
    <row r="23" spans="1:41" ht="12.75" hidden="1" customHeight="1" outlineLevel="1" x14ac:dyDescent="0.25">
      <c r="A23" s="21">
        <v>3</v>
      </c>
      <c r="B23" s="22"/>
      <c r="C23" s="31"/>
      <c r="D23" s="32"/>
      <c r="E23" s="33"/>
      <c r="F23" s="33"/>
      <c r="G23" s="33"/>
      <c r="H23" s="89"/>
      <c r="I23" s="34"/>
      <c r="J23" s="268"/>
      <c r="K23" s="268"/>
      <c r="L23" s="27"/>
      <c r="M23" s="27"/>
      <c r="N23" s="33"/>
      <c r="O23" s="27"/>
      <c r="P23" s="27"/>
      <c r="Q23" s="27"/>
      <c r="R23" s="28">
        <f t="shared" si="10"/>
        <v>0</v>
      </c>
      <c r="S23" s="27"/>
      <c r="T23" s="27"/>
      <c r="U23" s="27"/>
      <c r="V23" s="28">
        <f t="shared" si="11"/>
        <v>0</v>
      </c>
      <c r="W23" s="27"/>
      <c r="X23" s="27"/>
      <c r="Y23" s="27"/>
      <c r="Z23" s="28">
        <f t="shared" si="12"/>
        <v>0</v>
      </c>
      <c r="AA23" s="27"/>
      <c r="AB23" s="27"/>
      <c r="AC23" s="27"/>
      <c r="AD23" s="28">
        <f t="shared" si="13"/>
        <v>0</v>
      </c>
      <c r="AE23" s="28">
        <f t="shared" si="8"/>
        <v>0</v>
      </c>
      <c r="AF23" s="29">
        <f t="shared" si="14"/>
        <v>0</v>
      </c>
      <c r="AG23" s="30">
        <f t="shared" si="9"/>
        <v>0</v>
      </c>
    </row>
    <row r="24" spans="1:41" ht="12.75" hidden="1" customHeight="1" outlineLevel="1" x14ac:dyDescent="0.25">
      <c r="A24" s="21">
        <v>4</v>
      </c>
      <c r="B24" s="22"/>
      <c r="C24" s="31"/>
      <c r="D24" s="32"/>
      <c r="E24" s="33"/>
      <c r="F24" s="33"/>
      <c r="G24" s="33"/>
      <c r="H24" s="89"/>
      <c r="I24" s="34"/>
      <c r="J24" s="268"/>
      <c r="K24" s="268"/>
      <c r="L24" s="27"/>
      <c r="M24" s="27"/>
      <c r="N24" s="33"/>
      <c r="O24" s="27"/>
      <c r="P24" s="27"/>
      <c r="Q24" s="27"/>
      <c r="R24" s="28">
        <f t="shared" si="10"/>
        <v>0</v>
      </c>
      <c r="S24" s="27"/>
      <c r="T24" s="27"/>
      <c r="U24" s="27"/>
      <c r="V24" s="28">
        <f t="shared" si="11"/>
        <v>0</v>
      </c>
      <c r="W24" s="27"/>
      <c r="X24" s="27"/>
      <c r="Y24" s="27"/>
      <c r="Z24" s="28">
        <f t="shared" si="12"/>
        <v>0</v>
      </c>
      <c r="AA24" s="27"/>
      <c r="AB24" s="27"/>
      <c r="AC24" s="27"/>
      <c r="AD24" s="28">
        <f t="shared" si="13"/>
        <v>0</v>
      </c>
      <c r="AE24" s="28">
        <f t="shared" si="8"/>
        <v>0</v>
      </c>
      <c r="AF24" s="29">
        <f t="shared" si="14"/>
        <v>0</v>
      </c>
      <c r="AG24" s="30">
        <f t="shared" si="9"/>
        <v>0</v>
      </c>
      <c r="AH24" s="10"/>
      <c r="AI24" s="10"/>
      <c r="AJ24" s="10"/>
      <c r="AK24" s="10"/>
      <c r="AL24" s="10"/>
      <c r="AM24" s="10"/>
      <c r="AN24" s="10"/>
      <c r="AO24" s="85"/>
    </row>
    <row r="25" spans="1:41" ht="12.75" hidden="1" customHeight="1" outlineLevel="1" x14ac:dyDescent="0.25">
      <c r="A25" s="21">
        <v>5</v>
      </c>
      <c r="B25" s="22"/>
      <c r="C25" s="31"/>
      <c r="D25" s="32"/>
      <c r="E25" s="33"/>
      <c r="F25" s="33"/>
      <c r="G25" s="33"/>
      <c r="H25" s="89"/>
      <c r="I25" s="34"/>
      <c r="J25" s="268"/>
      <c r="K25" s="268"/>
      <c r="L25" s="27"/>
      <c r="M25" s="27"/>
      <c r="N25" s="33"/>
      <c r="O25" s="27"/>
      <c r="P25" s="27"/>
      <c r="Q25" s="27"/>
      <c r="R25" s="28">
        <f t="shared" si="10"/>
        <v>0</v>
      </c>
      <c r="S25" s="27"/>
      <c r="T25" s="27"/>
      <c r="U25" s="27"/>
      <c r="V25" s="28">
        <f t="shared" si="11"/>
        <v>0</v>
      </c>
      <c r="W25" s="27"/>
      <c r="X25" s="27"/>
      <c r="Y25" s="27"/>
      <c r="Z25" s="28">
        <f t="shared" si="12"/>
        <v>0</v>
      </c>
      <c r="AA25" s="27"/>
      <c r="AB25" s="27"/>
      <c r="AC25" s="27"/>
      <c r="AD25" s="28">
        <f t="shared" si="13"/>
        <v>0</v>
      </c>
      <c r="AE25" s="28">
        <f t="shared" si="8"/>
        <v>0</v>
      </c>
      <c r="AF25" s="29">
        <f t="shared" si="14"/>
        <v>0</v>
      </c>
      <c r="AG25" s="30">
        <f t="shared" si="9"/>
        <v>0</v>
      </c>
      <c r="AH25" s="10"/>
      <c r="AI25" s="10"/>
      <c r="AJ25" s="10"/>
      <c r="AK25" s="10"/>
      <c r="AL25" s="10"/>
      <c r="AM25" s="10"/>
      <c r="AN25" s="10"/>
      <c r="AO25" s="85"/>
    </row>
    <row r="26" spans="1:41" ht="12.75" hidden="1" customHeight="1" outlineLevel="1" x14ac:dyDescent="0.25">
      <c r="A26" s="21">
        <v>6</v>
      </c>
      <c r="B26" s="22"/>
      <c r="C26" s="31"/>
      <c r="D26" s="32"/>
      <c r="E26" s="33"/>
      <c r="F26" s="33"/>
      <c r="G26" s="33"/>
      <c r="H26" s="89"/>
      <c r="I26" s="34"/>
      <c r="J26" s="268"/>
      <c r="K26" s="268"/>
      <c r="L26" s="27"/>
      <c r="M26" s="27"/>
      <c r="N26" s="33"/>
      <c r="O26" s="27"/>
      <c r="P26" s="27"/>
      <c r="Q26" s="27"/>
      <c r="R26" s="28">
        <f t="shared" si="10"/>
        <v>0</v>
      </c>
      <c r="S26" s="27"/>
      <c r="T26" s="27"/>
      <c r="U26" s="27"/>
      <c r="V26" s="28">
        <f t="shared" si="11"/>
        <v>0</v>
      </c>
      <c r="W26" s="27"/>
      <c r="X26" s="27"/>
      <c r="Y26" s="27"/>
      <c r="Z26" s="28">
        <f t="shared" si="12"/>
        <v>0</v>
      </c>
      <c r="AA26" s="27"/>
      <c r="AB26" s="27"/>
      <c r="AC26" s="27"/>
      <c r="AD26" s="28">
        <f t="shared" si="13"/>
        <v>0</v>
      </c>
      <c r="AE26" s="28">
        <f t="shared" si="8"/>
        <v>0</v>
      </c>
      <c r="AF26" s="29">
        <f t="shared" si="14"/>
        <v>0</v>
      </c>
      <c r="AG26" s="30">
        <f t="shared" si="9"/>
        <v>0</v>
      </c>
    </row>
    <row r="27" spans="1:41" ht="12.75" hidden="1" customHeight="1" outlineLevel="1" x14ac:dyDescent="0.25">
      <c r="A27" s="21">
        <v>7</v>
      </c>
      <c r="B27" s="22"/>
      <c r="C27" s="31"/>
      <c r="D27" s="32"/>
      <c r="E27" s="33"/>
      <c r="F27" s="33"/>
      <c r="G27" s="33"/>
      <c r="H27" s="89"/>
      <c r="I27" s="34"/>
      <c r="J27" s="268"/>
      <c r="K27" s="268"/>
      <c r="L27" s="27"/>
      <c r="M27" s="27"/>
      <c r="N27" s="33"/>
      <c r="O27" s="27"/>
      <c r="P27" s="27"/>
      <c r="Q27" s="27"/>
      <c r="R27" s="28">
        <f t="shared" si="10"/>
        <v>0</v>
      </c>
      <c r="S27" s="27"/>
      <c r="T27" s="27"/>
      <c r="U27" s="27"/>
      <c r="V27" s="28">
        <f t="shared" si="11"/>
        <v>0</v>
      </c>
      <c r="W27" s="27"/>
      <c r="X27" s="27"/>
      <c r="Y27" s="27"/>
      <c r="Z27" s="28">
        <f t="shared" si="12"/>
        <v>0</v>
      </c>
      <c r="AA27" s="27"/>
      <c r="AB27" s="27"/>
      <c r="AC27" s="27"/>
      <c r="AD27" s="28">
        <f t="shared" si="13"/>
        <v>0</v>
      </c>
      <c r="AE27" s="28">
        <f t="shared" si="8"/>
        <v>0</v>
      </c>
      <c r="AF27" s="29">
        <f t="shared" si="14"/>
        <v>0</v>
      </c>
      <c r="AG27" s="30">
        <f t="shared" si="9"/>
        <v>0</v>
      </c>
      <c r="AH27" s="10"/>
      <c r="AI27" s="10"/>
      <c r="AJ27" s="10"/>
      <c r="AK27" s="10"/>
      <c r="AL27" s="10"/>
      <c r="AM27" s="10"/>
      <c r="AN27" s="10"/>
      <c r="AO27" s="85"/>
    </row>
    <row r="28" spans="1:41" ht="12.75" hidden="1" customHeight="1" outlineLevel="1" x14ac:dyDescent="0.25">
      <c r="A28" s="21">
        <v>8</v>
      </c>
      <c r="B28" s="22"/>
      <c r="C28" s="31"/>
      <c r="D28" s="32"/>
      <c r="E28" s="33"/>
      <c r="F28" s="33"/>
      <c r="G28" s="33"/>
      <c r="H28" s="89"/>
      <c r="I28" s="34"/>
      <c r="J28" s="268"/>
      <c r="K28" s="268"/>
      <c r="L28" s="27"/>
      <c r="M28" s="27"/>
      <c r="N28" s="33"/>
      <c r="O28" s="27"/>
      <c r="P28" s="27"/>
      <c r="Q28" s="27"/>
      <c r="R28" s="28">
        <f t="shared" si="10"/>
        <v>0</v>
      </c>
      <c r="S28" s="27"/>
      <c r="T28" s="27"/>
      <c r="U28" s="27"/>
      <c r="V28" s="28">
        <f t="shared" si="11"/>
        <v>0</v>
      </c>
      <c r="W28" s="27"/>
      <c r="X28" s="27"/>
      <c r="Y28" s="27"/>
      <c r="Z28" s="28">
        <f t="shared" si="12"/>
        <v>0</v>
      </c>
      <c r="AA28" s="27"/>
      <c r="AB28" s="27"/>
      <c r="AC28" s="27"/>
      <c r="AD28" s="28">
        <f t="shared" si="13"/>
        <v>0</v>
      </c>
      <c r="AE28" s="28">
        <f t="shared" si="8"/>
        <v>0</v>
      </c>
      <c r="AF28" s="29">
        <f t="shared" si="14"/>
        <v>0</v>
      </c>
      <c r="AG28" s="30">
        <f t="shared" si="9"/>
        <v>0</v>
      </c>
      <c r="AH28" s="10"/>
      <c r="AI28" s="10"/>
      <c r="AJ28" s="10"/>
      <c r="AK28" s="10"/>
      <c r="AL28" s="10"/>
      <c r="AM28" s="10"/>
      <c r="AN28" s="10"/>
      <c r="AO28" s="85"/>
    </row>
    <row r="29" spans="1:41" ht="12.75" hidden="1" customHeight="1" outlineLevel="1" x14ac:dyDescent="0.25">
      <c r="A29" s="21">
        <v>9</v>
      </c>
      <c r="B29" s="22"/>
      <c r="C29" s="31"/>
      <c r="D29" s="32"/>
      <c r="E29" s="33"/>
      <c r="F29" s="33"/>
      <c r="G29" s="33"/>
      <c r="H29" s="89"/>
      <c r="I29" s="34"/>
      <c r="J29" s="268"/>
      <c r="K29" s="268"/>
      <c r="L29" s="27"/>
      <c r="M29" s="27"/>
      <c r="N29" s="33"/>
      <c r="O29" s="27"/>
      <c r="P29" s="27"/>
      <c r="Q29" s="27"/>
      <c r="R29" s="28">
        <f t="shared" si="10"/>
        <v>0</v>
      </c>
      <c r="S29" s="27"/>
      <c r="T29" s="27"/>
      <c r="U29" s="27"/>
      <c r="V29" s="28">
        <f t="shared" si="11"/>
        <v>0</v>
      </c>
      <c r="W29" s="27"/>
      <c r="X29" s="27"/>
      <c r="Y29" s="27"/>
      <c r="Z29" s="28">
        <f t="shared" si="12"/>
        <v>0</v>
      </c>
      <c r="AA29" s="27"/>
      <c r="AB29" s="27"/>
      <c r="AC29" s="27"/>
      <c r="AD29" s="28">
        <f t="shared" si="13"/>
        <v>0</v>
      </c>
      <c r="AE29" s="28">
        <f t="shared" si="8"/>
        <v>0</v>
      </c>
      <c r="AF29" s="29">
        <f t="shared" si="14"/>
        <v>0</v>
      </c>
      <c r="AG29" s="30">
        <f t="shared" si="9"/>
        <v>0</v>
      </c>
    </row>
    <row r="30" spans="1:41" ht="12.75" hidden="1" customHeight="1" outlineLevel="1" x14ac:dyDescent="0.25">
      <c r="A30" s="21">
        <v>10</v>
      </c>
      <c r="B30" s="22"/>
      <c r="C30" s="31"/>
      <c r="D30" s="32"/>
      <c r="E30" s="33"/>
      <c r="F30" s="33"/>
      <c r="G30" s="33"/>
      <c r="H30" s="90"/>
      <c r="I30" s="35"/>
      <c r="J30" s="268"/>
      <c r="K30" s="268"/>
      <c r="L30" s="27"/>
      <c r="M30" s="27"/>
      <c r="N30" s="33"/>
      <c r="O30" s="27"/>
      <c r="P30" s="27"/>
      <c r="Q30" s="27"/>
      <c r="R30" s="28">
        <f t="shared" si="10"/>
        <v>0</v>
      </c>
      <c r="S30" s="27"/>
      <c r="T30" s="27"/>
      <c r="U30" s="27"/>
      <c r="V30" s="28">
        <f t="shared" si="11"/>
        <v>0</v>
      </c>
      <c r="W30" s="27"/>
      <c r="X30" s="27"/>
      <c r="Y30" s="27"/>
      <c r="Z30" s="28">
        <f t="shared" si="12"/>
        <v>0</v>
      </c>
      <c r="AA30" s="27"/>
      <c r="AB30" s="27"/>
      <c r="AC30" s="27"/>
      <c r="AD30" s="28">
        <f t="shared" si="13"/>
        <v>0</v>
      </c>
      <c r="AE30" s="28">
        <f t="shared" si="8"/>
        <v>0</v>
      </c>
      <c r="AF30" s="29">
        <f t="shared" si="14"/>
        <v>0</v>
      </c>
      <c r="AG30" s="30">
        <f t="shared" si="9"/>
        <v>0</v>
      </c>
      <c r="AH30" s="10"/>
      <c r="AI30" s="10"/>
      <c r="AJ30" s="10"/>
      <c r="AK30" s="10"/>
      <c r="AL30" s="10"/>
      <c r="AM30" s="10"/>
      <c r="AN30" s="10"/>
      <c r="AO30" s="85"/>
    </row>
    <row r="31" spans="1:41" ht="12.75" customHeight="1" collapsed="1" x14ac:dyDescent="0.25">
      <c r="A31" s="228" t="s">
        <v>39</v>
      </c>
      <c r="B31" s="229"/>
      <c r="C31" s="230"/>
      <c r="D31" s="230"/>
      <c r="E31" s="230"/>
      <c r="F31" s="230"/>
      <c r="G31" s="230"/>
      <c r="H31" s="92">
        <f>SUM(H21:H30)</f>
        <v>0</v>
      </c>
      <c r="I31" s="92">
        <f>SUM(I21:I30)</f>
        <v>0</v>
      </c>
      <c r="J31" s="92"/>
      <c r="K31" s="92"/>
      <c r="L31" s="92">
        <f>SUM(L21:L30)</f>
        <v>0</v>
      </c>
      <c r="M31" s="92">
        <f>SUM(M21:M30)</f>
        <v>0</v>
      </c>
      <c r="N31" s="93"/>
      <c r="O31" s="92">
        <f t="shared" ref="O31:AE31" si="15">SUM(O21:O30)</f>
        <v>0</v>
      </c>
      <c r="P31" s="92">
        <f t="shared" si="15"/>
        <v>0</v>
      </c>
      <c r="Q31" s="92">
        <f t="shared" si="15"/>
        <v>0</v>
      </c>
      <c r="R31" s="92">
        <f t="shared" si="15"/>
        <v>0</v>
      </c>
      <c r="S31" s="92">
        <f t="shared" si="15"/>
        <v>0</v>
      </c>
      <c r="T31" s="92">
        <f t="shared" si="15"/>
        <v>0</v>
      </c>
      <c r="U31" s="92">
        <f t="shared" si="15"/>
        <v>0</v>
      </c>
      <c r="V31" s="92">
        <f t="shared" si="15"/>
        <v>0</v>
      </c>
      <c r="W31" s="92">
        <f t="shared" si="15"/>
        <v>0</v>
      </c>
      <c r="X31" s="92">
        <f t="shared" si="15"/>
        <v>0</v>
      </c>
      <c r="Y31" s="92">
        <f t="shared" si="15"/>
        <v>0</v>
      </c>
      <c r="Z31" s="92">
        <f t="shared" si="15"/>
        <v>0</v>
      </c>
      <c r="AA31" s="92">
        <f t="shared" si="15"/>
        <v>0</v>
      </c>
      <c r="AB31" s="92">
        <f t="shared" si="15"/>
        <v>0</v>
      </c>
      <c r="AC31" s="92">
        <f t="shared" si="15"/>
        <v>0</v>
      </c>
      <c r="AD31" s="92">
        <f t="shared" si="15"/>
        <v>0</v>
      </c>
      <c r="AE31" s="92">
        <f t="shared" si="15"/>
        <v>0</v>
      </c>
      <c r="AF31" s="95">
        <f>IF(ISERROR(AE31/H31),0,AE31/H31)</f>
        <v>0</v>
      </c>
      <c r="AG31" s="95">
        <f>IF(ISERROR(AE31/$AE$200),0,AE31/$AE$200)</f>
        <v>0</v>
      </c>
      <c r="AH31" s="10"/>
      <c r="AI31" s="10"/>
      <c r="AJ31" s="10"/>
      <c r="AK31" s="10"/>
      <c r="AL31" s="10"/>
      <c r="AM31" s="10"/>
      <c r="AN31" s="10"/>
      <c r="AO31" s="85"/>
    </row>
    <row r="32" spans="1:41" ht="12.75" customHeight="1" x14ac:dyDescent="0.25">
      <c r="A32" s="233" t="s">
        <v>40</v>
      </c>
      <c r="B32" s="234"/>
      <c r="C32" s="234"/>
      <c r="D32" s="234"/>
      <c r="E32" s="235"/>
      <c r="F32" s="15"/>
      <c r="G32" s="16"/>
      <c r="H32" s="88"/>
      <c r="I32" s="17"/>
      <c r="J32" s="17"/>
      <c r="K32" s="17"/>
      <c r="L32" s="18"/>
      <c r="M32" s="18"/>
      <c r="N32" s="16"/>
      <c r="O32" s="17"/>
      <c r="P32" s="17"/>
      <c r="Q32" s="17"/>
      <c r="R32" s="17"/>
      <c r="S32" s="17"/>
      <c r="T32" s="17"/>
      <c r="U32" s="17"/>
      <c r="V32" s="17"/>
      <c r="W32" s="17"/>
      <c r="X32" s="17"/>
      <c r="Y32" s="17"/>
      <c r="Z32" s="17"/>
      <c r="AA32" s="17"/>
      <c r="AB32" s="17"/>
      <c r="AC32" s="17"/>
      <c r="AD32" s="17"/>
      <c r="AE32" s="17"/>
      <c r="AF32" s="20"/>
      <c r="AG32" s="20"/>
    </row>
    <row r="33" spans="1:41" ht="12.75" hidden="1" customHeight="1" outlineLevel="1" x14ac:dyDescent="0.25">
      <c r="A33" s="21">
        <v>1</v>
      </c>
      <c r="B33" s="22"/>
      <c r="C33" s="23"/>
      <c r="D33" s="24"/>
      <c r="E33" s="25"/>
      <c r="F33" s="25"/>
      <c r="G33" s="25"/>
      <c r="H33" s="89"/>
      <c r="I33" s="26"/>
      <c r="J33" s="268"/>
      <c r="K33" s="268"/>
      <c r="L33" s="27"/>
      <c r="M33" s="27"/>
      <c r="N33" s="25"/>
      <c r="O33" s="27"/>
      <c r="P33" s="27"/>
      <c r="Q33" s="27"/>
      <c r="R33" s="28">
        <f>SUM(O33:Q33)</f>
        <v>0</v>
      </c>
      <c r="S33" s="27"/>
      <c r="T33" s="27"/>
      <c r="U33" s="27"/>
      <c r="V33" s="28">
        <f>SUM(S33:U33)</f>
        <v>0</v>
      </c>
      <c r="W33" s="27"/>
      <c r="X33" s="27"/>
      <c r="Y33" s="27"/>
      <c r="Z33" s="28">
        <f>SUM(W33:Y33)</f>
        <v>0</v>
      </c>
      <c r="AA33" s="27"/>
      <c r="AB33" s="27"/>
      <c r="AC33" s="27"/>
      <c r="AD33" s="70">
        <f>SUM(AA33:AC33)</f>
        <v>0</v>
      </c>
      <c r="AE33" s="28">
        <f t="shared" ref="AE33:AE42" si="16">SUM(R33,V33,Z33,AD33)</f>
        <v>0</v>
      </c>
      <c r="AF33" s="29">
        <f>IF(ISERROR(AE33/$H$43),0,AE33/$H$43)</f>
        <v>0</v>
      </c>
      <c r="AG33" s="30">
        <f t="shared" ref="AG33:AG42" si="17">IF(ISERROR(AE33/$AE$200),"-",AE33/$AE$200)</f>
        <v>0</v>
      </c>
      <c r="AH33" s="10"/>
      <c r="AI33" s="10"/>
      <c r="AJ33" s="10"/>
      <c r="AK33" s="10"/>
      <c r="AL33" s="10"/>
      <c r="AM33" s="10"/>
      <c r="AN33" s="10"/>
      <c r="AO33" s="85"/>
    </row>
    <row r="34" spans="1:41" ht="12.75" hidden="1" customHeight="1" outlineLevel="1" x14ac:dyDescent="0.25">
      <c r="A34" s="21">
        <v>2</v>
      </c>
      <c r="B34" s="22"/>
      <c r="C34" s="31"/>
      <c r="D34" s="32"/>
      <c r="E34" s="33"/>
      <c r="F34" s="33"/>
      <c r="G34" s="33"/>
      <c r="H34" s="89"/>
      <c r="I34" s="34"/>
      <c r="J34" s="268"/>
      <c r="K34" s="268"/>
      <c r="L34" s="27"/>
      <c r="M34" s="27"/>
      <c r="N34" s="33"/>
      <c r="O34" s="27"/>
      <c r="P34" s="27"/>
      <c r="Q34" s="27"/>
      <c r="R34" s="28">
        <f t="shared" ref="R34:R42" si="18">SUM(O34:Q34)</f>
        <v>0</v>
      </c>
      <c r="S34" s="27"/>
      <c r="T34" s="27"/>
      <c r="U34" s="27"/>
      <c r="V34" s="28">
        <f t="shared" ref="V34:V42" si="19">SUM(S34:U34)</f>
        <v>0</v>
      </c>
      <c r="W34" s="27"/>
      <c r="X34" s="27"/>
      <c r="Y34" s="27"/>
      <c r="Z34" s="28">
        <f t="shared" ref="Z34:Z42" si="20">SUM(W34:Y34)</f>
        <v>0</v>
      </c>
      <c r="AA34" s="27"/>
      <c r="AB34" s="27"/>
      <c r="AC34" s="27"/>
      <c r="AD34" s="70">
        <f t="shared" ref="AD34:AD42" si="21">SUM(AA34:AC34)</f>
        <v>0</v>
      </c>
      <c r="AE34" s="28">
        <f t="shared" si="16"/>
        <v>0</v>
      </c>
      <c r="AF34" s="29">
        <f t="shared" ref="AF34:AF42" si="22">IF(ISERROR(AE34/$H$43),0,AE34/$H$43)</f>
        <v>0</v>
      </c>
      <c r="AG34" s="30">
        <f t="shared" si="17"/>
        <v>0</v>
      </c>
      <c r="AH34" s="10"/>
      <c r="AI34" s="10"/>
      <c r="AJ34" s="10"/>
      <c r="AK34" s="10"/>
      <c r="AL34" s="10"/>
      <c r="AM34" s="10"/>
      <c r="AN34" s="10"/>
      <c r="AO34" s="85"/>
    </row>
    <row r="35" spans="1:41" ht="12.75" hidden="1" customHeight="1" outlineLevel="1" x14ac:dyDescent="0.25">
      <c r="A35" s="21">
        <v>3</v>
      </c>
      <c r="B35" s="22"/>
      <c r="C35" s="31"/>
      <c r="D35" s="32"/>
      <c r="E35" s="33"/>
      <c r="F35" s="33"/>
      <c r="G35" s="33"/>
      <c r="H35" s="89"/>
      <c r="I35" s="34"/>
      <c r="J35" s="268"/>
      <c r="K35" s="268"/>
      <c r="L35" s="27"/>
      <c r="M35" s="27"/>
      <c r="N35" s="33"/>
      <c r="O35" s="27"/>
      <c r="P35" s="27"/>
      <c r="Q35" s="27"/>
      <c r="R35" s="28">
        <f t="shared" si="18"/>
        <v>0</v>
      </c>
      <c r="S35" s="27"/>
      <c r="T35" s="27"/>
      <c r="U35" s="27"/>
      <c r="V35" s="28">
        <f t="shared" si="19"/>
        <v>0</v>
      </c>
      <c r="W35" s="27"/>
      <c r="X35" s="27"/>
      <c r="Y35" s="27"/>
      <c r="Z35" s="28">
        <f t="shared" si="20"/>
        <v>0</v>
      </c>
      <c r="AA35" s="27"/>
      <c r="AB35" s="27"/>
      <c r="AC35" s="27"/>
      <c r="AD35" s="70">
        <f t="shared" si="21"/>
        <v>0</v>
      </c>
      <c r="AE35" s="28">
        <f t="shared" si="16"/>
        <v>0</v>
      </c>
      <c r="AF35" s="29">
        <f t="shared" si="22"/>
        <v>0</v>
      </c>
      <c r="AG35" s="30">
        <f t="shared" si="17"/>
        <v>0</v>
      </c>
    </row>
    <row r="36" spans="1:41" ht="12.75" hidden="1" customHeight="1" outlineLevel="1" x14ac:dyDescent="0.25">
      <c r="A36" s="21">
        <v>4</v>
      </c>
      <c r="B36" s="22"/>
      <c r="C36" s="31"/>
      <c r="D36" s="32"/>
      <c r="E36" s="33"/>
      <c r="F36" s="33"/>
      <c r="G36" s="33"/>
      <c r="H36" s="89"/>
      <c r="I36" s="34"/>
      <c r="J36" s="268"/>
      <c r="K36" s="268"/>
      <c r="L36" s="27"/>
      <c r="M36" s="27"/>
      <c r="N36" s="33"/>
      <c r="O36" s="27"/>
      <c r="P36" s="27"/>
      <c r="Q36" s="27"/>
      <c r="R36" s="28">
        <f t="shared" si="18"/>
        <v>0</v>
      </c>
      <c r="S36" s="27"/>
      <c r="T36" s="27"/>
      <c r="U36" s="27"/>
      <c r="V36" s="28">
        <f t="shared" si="19"/>
        <v>0</v>
      </c>
      <c r="W36" s="27"/>
      <c r="X36" s="27"/>
      <c r="Y36" s="27"/>
      <c r="Z36" s="28">
        <f t="shared" si="20"/>
        <v>0</v>
      </c>
      <c r="AA36" s="27"/>
      <c r="AB36" s="27"/>
      <c r="AC36" s="27"/>
      <c r="AD36" s="70">
        <f t="shared" si="21"/>
        <v>0</v>
      </c>
      <c r="AE36" s="28">
        <f t="shared" si="16"/>
        <v>0</v>
      </c>
      <c r="AF36" s="29">
        <f t="shared" si="22"/>
        <v>0</v>
      </c>
      <c r="AG36" s="30">
        <f t="shared" si="17"/>
        <v>0</v>
      </c>
      <c r="AH36" s="10"/>
      <c r="AI36" s="10"/>
      <c r="AJ36" s="10"/>
      <c r="AK36" s="10"/>
      <c r="AL36" s="10"/>
      <c r="AM36" s="10"/>
      <c r="AN36" s="10"/>
      <c r="AO36" s="85"/>
    </row>
    <row r="37" spans="1:41" ht="12.75" hidden="1" customHeight="1" outlineLevel="1" x14ac:dyDescent="0.25">
      <c r="A37" s="21">
        <v>5</v>
      </c>
      <c r="B37" s="22"/>
      <c r="C37" s="31"/>
      <c r="D37" s="32"/>
      <c r="E37" s="33"/>
      <c r="F37" s="33"/>
      <c r="G37" s="33"/>
      <c r="H37" s="89"/>
      <c r="I37" s="34"/>
      <c r="J37" s="268"/>
      <c r="K37" s="268"/>
      <c r="L37" s="27"/>
      <c r="M37" s="27"/>
      <c r="N37" s="33"/>
      <c r="O37" s="27"/>
      <c r="P37" s="27"/>
      <c r="Q37" s="27"/>
      <c r="R37" s="28">
        <f t="shared" si="18"/>
        <v>0</v>
      </c>
      <c r="S37" s="27"/>
      <c r="T37" s="27"/>
      <c r="U37" s="27"/>
      <c r="V37" s="28">
        <f t="shared" si="19"/>
        <v>0</v>
      </c>
      <c r="W37" s="27"/>
      <c r="X37" s="27"/>
      <c r="Y37" s="27"/>
      <c r="Z37" s="28">
        <f t="shared" si="20"/>
        <v>0</v>
      </c>
      <c r="AA37" s="27"/>
      <c r="AB37" s="27"/>
      <c r="AC37" s="27"/>
      <c r="AD37" s="70">
        <f t="shared" si="21"/>
        <v>0</v>
      </c>
      <c r="AE37" s="28">
        <f t="shared" si="16"/>
        <v>0</v>
      </c>
      <c r="AF37" s="29">
        <f t="shared" si="22"/>
        <v>0</v>
      </c>
      <c r="AG37" s="30">
        <f t="shared" si="17"/>
        <v>0</v>
      </c>
      <c r="AH37" s="10"/>
      <c r="AI37" s="10"/>
      <c r="AJ37" s="10"/>
      <c r="AK37" s="10"/>
      <c r="AL37" s="10"/>
      <c r="AM37" s="10"/>
      <c r="AN37" s="10"/>
      <c r="AO37" s="85"/>
    </row>
    <row r="38" spans="1:41" ht="12.75" hidden="1" customHeight="1" outlineLevel="1" x14ac:dyDescent="0.25">
      <c r="A38" s="21">
        <v>6</v>
      </c>
      <c r="B38" s="22"/>
      <c r="C38" s="31"/>
      <c r="D38" s="32"/>
      <c r="E38" s="33"/>
      <c r="F38" s="33"/>
      <c r="G38" s="33"/>
      <c r="H38" s="89"/>
      <c r="I38" s="34"/>
      <c r="J38" s="268"/>
      <c r="K38" s="268"/>
      <c r="L38" s="27"/>
      <c r="M38" s="27"/>
      <c r="N38" s="33"/>
      <c r="O38" s="27"/>
      <c r="P38" s="27"/>
      <c r="Q38" s="27"/>
      <c r="R38" s="28">
        <f t="shared" si="18"/>
        <v>0</v>
      </c>
      <c r="S38" s="27"/>
      <c r="T38" s="27"/>
      <c r="U38" s="27"/>
      <c r="V38" s="28">
        <f t="shared" si="19"/>
        <v>0</v>
      </c>
      <c r="W38" s="27"/>
      <c r="X38" s="27"/>
      <c r="Y38" s="27"/>
      <c r="Z38" s="28">
        <f t="shared" si="20"/>
        <v>0</v>
      </c>
      <c r="AA38" s="27"/>
      <c r="AB38" s="27"/>
      <c r="AC38" s="27"/>
      <c r="AD38" s="70">
        <f t="shared" si="21"/>
        <v>0</v>
      </c>
      <c r="AE38" s="28">
        <f t="shared" si="16"/>
        <v>0</v>
      </c>
      <c r="AF38" s="29">
        <f t="shared" si="22"/>
        <v>0</v>
      </c>
      <c r="AG38" s="30">
        <f t="shared" si="17"/>
        <v>0</v>
      </c>
    </row>
    <row r="39" spans="1:41" ht="12.75" hidden="1" customHeight="1" outlineLevel="1" x14ac:dyDescent="0.25">
      <c r="A39" s="21">
        <v>7</v>
      </c>
      <c r="B39" s="22"/>
      <c r="C39" s="31"/>
      <c r="D39" s="32"/>
      <c r="E39" s="33"/>
      <c r="F39" s="33"/>
      <c r="G39" s="33"/>
      <c r="H39" s="89"/>
      <c r="I39" s="34"/>
      <c r="J39" s="268"/>
      <c r="K39" s="268"/>
      <c r="L39" s="27"/>
      <c r="M39" s="27"/>
      <c r="N39" s="33"/>
      <c r="O39" s="27"/>
      <c r="P39" s="27"/>
      <c r="Q39" s="27"/>
      <c r="R39" s="28">
        <f t="shared" si="18"/>
        <v>0</v>
      </c>
      <c r="S39" s="27"/>
      <c r="T39" s="27"/>
      <c r="U39" s="27"/>
      <c r="V39" s="28">
        <f t="shared" si="19"/>
        <v>0</v>
      </c>
      <c r="W39" s="27"/>
      <c r="X39" s="27"/>
      <c r="Y39" s="27"/>
      <c r="Z39" s="28">
        <f t="shared" si="20"/>
        <v>0</v>
      </c>
      <c r="AA39" s="27"/>
      <c r="AB39" s="27"/>
      <c r="AC39" s="27"/>
      <c r="AD39" s="70">
        <f t="shared" si="21"/>
        <v>0</v>
      </c>
      <c r="AE39" s="28">
        <f t="shared" si="16"/>
        <v>0</v>
      </c>
      <c r="AF39" s="29">
        <f t="shared" si="22"/>
        <v>0</v>
      </c>
      <c r="AG39" s="30">
        <f t="shared" si="17"/>
        <v>0</v>
      </c>
      <c r="AH39" s="10"/>
      <c r="AI39" s="10"/>
      <c r="AJ39" s="10"/>
      <c r="AK39" s="10"/>
      <c r="AL39" s="10"/>
      <c r="AM39" s="10"/>
      <c r="AN39" s="10"/>
      <c r="AO39" s="85"/>
    </row>
    <row r="40" spans="1:41" ht="12.75" hidden="1" customHeight="1" outlineLevel="1" x14ac:dyDescent="0.25">
      <c r="A40" s="21">
        <v>8</v>
      </c>
      <c r="B40" s="22"/>
      <c r="C40" s="31"/>
      <c r="D40" s="32"/>
      <c r="E40" s="33"/>
      <c r="F40" s="33"/>
      <c r="G40" s="33"/>
      <c r="H40" s="89"/>
      <c r="I40" s="34"/>
      <c r="J40" s="268"/>
      <c r="K40" s="268"/>
      <c r="L40" s="27"/>
      <c r="M40" s="27"/>
      <c r="N40" s="33"/>
      <c r="O40" s="27"/>
      <c r="P40" s="27"/>
      <c r="Q40" s="27"/>
      <c r="R40" s="28">
        <f t="shared" si="18"/>
        <v>0</v>
      </c>
      <c r="S40" s="27"/>
      <c r="T40" s="27"/>
      <c r="U40" s="27"/>
      <c r="V40" s="28">
        <f t="shared" si="19"/>
        <v>0</v>
      </c>
      <c r="W40" s="27"/>
      <c r="X40" s="27"/>
      <c r="Y40" s="27"/>
      <c r="Z40" s="28">
        <f t="shared" si="20"/>
        <v>0</v>
      </c>
      <c r="AA40" s="27"/>
      <c r="AB40" s="27"/>
      <c r="AC40" s="27"/>
      <c r="AD40" s="70">
        <f t="shared" si="21"/>
        <v>0</v>
      </c>
      <c r="AE40" s="28">
        <f t="shared" si="16"/>
        <v>0</v>
      </c>
      <c r="AF40" s="29">
        <f t="shared" si="22"/>
        <v>0</v>
      </c>
      <c r="AG40" s="30">
        <f t="shared" si="17"/>
        <v>0</v>
      </c>
      <c r="AH40" s="10"/>
      <c r="AI40" s="10"/>
      <c r="AJ40" s="10"/>
      <c r="AK40" s="10"/>
      <c r="AL40" s="10"/>
      <c r="AM40" s="10"/>
      <c r="AN40" s="10"/>
      <c r="AO40" s="85"/>
    </row>
    <row r="41" spans="1:41" ht="12.75" hidden="1" customHeight="1" outlineLevel="1" x14ac:dyDescent="0.25">
      <c r="A41" s="21">
        <v>9</v>
      </c>
      <c r="B41" s="22"/>
      <c r="C41" s="31"/>
      <c r="D41" s="32"/>
      <c r="E41" s="33"/>
      <c r="F41" s="33"/>
      <c r="G41" s="33"/>
      <c r="H41" s="89"/>
      <c r="I41" s="34"/>
      <c r="J41" s="268"/>
      <c r="K41" s="268"/>
      <c r="L41" s="27"/>
      <c r="M41" s="27"/>
      <c r="N41" s="33"/>
      <c r="O41" s="27"/>
      <c r="P41" s="27"/>
      <c r="Q41" s="27"/>
      <c r="R41" s="28">
        <f t="shared" si="18"/>
        <v>0</v>
      </c>
      <c r="S41" s="27"/>
      <c r="T41" s="27"/>
      <c r="U41" s="27"/>
      <c r="V41" s="28">
        <f t="shared" si="19"/>
        <v>0</v>
      </c>
      <c r="W41" s="27"/>
      <c r="X41" s="27"/>
      <c r="Y41" s="27"/>
      <c r="Z41" s="28">
        <f t="shared" si="20"/>
        <v>0</v>
      </c>
      <c r="AA41" s="27"/>
      <c r="AB41" s="27"/>
      <c r="AC41" s="27"/>
      <c r="AD41" s="70">
        <f t="shared" si="21"/>
        <v>0</v>
      </c>
      <c r="AE41" s="28">
        <f t="shared" si="16"/>
        <v>0</v>
      </c>
      <c r="AF41" s="29">
        <f t="shared" si="22"/>
        <v>0</v>
      </c>
      <c r="AG41" s="30">
        <f t="shared" si="17"/>
        <v>0</v>
      </c>
    </row>
    <row r="42" spans="1:41" ht="12.75" hidden="1" customHeight="1" outlineLevel="1" x14ac:dyDescent="0.25">
      <c r="A42" s="21">
        <v>10</v>
      </c>
      <c r="B42" s="22"/>
      <c r="C42" s="31"/>
      <c r="D42" s="32"/>
      <c r="E42" s="33"/>
      <c r="F42" s="33"/>
      <c r="G42" s="33"/>
      <c r="H42" s="90"/>
      <c r="I42" s="35"/>
      <c r="J42" s="268"/>
      <c r="K42" s="268"/>
      <c r="L42" s="27"/>
      <c r="M42" s="27"/>
      <c r="N42" s="33"/>
      <c r="O42" s="27"/>
      <c r="P42" s="27"/>
      <c r="Q42" s="27"/>
      <c r="R42" s="28">
        <f t="shared" si="18"/>
        <v>0</v>
      </c>
      <c r="S42" s="27"/>
      <c r="T42" s="27"/>
      <c r="U42" s="27"/>
      <c r="V42" s="28">
        <f t="shared" si="19"/>
        <v>0</v>
      </c>
      <c r="W42" s="27"/>
      <c r="X42" s="27"/>
      <c r="Y42" s="27"/>
      <c r="Z42" s="28">
        <f t="shared" si="20"/>
        <v>0</v>
      </c>
      <c r="AA42" s="27"/>
      <c r="AB42" s="27"/>
      <c r="AC42" s="27"/>
      <c r="AD42" s="70">
        <f t="shared" si="21"/>
        <v>0</v>
      </c>
      <c r="AE42" s="28">
        <f t="shared" si="16"/>
        <v>0</v>
      </c>
      <c r="AF42" s="29">
        <f t="shared" si="22"/>
        <v>0</v>
      </c>
      <c r="AG42" s="30">
        <f t="shared" si="17"/>
        <v>0</v>
      </c>
      <c r="AH42" s="10"/>
      <c r="AI42" s="10"/>
      <c r="AJ42" s="10"/>
      <c r="AK42" s="10"/>
      <c r="AL42" s="10"/>
      <c r="AM42" s="10"/>
      <c r="AN42" s="10"/>
      <c r="AO42" s="85"/>
    </row>
    <row r="43" spans="1:41" ht="12.75" customHeight="1" collapsed="1" x14ac:dyDescent="0.25">
      <c r="A43" s="228" t="s">
        <v>41</v>
      </c>
      <c r="B43" s="229"/>
      <c r="C43" s="230"/>
      <c r="D43" s="230"/>
      <c r="E43" s="230"/>
      <c r="F43" s="230"/>
      <c r="G43" s="230"/>
      <c r="H43" s="92">
        <f>SUM(H33:H42)</f>
        <v>0</v>
      </c>
      <c r="I43" s="92">
        <f>SUM(I33:I42)</f>
        <v>0</v>
      </c>
      <c r="J43" s="92"/>
      <c r="K43" s="92"/>
      <c r="L43" s="92">
        <f>SUM(L33:L42)</f>
        <v>0</v>
      </c>
      <c r="M43" s="92">
        <f>SUM(M33:M42)</f>
        <v>0</v>
      </c>
      <c r="N43" s="93"/>
      <c r="O43" s="92">
        <f t="shared" ref="O43:AE43" si="23">SUM(O33:O42)</f>
        <v>0</v>
      </c>
      <c r="P43" s="92">
        <f t="shared" si="23"/>
        <v>0</v>
      </c>
      <c r="Q43" s="92">
        <f t="shared" si="23"/>
        <v>0</v>
      </c>
      <c r="R43" s="92">
        <f t="shared" si="23"/>
        <v>0</v>
      </c>
      <c r="S43" s="92">
        <f t="shared" si="23"/>
        <v>0</v>
      </c>
      <c r="T43" s="92">
        <f t="shared" si="23"/>
        <v>0</v>
      </c>
      <c r="U43" s="92">
        <f t="shared" si="23"/>
        <v>0</v>
      </c>
      <c r="V43" s="92">
        <f t="shared" si="23"/>
        <v>0</v>
      </c>
      <c r="W43" s="92">
        <f t="shared" si="23"/>
        <v>0</v>
      </c>
      <c r="X43" s="92">
        <f t="shared" si="23"/>
        <v>0</v>
      </c>
      <c r="Y43" s="92">
        <f t="shared" si="23"/>
        <v>0</v>
      </c>
      <c r="Z43" s="92">
        <f t="shared" si="23"/>
        <v>0</v>
      </c>
      <c r="AA43" s="92">
        <f t="shared" si="23"/>
        <v>0</v>
      </c>
      <c r="AB43" s="92">
        <f t="shared" si="23"/>
        <v>0</v>
      </c>
      <c r="AC43" s="92">
        <f t="shared" si="23"/>
        <v>0</v>
      </c>
      <c r="AD43" s="92">
        <f t="shared" si="23"/>
        <v>0</v>
      </c>
      <c r="AE43" s="92">
        <f t="shared" si="23"/>
        <v>0</v>
      </c>
      <c r="AF43" s="95">
        <f>IF(ISERROR(AE43/H43),0,AE43/H43)</f>
        <v>0</v>
      </c>
      <c r="AG43" s="95">
        <f>IF(ISERROR(AE43/$AE$200),0,AE43/$AE$200)</f>
        <v>0</v>
      </c>
      <c r="AH43" s="10"/>
      <c r="AI43" s="10"/>
      <c r="AJ43" s="10"/>
      <c r="AK43" s="10"/>
      <c r="AL43" s="10"/>
      <c r="AM43" s="10"/>
      <c r="AN43" s="10"/>
      <c r="AO43" s="85"/>
    </row>
    <row r="44" spans="1:41" ht="12.75" customHeight="1" x14ac:dyDescent="0.25">
      <c r="A44" s="233" t="s">
        <v>42</v>
      </c>
      <c r="B44" s="234"/>
      <c r="C44" s="234"/>
      <c r="D44" s="234"/>
      <c r="E44" s="235"/>
      <c r="F44" s="15"/>
      <c r="G44" s="16"/>
      <c r="H44" s="88"/>
      <c r="I44" s="17"/>
      <c r="J44" s="17"/>
      <c r="K44" s="17"/>
      <c r="L44" s="18"/>
      <c r="M44" s="18"/>
      <c r="N44" s="16"/>
      <c r="O44" s="17"/>
      <c r="P44" s="17"/>
      <c r="Q44" s="17"/>
      <c r="R44" s="17"/>
      <c r="S44" s="17"/>
      <c r="T44" s="17"/>
      <c r="U44" s="17"/>
      <c r="V44" s="17"/>
      <c r="W44" s="17"/>
      <c r="X44" s="17"/>
      <c r="Y44" s="17"/>
      <c r="Z44" s="17"/>
      <c r="AA44" s="17"/>
      <c r="AB44" s="17"/>
      <c r="AC44" s="17"/>
      <c r="AD44" s="17"/>
      <c r="AE44" s="17"/>
      <c r="AF44" s="20"/>
      <c r="AG44" s="20"/>
    </row>
    <row r="45" spans="1:41" ht="12.75" hidden="1" customHeight="1" outlineLevel="1" x14ac:dyDescent="0.25">
      <c r="A45" s="21">
        <v>1</v>
      </c>
      <c r="B45" s="22"/>
      <c r="C45" s="23"/>
      <c r="D45" s="24"/>
      <c r="E45" s="25"/>
      <c r="F45" s="25"/>
      <c r="G45" s="25"/>
      <c r="H45" s="89"/>
      <c r="I45" s="26"/>
      <c r="J45" s="268"/>
      <c r="K45" s="268"/>
      <c r="L45" s="27"/>
      <c r="M45" s="27"/>
      <c r="N45" s="25"/>
      <c r="O45" s="27"/>
      <c r="P45" s="27"/>
      <c r="Q45" s="27"/>
      <c r="R45" s="28">
        <f>SUM(O45:Q45)</f>
        <v>0</v>
      </c>
      <c r="S45" s="27"/>
      <c r="T45" s="27"/>
      <c r="U45" s="27"/>
      <c r="V45" s="28">
        <f>SUM(S45:U45)</f>
        <v>0</v>
      </c>
      <c r="W45" s="27"/>
      <c r="X45" s="27"/>
      <c r="Y45" s="27"/>
      <c r="Z45" s="28">
        <f>SUM(W45:Y45)</f>
        <v>0</v>
      </c>
      <c r="AA45" s="27"/>
      <c r="AB45" s="27"/>
      <c r="AC45" s="27"/>
      <c r="AD45" s="28">
        <f>SUM(AA45:AC45)</f>
        <v>0</v>
      </c>
      <c r="AE45" s="28">
        <f t="shared" ref="AE45:AE54" si="24">SUM(R45,V45,Z45,AD45)</f>
        <v>0</v>
      </c>
      <c r="AF45" s="29">
        <f>IF(ISERROR(AE45/$H$55),0,AE45/$H$55)</f>
        <v>0</v>
      </c>
      <c r="AG45" s="30">
        <f t="shared" ref="AG45:AG54" si="25">IF(ISERROR(AE45/$AE$200),"-",AE45/$AE$200)</f>
        <v>0</v>
      </c>
      <c r="AH45" s="10"/>
      <c r="AI45" s="10"/>
      <c r="AJ45" s="10"/>
      <c r="AK45" s="10"/>
      <c r="AL45" s="10"/>
      <c r="AM45" s="10"/>
      <c r="AN45" s="10"/>
      <c r="AO45" s="85"/>
    </row>
    <row r="46" spans="1:41" ht="12.75" hidden="1" customHeight="1" outlineLevel="1" x14ac:dyDescent="0.25">
      <c r="A46" s="21">
        <v>2</v>
      </c>
      <c r="B46" s="22"/>
      <c r="C46" s="31"/>
      <c r="D46" s="32"/>
      <c r="E46" s="33"/>
      <c r="F46" s="33"/>
      <c r="G46" s="33"/>
      <c r="H46" s="89"/>
      <c r="I46" s="34"/>
      <c r="J46" s="268"/>
      <c r="K46" s="268"/>
      <c r="L46" s="27"/>
      <c r="M46" s="27"/>
      <c r="N46" s="33"/>
      <c r="O46" s="27"/>
      <c r="P46" s="27"/>
      <c r="Q46" s="27"/>
      <c r="R46" s="28">
        <f t="shared" ref="R46:R54" si="26">SUM(O46:Q46)</f>
        <v>0</v>
      </c>
      <c r="S46" s="27"/>
      <c r="T46" s="27"/>
      <c r="U46" s="27"/>
      <c r="V46" s="28">
        <f t="shared" ref="V46:V54" si="27">SUM(S46:U46)</f>
        <v>0</v>
      </c>
      <c r="W46" s="27"/>
      <c r="X46" s="27"/>
      <c r="Y46" s="27"/>
      <c r="Z46" s="28">
        <f t="shared" ref="Z46:Z54" si="28">SUM(W46:Y46)</f>
        <v>0</v>
      </c>
      <c r="AA46" s="27"/>
      <c r="AB46" s="27"/>
      <c r="AC46" s="27"/>
      <c r="AD46" s="28">
        <f t="shared" ref="AD46:AD54" si="29">SUM(AA46:AC46)</f>
        <v>0</v>
      </c>
      <c r="AE46" s="28">
        <f t="shared" si="24"/>
        <v>0</v>
      </c>
      <c r="AF46" s="29">
        <f t="shared" ref="AF46:AF54" si="30">IF(ISERROR(AE46/$H$55),0,AE46/$H$55)</f>
        <v>0</v>
      </c>
      <c r="AG46" s="30">
        <f t="shared" si="25"/>
        <v>0</v>
      </c>
      <c r="AH46" s="10"/>
      <c r="AI46" s="10"/>
      <c r="AJ46" s="10"/>
      <c r="AK46" s="10"/>
      <c r="AL46" s="10"/>
      <c r="AM46" s="10"/>
      <c r="AN46" s="10"/>
      <c r="AO46" s="85"/>
    </row>
    <row r="47" spans="1:41" ht="12.75" hidden="1" customHeight="1" outlineLevel="1" x14ac:dyDescent="0.25">
      <c r="A47" s="21">
        <v>3</v>
      </c>
      <c r="B47" s="22"/>
      <c r="C47" s="31"/>
      <c r="D47" s="32"/>
      <c r="E47" s="33"/>
      <c r="F47" s="33"/>
      <c r="G47" s="33"/>
      <c r="H47" s="89"/>
      <c r="I47" s="34"/>
      <c r="J47" s="268"/>
      <c r="K47" s="268"/>
      <c r="L47" s="27"/>
      <c r="M47" s="27"/>
      <c r="N47" s="33"/>
      <c r="O47" s="27"/>
      <c r="P47" s="27"/>
      <c r="Q47" s="27"/>
      <c r="R47" s="28">
        <f t="shared" si="26"/>
        <v>0</v>
      </c>
      <c r="S47" s="27"/>
      <c r="T47" s="27"/>
      <c r="U47" s="27"/>
      <c r="V47" s="28">
        <f t="shared" si="27"/>
        <v>0</v>
      </c>
      <c r="W47" s="27"/>
      <c r="X47" s="27"/>
      <c r="Y47" s="27"/>
      <c r="Z47" s="28">
        <f t="shared" si="28"/>
        <v>0</v>
      </c>
      <c r="AA47" s="27"/>
      <c r="AB47" s="27"/>
      <c r="AC47" s="27"/>
      <c r="AD47" s="28">
        <f t="shared" si="29"/>
        <v>0</v>
      </c>
      <c r="AE47" s="28">
        <f t="shared" si="24"/>
        <v>0</v>
      </c>
      <c r="AF47" s="29">
        <f t="shared" si="30"/>
        <v>0</v>
      </c>
      <c r="AG47" s="30">
        <f t="shared" si="25"/>
        <v>0</v>
      </c>
    </row>
    <row r="48" spans="1:41" ht="12.75" hidden="1" customHeight="1" outlineLevel="1" x14ac:dyDescent="0.25">
      <c r="A48" s="21">
        <v>4</v>
      </c>
      <c r="B48" s="22"/>
      <c r="C48" s="31"/>
      <c r="D48" s="32"/>
      <c r="E48" s="33"/>
      <c r="F48" s="33"/>
      <c r="G48" s="33"/>
      <c r="H48" s="89"/>
      <c r="I48" s="34"/>
      <c r="J48" s="268"/>
      <c r="K48" s="268"/>
      <c r="L48" s="27"/>
      <c r="M48" s="27"/>
      <c r="N48" s="33"/>
      <c r="O48" s="27"/>
      <c r="P48" s="27"/>
      <c r="Q48" s="27"/>
      <c r="R48" s="28">
        <f t="shared" si="26"/>
        <v>0</v>
      </c>
      <c r="S48" s="27"/>
      <c r="T48" s="27"/>
      <c r="U48" s="27"/>
      <c r="V48" s="28">
        <f t="shared" si="27"/>
        <v>0</v>
      </c>
      <c r="W48" s="27"/>
      <c r="X48" s="27"/>
      <c r="Y48" s="27"/>
      <c r="Z48" s="28">
        <f t="shared" si="28"/>
        <v>0</v>
      </c>
      <c r="AA48" s="27"/>
      <c r="AB48" s="27"/>
      <c r="AC48" s="27"/>
      <c r="AD48" s="28">
        <f t="shared" si="29"/>
        <v>0</v>
      </c>
      <c r="AE48" s="28">
        <f t="shared" si="24"/>
        <v>0</v>
      </c>
      <c r="AF48" s="29">
        <f t="shared" si="30"/>
        <v>0</v>
      </c>
      <c r="AG48" s="30">
        <f t="shared" si="25"/>
        <v>0</v>
      </c>
      <c r="AH48" s="10"/>
      <c r="AI48" s="10"/>
      <c r="AJ48" s="10"/>
      <c r="AK48" s="10"/>
      <c r="AL48" s="10"/>
      <c r="AM48" s="10"/>
      <c r="AN48" s="10"/>
      <c r="AO48" s="85"/>
    </row>
    <row r="49" spans="1:41" ht="12.75" hidden="1" customHeight="1" outlineLevel="1" x14ac:dyDescent="0.25">
      <c r="A49" s="21">
        <v>5</v>
      </c>
      <c r="B49" s="22"/>
      <c r="C49" s="31"/>
      <c r="D49" s="32"/>
      <c r="E49" s="33"/>
      <c r="F49" s="33"/>
      <c r="G49" s="33"/>
      <c r="H49" s="89"/>
      <c r="I49" s="34"/>
      <c r="J49" s="268"/>
      <c r="K49" s="268"/>
      <c r="L49" s="27"/>
      <c r="M49" s="27"/>
      <c r="N49" s="33"/>
      <c r="O49" s="27"/>
      <c r="P49" s="27"/>
      <c r="Q49" s="27"/>
      <c r="R49" s="28">
        <f t="shared" si="26"/>
        <v>0</v>
      </c>
      <c r="S49" s="27"/>
      <c r="T49" s="27"/>
      <c r="U49" s="27"/>
      <c r="V49" s="28">
        <f t="shared" si="27"/>
        <v>0</v>
      </c>
      <c r="W49" s="27"/>
      <c r="X49" s="27"/>
      <c r="Y49" s="27"/>
      <c r="Z49" s="28">
        <f t="shared" si="28"/>
        <v>0</v>
      </c>
      <c r="AA49" s="27"/>
      <c r="AB49" s="27"/>
      <c r="AC49" s="27"/>
      <c r="AD49" s="28">
        <f t="shared" si="29"/>
        <v>0</v>
      </c>
      <c r="AE49" s="28">
        <f t="shared" si="24"/>
        <v>0</v>
      </c>
      <c r="AF49" s="29">
        <f t="shared" si="30"/>
        <v>0</v>
      </c>
      <c r="AG49" s="30">
        <f t="shared" si="25"/>
        <v>0</v>
      </c>
      <c r="AH49" s="10"/>
      <c r="AI49" s="10"/>
      <c r="AJ49" s="10"/>
      <c r="AK49" s="10"/>
      <c r="AL49" s="10"/>
      <c r="AM49" s="10"/>
      <c r="AN49" s="10"/>
      <c r="AO49" s="85"/>
    </row>
    <row r="50" spans="1:41" ht="12.75" hidden="1" customHeight="1" outlineLevel="1" x14ac:dyDescent="0.25">
      <c r="A50" s="21">
        <v>6</v>
      </c>
      <c r="B50" s="22"/>
      <c r="C50" s="31"/>
      <c r="D50" s="32"/>
      <c r="E50" s="33"/>
      <c r="F50" s="33"/>
      <c r="G50" s="33"/>
      <c r="H50" s="89"/>
      <c r="I50" s="34"/>
      <c r="J50" s="268"/>
      <c r="K50" s="268"/>
      <c r="L50" s="27"/>
      <c r="M50" s="27"/>
      <c r="N50" s="33"/>
      <c r="O50" s="27"/>
      <c r="P50" s="27"/>
      <c r="Q50" s="27"/>
      <c r="R50" s="28">
        <f t="shared" si="26"/>
        <v>0</v>
      </c>
      <c r="S50" s="27"/>
      <c r="T50" s="27"/>
      <c r="U50" s="27"/>
      <c r="V50" s="28">
        <f t="shared" si="27"/>
        <v>0</v>
      </c>
      <c r="W50" s="27"/>
      <c r="X50" s="27"/>
      <c r="Y50" s="27"/>
      <c r="Z50" s="28">
        <f t="shared" si="28"/>
        <v>0</v>
      </c>
      <c r="AA50" s="27"/>
      <c r="AB50" s="27"/>
      <c r="AC50" s="27"/>
      <c r="AD50" s="28">
        <f t="shared" si="29"/>
        <v>0</v>
      </c>
      <c r="AE50" s="28">
        <f t="shared" si="24"/>
        <v>0</v>
      </c>
      <c r="AF50" s="29">
        <f t="shared" si="30"/>
        <v>0</v>
      </c>
      <c r="AG50" s="30">
        <f t="shared" si="25"/>
        <v>0</v>
      </c>
    </row>
    <row r="51" spans="1:41" ht="12.75" hidden="1" customHeight="1" outlineLevel="1" x14ac:dyDescent="0.25">
      <c r="A51" s="21">
        <v>7</v>
      </c>
      <c r="B51" s="22"/>
      <c r="C51" s="31"/>
      <c r="D51" s="32"/>
      <c r="E51" s="33"/>
      <c r="F51" s="33"/>
      <c r="G51" s="33"/>
      <c r="H51" s="89"/>
      <c r="I51" s="34"/>
      <c r="J51" s="268"/>
      <c r="K51" s="268"/>
      <c r="L51" s="27"/>
      <c r="M51" s="27"/>
      <c r="N51" s="33"/>
      <c r="O51" s="27"/>
      <c r="P51" s="27"/>
      <c r="Q51" s="27"/>
      <c r="R51" s="28">
        <f t="shared" si="26"/>
        <v>0</v>
      </c>
      <c r="S51" s="27"/>
      <c r="T51" s="27"/>
      <c r="U51" s="27"/>
      <c r="V51" s="28">
        <f t="shared" si="27"/>
        <v>0</v>
      </c>
      <c r="W51" s="27"/>
      <c r="X51" s="27"/>
      <c r="Y51" s="27"/>
      <c r="Z51" s="28">
        <f t="shared" si="28"/>
        <v>0</v>
      </c>
      <c r="AA51" s="27"/>
      <c r="AB51" s="27"/>
      <c r="AC51" s="27"/>
      <c r="AD51" s="28">
        <f t="shared" si="29"/>
        <v>0</v>
      </c>
      <c r="AE51" s="28">
        <f t="shared" si="24"/>
        <v>0</v>
      </c>
      <c r="AF51" s="29">
        <f t="shared" si="30"/>
        <v>0</v>
      </c>
      <c r="AG51" s="30">
        <f t="shared" si="25"/>
        <v>0</v>
      </c>
      <c r="AH51" s="10"/>
      <c r="AI51" s="10"/>
      <c r="AJ51" s="10"/>
      <c r="AK51" s="10"/>
      <c r="AL51" s="10"/>
      <c r="AM51" s="10"/>
      <c r="AN51" s="10"/>
      <c r="AO51" s="85"/>
    </row>
    <row r="52" spans="1:41" ht="12.75" hidden="1" customHeight="1" outlineLevel="1" x14ac:dyDescent="0.25">
      <c r="A52" s="21">
        <v>8</v>
      </c>
      <c r="B52" s="22"/>
      <c r="C52" s="31"/>
      <c r="D52" s="32"/>
      <c r="E52" s="33"/>
      <c r="F52" s="33"/>
      <c r="G52" s="33"/>
      <c r="H52" s="89"/>
      <c r="I52" s="34"/>
      <c r="J52" s="268"/>
      <c r="K52" s="268"/>
      <c r="L52" s="27"/>
      <c r="M52" s="27"/>
      <c r="N52" s="33"/>
      <c r="O52" s="27"/>
      <c r="P52" s="27"/>
      <c r="Q52" s="27"/>
      <c r="R52" s="28">
        <f t="shared" si="26"/>
        <v>0</v>
      </c>
      <c r="S52" s="27"/>
      <c r="T52" s="27"/>
      <c r="U52" s="27"/>
      <c r="V52" s="28">
        <f t="shared" si="27"/>
        <v>0</v>
      </c>
      <c r="W52" s="27"/>
      <c r="X52" s="27"/>
      <c r="Y52" s="27"/>
      <c r="Z52" s="28">
        <f t="shared" si="28"/>
        <v>0</v>
      </c>
      <c r="AA52" s="27"/>
      <c r="AB52" s="27"/>
      <c r="AC52" s="27"/>
      <c r="AD52" s="28">
        <f t="shared" si="29"/>
        <v>0</v>
      </c>
      <c r="AE52" s="28">
        <f t="shared" si="24"/>
        <v>0</v>
      </c>
      <c r="AF52" s="29">
        <f t="shared" si="30"/>
        <v>0</v>
      </c>
      <c r="AG52" s="30">
        <f t="shared" si="25"/>
        <v>0</v>
      </c>
      <c r="AH52" s="10"/>
      <c r="AI52" s="10"/>
      <c r="AJ52" s="10"/>
      <c r="AK52" s="10"/>
      <c r="AL52" s="10"/>
      <c r="AM52" s="10"/>
      <c r="AN52" s="10"/>
      <c r="AO52" s="85"/>
    </row>
    <row r="53" spans="1:41" ht="12.75" hidden="1" customHeight="1" outlineLevel="1" x14ac:dyDescent="0.25">
      <c r="A53" s="21">
        <v>9</v>
      </c>
      <c r="B53" s="22"/>
      <c r="C53" s="31"/>
      <c r="D53" s="32"/>
      <c r="E53" s="33"/>
      <c r="F53" s="33"/>
      <c r="G53" s="33"/>
      <c r="H53" s="89"/>
      <c r="I53" s="34"/>
      <c r="J53" s="268"/>
      <c r="K53" s="268"/>
      <c r="L53" s="27"/>
      <c r="M53" s="27"/>
      <c r="N53" s="33"/>
      <c r="O53" s="27"/>
      <c r="P53" s="27"/>
      <c r="Q53" s="27"/>
      <c r="R53" s="28">
        <f t="shared" si="26"/>
        <v>0</v>
      </c>
      <c r="S53" s="27"/>
      <c r="T53" s="27"/>
      <c r="U53" s="27"/>
      <c r="V53" s="28">
        <f t="shared" si="27"/>
        <v>0</v>
      </c>
      <c r="W53" s="27"/>
      <c r="X53" s="27"/>
      <c r="Y53" s="27"/>
      <c r="Z53" s="28">
        <f t="shared" si="28"/>
        <v>0</v>
      </c>
      <c r="AA53" s="27"/>
      <c r="AB53" s="27"/>
      <c r="AC53" s="27"/>
      <c r="AD53" s="28">
        <f t="shared" si="29"/>
        <v>0</v>
      </c>
      <c r="AE53" s="28">
        <f t="shared" si="24"/>
        <v>0</v>
      </c>
      <c r="AF53" s="29">
        <f t="shared" si="30"/>
        <v>0</v>
      </c>
      <c r="AG53" s="30">
        <f t="shared" si="25"/>
        <v>0</v>
      </c>
    </row>
    <row r="54" spans="1:41" ht="12.75" hidden="1" customHeight="1" outlineLevel="1" x14ac:dyDescent="0.25">
      <c r="A54" s="21">
        <v>10</v>
      </c>
      <c r="B54" s="22"/>
      <c r="C54" s="31"/>
      <c r="D54" s="32"/>
      <c r="E54" s="33"/>
      <c r="F54" s="33"/>
      <c r="G54" s="33"/>
      <c r="H54" s="90"/>
      <c r="I54" s="35"/>
      <c r="J54" s="268"/>
      <c r="K54" s="268"/>
      <c r="L54" s="27"/>
      <c r="M54" s="27"/>
      <c r="N54" s="33"/>
      <c r="O54" s="27"/>
      <c r="P54" s="27"/>
      <c r="Q54" s="27"/>
      <c r="R54" s="28">
        <f t="shared" si="26"/>
        <v>0</v>
      </c>
      <c r="S54" s="27"/>
      <c r="T54" s="27"/>
      <c r="U54" s="27"/>
      <c r="V54" s="28">
        <f t="shared" si="27"/>
        <v>0</v>
      </c>
      <c r="W54" s="27"/>
      <c r="X54" s="27"/>
      <c r="Y54" s="27"/>
      <c r="Z54" s="28">
        <f t="shared" si="28"/>
        <v>0</v>
      </c>
      <c r="AA54" s="27"/>
      <c r="AB54" s="27"/>
      <c r="AC54" s="27"/>
      <c r="AD54" s="28">
        <f t="shared" si="29"/>
        <v>0</v>
      </c>
      <c r="AE54" s="28">
        <f t="shared" si="24"/>
        <v>0</v>
      </c>
      <c r="AF54" s="29">
        <f t="shared" si="30"/>
        <v>0</v>
      </c>
      <c r="AG54" s="30">
        <f t="shared" si="25"/>
        <v>0</v>
      </c>
      <c r="AH54" s="10"/>
      <c r="AI54" s="10"/>
      <c r="AJ54" s="10"/>
      <c r="AK54" s="10"/>
      <c r="AL54" s="10"/>
      <c r="AM54" s="10"/>
      <c r="AN54" s="10"/>
      <c r="AO54" s="85"/>
    </row>
    <row r="55" spans="1:41" ht="12.75" customHeight="1" collapsed="1" x14ac:dyDescent="0.25">
      <c r="A55" s="228" t="s">
        <v>43</v>
      </c>
      <c r="B55" s="229"/>
      <c r="C55" s="230"/>
      <c r="D55" s="230"/>
      <c r="E55" s="230"/>
      <c r="F55" s="230"/>
      <c r="G55" s="230"/>
      <c r="H55" s="92">
        <f>SUM(H45:H54)</f>
        <v>0</v>
      </c>
      <c r="I55" s="92">
        <f>SUM(I45:I54)</f>
        <v>0</v>
      </c>
      <c r="J55" s="92"/>
      <c r="K55" s="92"/>
      <c r="L55" s="92">
        <f>SUM(L45:L54)</f>
        <v>0</v>
      </c>
      <c r="M55" s="92">
        <f>SUM(M45:M54)</f>
        <v>0</v>
      </c>
      <c r="N55" s="93"/>
      <c r="O55" s="92">
        <f t="shared" ref="O55:AE55" si="31">SUM(O45:O54)</f>
        <v>0</v>
      </c>
      <c r="P55" s="92">
        <f t="shared" si="31"/>
        <v>0</v>
      </c>
      <c r="Q55" s="92">
        <f t="shared" si="31"/>
        <v>0</v>
      </c>
      <c r="R55" s="92">
        <f t="shared" si="31"/>
        <v>0</v>
      </c>
      <c r="S55" s="92">
        <f t="shared" si="31"/>
        <v>0</v>
      </c>
      <c r="T55" s="92">
        <f t="shared" si="31"/>
        <v>0</v>
      </c>
      <c r="U55" s="92">
        <f t="shared" si="31"/>
        <v>0</v>
      </c>
      <c r="V55" s="92">
        <f t="shared" si="31"/>
        <v>0</v>
      </c>
      <c r="W55" s="92">
        <f t="shared" si="31"/>
        <v>0</v>
      </c>
      <c r="X55" s="92">
        <f t="shared" si="31"/>
        <v>0</v>
      </c>
      <c r="Y55" s="92">
        <f t="shared" si="31"/>
        <v>0</v>
      </c>
      <c r="Z55" s="92">
        <f t="shared" si="31"/>
        <v>0</v>
      </c>
      <c r="AA55" s="92">
        <f t="shared" si="31"/>
        <v>0</v>
      </c>
      <c r="AB55" s="92">
        <f t="shared" si="31"/>
        <v>0</v>
      </c>
      <c r="AC55" s="92">
        <f t="shared" si="31"/>
        <v>0</v>
      </c>
      <c r="AD55" s="92">
        <f t="shared" si="31"/>
        <v>0</v>
      </c>
      <c r="AE55" s="92">
        <f t="shared" si="31"/>
        <v>0</v>
      </c>
      <c r="AF55" s="95">
        <f>IF(ISERROR(AE55/H55),0,AE55/H55)</f>
        <v>0</v>
      </c>
      <c r="AG55" s="95">
        <f>IF(ISERROR(AE55/$AE$200),0,AE55/$AE$200)</f>
        <v>0</v>
      </c>
      <c r="AH55" s="10"/>
      <c r="AI55" s="10"/>
      <c r="AJ55" s="10"/>
      <c r="AK55" s="10"/>
      <c r="AL55" s="10"/>
      <c r="AM55" s="10"/>
      <c r="AN55" s="10"/>
      <c r="AO55" s="85"/>
    </row>
    <row r="56" spans="1:41" ht="12.75" customHeight="1" x14ac:dyDescent="0.25">
      <c r="A56" s="233" t="s">
        <v>44</v>
      </c>
      <c r="B56" s="234"/>
      <c r="C56" s="234"/>
      <c r="D56" s="234"/>
      <c r="E56" s="235"/>
      <c r="F56" s="15"/>
      <c r="G56" s="16"/>
      <c r="H56" s="88"/>
      <c r="I56" s="17"/>
      <c r="J56" s="17"/>
      <c r="K56" s="17"/>
      <c r="L56" s="18"/>
      <c r="M56" s="18"/>
      <c r="N56" s="16"/>
      <c r="O56" s="17"/>
      <c r="P56" s="17"/>
      <c r="Q56" s="17"/>
      <c r="R56" s="17"/>
      <c r="S56" s="17"/>
      <c r="T56" s="17"/>
      <c r="U56" s="17"/>
      <c r="V56" s="17"/>
      <c r="W56" s="17"/>
      <c r="X56" s="17"/>
      <c r="Y56" s="17"/>
      <c r="Z56" s="17"/>
      <c r="AA56" s="17"/>
      <c r="AB56" s="17"/>
      <c r="AC56" s="17"/>
      <c r="AD56" s="17"/>
      <c r="AE56" s="17"/>
      <c r="AF56" s="20"/>
      <c r="AG56" s="20"/>
    </row>
    <row r="57" spans="1:41" hidden="1" outlineLevel="1" x14ac:dyDescent="0.25">
      <c r="A57" s="21">
        <v>1</v>
      </c>
      <c r="B57" s="22"/>
      <c r="C57" s="45"/>
      <c r="D57" s="46"/>
      <c r="E57" s="55"/>
      <c r="F57" s="53"/>
      <c r="G57" s="53"/>
      <c r="H57" s="89"/>
      <c r="I57" s="48"/>
      <c r="J57" s="269"/>
      <c r="K57" s="269"/>
      <c r="L57" s="47"/>
      <c r="M57" s="47"/>
      <c r="N57" s="44"/>
      <c r="O57" s="27"/>
      <c r="P57" s="27"/>
      <c r="Q57" s="27"/>
      <c r="R57" s="28">
        <f>SUM(O57:Q57)</f>
        <v>0</v>
      </c>
      <c r="S57" s="27"/>
      <c r="T57" s="27"/>
      <c r="U57" s="27"/>
      <c r="V57" s="28">
        <f>SUM(S57:U57)</f>
        <v>0</v>
      </c>
      <c r="W57" s="27"/>
      <c r="X57" s="27"/>
      <c r="Y57" s="27"/>
      <c r="Z57" s="28">
        <f>SUM(W57:Y57)</f>
        <v>0</v>
      </c>
      <c r="AA57" s="27"/>
      <c r="AB57" s="27">
        <v>0</v>
      </c>
      <c r="AC57" s="27">
        <v>0</v>
      </c>
      <c r="AD57" s="28">
        <f>SUM(AA57:AC57)</f>
        <v>0</v>
      </c>
      <c r="AE57" s="28">
        <f t="shared" ref="AE57:AE66" si="32">SUM(R57,V57,Z57,AD57)</f>
        <v>0</v>
      </c>
      <c r="AF57" s="29">
        <f>IF(ISERROR(AE57/$H$67),0,AE57/$H$67)</f>
        <v>0</v>
      </c>
      <c r="AG57" s="30">
        <f t="shared" ref="AG57:AG66" si="33">IF(ISERROR(AE57/$AE$200),"-",AE57/$AE$200)</f>
        <v>0</v>
      </c>
      <c r="AH57" s="10"/>
      <c r="AI57" s="10"/>
      <c r="AJ57" s="10"/>
      <c r="AK57" s="10"/>
      <c r="AL57" s="10"/>
      <c r="AM57" s="10"/>
      <c r="AN57" s="10"/>
      <c r="AO57" s="85"/>
    </row>
    <row r="58" spans="1:41" hidden="1" outlineLevel="1" x14ac:dyDescent="0.25">
      <c r="A58" s="21">
        <v>2</v>
      </c>
      <c r="B58" s="22"/>
      <c r="C58" s="51"/>
      <c r="D58" s="52"/>
      <c r="E58" s="50"/>
      <c r="F58" s="53"/>
      <c r="G58" s="53"/>
      <c r="H58" s="89"/>
      <c r="I58" s="49"/>
      <c r="J58" s="269"/>
      <c r="K58" s="269"/>
      <c r="L58" s="47"/>
      <c r="M58" s="47"/>
      <c r="N58" s="44"/>
      <c r="O58" s="27"/>
      <c r="P58" s="27"/>
      <c r="Q58" s="27"/>
      <c r="R58" s="28">
        <f t="shared" ref="R58:R66" si="34">SUM(O58:Q58)</f>
        <v>0</v>
      </c>
      <c r="S58" s="27"/>
      <c r="T58" s="27"/>
      <c r="U58" s="27"/>
      <c r="V58" s="28">
        <f t="shared" ref="V58:V66" si="35">SUM(S58:U58)</f>
        <v>0</v>
      </c>
      <c r="W58" s="27"/>
      <c r="X58" s="27"/>
      <c r="Y58" s="27"/>
      <c r="Z58" s="28">
        <f t="shared" ref="Z58:Z66" si="36">SUM(W58:Y58)</f>
        <v>0</v>
      </c>
      <c r="AA58" s="27"/>
      <c r="AB58" s="27">
        <v>0</v>
      </c>
      <c r="AC58" s="27">
        <v>0</v>
      </c>
      <c r="AD58" s="28">
        <f t="shared" ref="AD58:AD66" si="37">SUM(AA58:AC58)</f>
        <v>0</v>
      </c>
      <c r="AE58" s="28">
        <f t="shared" si="32"/>
        <v>0</v>
      </c>
      <c r="AF58" s="29">
        <f t="shared" ref="AF58:AF66" si="38">IF(ISERROR(AE58/$H$67),0,AE58/$H$67)</f>
        <v>0</v>
      </c>
      <c r="AG58" s="30">
        <f t="shared" si="33"/>
        <v>0</v>
      </c>
      <c r="AH58" s="10"/>
      <c r="AI58" s="10"/>
      <c r="AJ58" s="10"/>
      <c r="AK58" s="10"/>
      <c r="AL58" s="10"/>
      <c r="AM58" s="10"/>
      <c r="AN58" s="10"/>
      <c r="AO58" s="85"/>
    </row>
    <row r="59" spans="1:41" ht="12.75" hidden="1" customHeight="1" outlineLevel="1" x14ac:dyDescent="0.25">
      <c r="A59" s="21">
        <v>3</v>
      </c>
      <c r="B59" s="22"/>
      <c r="C59" s="23"/>
      <c r="D59" s="24"/>
      <c r="E59" s="33"/>
      <c r="F59" s="33"/>
      <c r="G59" s="33"/>
      <c r="H59" s="89"/>
      <c r="I59" s="34"/>
      <c r="J59" s="268"/>
      <c r="K59" s="268"/>
      <c r="L59" s="27"/>
      <c r="M59" s="27"/>
      <c r="N59" s="33"/>
      <c r="O59" s="27"/>
      <c r="P59" s="27"/>
      <c r="Q59" s="27"/>
      <c r="R59" s="28">
        <f t="shared" si="34"/>
        <v>0</v>
      </c>
      <c r="S59" s="27"/>
      <c r="T59" s="27"/>
      <c r="U59" s="27"/>
      <c r="V59" s="28">
        <f t="shared" si="35"/>
        <v>0</v>
      </c>
      <c r="W59" s="27"/>
      <c r="X59" s="27"/>
      <c r="Y59" s="27"/>
      <c r="Z59" s="28">
        <f t="shared" si="36"/>
        <v>0</v>
      </c>
      <c r="AA59" s="27"/>
      <c r="AB59" s="27"/>
      <c r="AC59" s="27"/>
      <c r="AD59" s="28">
        <f t="shared" si="37"/>
        <v>0</v>
      </c>
      <c r="AE59" s="28">
        <f t="shared" si="32"/>
        <v>0</v>
      </c>
      <c r="AF59" s="29">
        <f t="shared" si="38"/>
        <v>0</v>
      </c>
      <c r="AG59" s="30">
        <f t="shared" si="33"/>
        <v>0</v>
      </c>
    </row>
    <row r="60" spans="1:41" ht="12.75" hidden="1" customHeight="1" outlineLevel="1" x14ac:dyDescent="0.25">
      <c r="A60" s="21">
        <v>4</v>
      </c>
      <c r="B60" s="22"/>
      <c r="C60" s="31"/>
      <c r="D60" s="32"/>
      <c r="E60" s="33"/>
      <c r="F60" s="33"/>
      <c r="G60" s="33"/>
      <c r="H60" s="89"/>
      <c r="I60" s="34"/>
      <c r="J60" s="268"/>
      <c r="K60" s="268"/>
      <c r="L60" s="27"/>
      <c r="M60" s="27"/>
      <c r="N60" s="33"/>
      <c r="O60" s="27"/>
      <c r="P60" s="27"/>
      <c r="Q60" s="27"/>
      <c r="R60" s="28">
        <f t="shared" si="34"/>
        <v>0</v>
      </c>
      <c r="S60" s="27"/>
      <c r="T60" s="27"/>
      <c r="U60" s="27"/>
      <c r="V60" s="28">
        <f t="shared" si="35"/>
        <v>0</v>
      </c>
      <c r="W60" s="27"/>
      <c r="X60" s="27"/>
      <c r="Y60" s="27"/>
      <c r="Z60" s="28">
        <f t="shared" si="36"/>
        <v>0</v>
      </c>
      <c r="AA60" s="27"/>
      <c r="AB60" s="27"/>
      <c r="AC60" s="27"/>
      <c r="AD60" s="28">
        <f t="shared" si="37"/>
        <v>0</v>
      </c>
      <c r="AE60" s="28">
        <f t="shared" si="32"/>
        <v>0</v>
      </c>
      <c r="AF60" s="29">
        <f t="shared" si="38"/>
        <v>0</v>
      </c>
      <c r="AG60" s="30">
        <f t="shared" si="33"/>
        <v>0</v>
      </c>
      <c r="AH60" s="10"/>
      <c r="AI60" s="10"/>
      <c r="AJ60" s="10"/>
      <c r="AK60" s="10"/>
      <c r="AL60" s="10"/>
      <c r="AM60" s="10"/>
      <c r="AN60" s="10"/>
      <c r="AO60" s="85"/>
    </row>
    <row r="61" spans="1:41" ht="12.75" hidden="1" customHeight="1" outlineLevel="1" x14ac:dyDescent="0.25">
      <c r="A61" s="21">
        <v>5</v>
      </c>
      <c r="B61" s="22"/>
      <c r="C61" s="31"/>
      <c r="D61" s="32"/>
      <c r="E61" s="33"/>
      <c r="F61" s="33"/>
      <c r="G61" s="33"/>
      <c r="H61" s="89"/>
      <c r="I61" s="34"/>
      <c r="J61" s="268"/>
      <c r="K61" s="268"/>
      <c r="L61" s="27"/>
      <c r="M61" s="27"/>
      <c r="N61" s="33"/>
      <c r="O61" s="27"/>
      <c r="P61" s="27"/>
      <c r="Q61" s="27"/>
      <c r="R61" s="28">
        <f t="shared" si="34"/>
        <v>0</v>
      </c>
      <c r="S61" s="27"/>
      <c r="T61" s="27"/>
      <c r="U61" s="27"/>
      <c r="V61" s="28">
        <f t="shared" si="35"/>
        <v>0</v>
      </c>
      <c r="W61" s="27"/>
      <c r="X61" s="27"/>
      <c r="Y61" s="27"/>
      <c r="Z61" s="28">
        <f t="shared" si="36"/>
        <v>0</v>
      </c>
      <c r="AA61" s="27"/>
      <c r="AB61" s="27"/>
      <c r="AC61" s="27"/>
      <c r="AD61" s="28">
        <f t="shared" si="37"/>
        <v>0</v>
      </c>
      <c r="AE61" s="28">
        <f t="shared" si="32"/>
        <v>0</v>
      </c>
      <c r="AF61" s="29">
        <f t="shared" si="38"/>
        <v>0</v>
      </c>
      <c r="AG61" s="30">
        <f t="shared" si="33"/>
        <v>0</v>
      </c>
      <c r="AH61" s="10"/>
      <c r="AI61" s="10"/>
      <c r="AJ61" s="10"/>
      <c r="AK61" s="10"/>
      <c r="AL61" s="10"/>
      <c r="AM61" s="10"/>
      <c r="AN61" s="10"/>
      <c r="AO61" s="85"/>
    </row>
    <row r="62" spans="1:41" ht="12.75" hidden="1" customHeight="1" outlineLevel="1" x14ac:dyDescent="0.25">
      <c r="A62" s="21">
        <v>6</v>
      </c>
      <c r="B62" s="22"/>
      <c r="C62" s="31"/>
      <c r="D62" s="32"/>
      <c r="E62" s="33"/>
      <c r="F62" s="33"/>
      <c r="G62" s="33"/>
      <c r="H62" s="89"/>
      <c r="I62" s="34"/>
      <c r="J62" s="268"/>
      <c r="K62" s="268"/>
      <c r="L62" s="27"/>
      <c r="M62" s="27"/>
      <c r="N62" s="33"/>
      <c r="O62" s="27"/>
      <c r="P62" s="27"/>
      <c r="Q62" s="27"/>
      <c r="R62" s="28">
        <f t="shared" si="34"/>
        <v>0</v>
      </c>
      <c r="S62" s="27"/>
      <c r="T62" s="27"/>
      <c r="U62" s="27"/>
      <c r="V62" s="28">
        <f t="shared" si="35"/>
        <v>0</v>
      </c>
      <c r="W62" s="27"/>
      <c r="X62" s="27"/>
      <c r="Y62" s="27"/>
      <c r="Z62" s="28">
        <f t="shared" si="36"/>
        <v>0</v>
      </c>
      <c r="AA62" s="27"/>
      <c r="AB62" s="27"/>
      <c r="AC62" s="27"/>
      <c r="AD62" s="28">
        <f t="shared" si="37"/>
        <v>0</v>
      </c>
      <c r="AE62" s="28">
        <f t="shared" si="32"/>
        <v>0</v>
      </c>
      <c r="AF62" s="29">
        <f t="shared" si="38"/>
        <v>0</v>
      </c>
      <c r="AG62" s="30">
        <f t="shared" si="33"/>
        <v>0</v>
      </c>
    </row>
    <row r="63" spans="1:41" ht="12.75" hidden="1" customHeight="1" outlineLevel="1" x14ac:dyDescent="0.25">
      <c r="A63" s="21">
        <v>7</v>
      </c>
      <c r="B63" s="22"/>
      <c r="C63" s="31"/>
      <c r="D63" s="32"/>
      <c r="E63" s="33"/>
      <c r="F63" s="33"/>
      <c r="G63" s="33"/>
      <c r="H63" s="89"/>
      <c r="I63" s="34"/>
      <c r="J63" s="268"/>
      <c r="K63" s="268"/>
      <c r="L63" s="27"/>
      <c r="M63" s="27"/>
      <c r="N63" s="33"/>
      <c r="O63" s="27"/>
      <c r="P63" s="27"/>
      <c r="Q63" s="27"/>
      <c r="R63" s="28">
        <f t="shared" si="34"/>
        <v>0</v>
      </c>
      <c r="S63" s="27"/>
      <c r="T63" s="27"/>
      <c r="U63" s="27"/>
      <c r="V63" s="28">
        <f t="shared" si="35"/>
        <v>0</v>
      </c>
      <c r="W63" s="27"/>
      <c r="X63" s="27"/>
      <c r="Y63" s="27"/>
      <c r="Z63" s="28">
        <f t="shared" si="36"/>
        <v>0</v>
      </c>
      <c r="AA63" s="27"/>
      <c r="AB63" s="27"/>
      <c r="AC63" s="27"/>
      <c r="AD63" s="28">
        <f t="shared" si="37"/>
        <v>0</v>
      </c>
      <c r="AE63" s="28">
        <f t="shared" si="32"/>
        <v>0</v>
      </c>
      <c r="AF63" s="29">
        <f t="shared" si="38"/>
        <v>0</v>
      </c>
      <c r="AG63" s="30">
        <f t="shared" si="33"/>
        <v>0</v>
      </c>
      <c r="AH63" s="10"/>
      <c r="AI63" s="10"/>
      <c r="AJ63" s="10"/>
      <c r="AK63" s="10"/>
      <c r="AL63" s="10"/>
      <c r="AM63" s="10"/>
      <c r="AN63" s="10"/>
      <c r="AO63" s="85"/>
    </row>
    <row r="64" spans="1:41" ht="12.75" hidden="1" customHeight="1" outlineLevel="1" x14ac:dyDescent="0.25">
      <c r="A64" s="21">
        <v>8</v>
      </c>
      <c r="B64" s="22"/>
      <c r="C64" s="31"/>
      <c r="D64" s="32"/>
      <c r="E64" s="33"/>
      <c r="F64" s="33"/>
      <c r="G64" s="33"/>
      <c r="H64" s="89"/>
      <c r="I64" s="34"/>
      <c r="J64" s="268"/>
      <c r="K64" s="268"/>
      <c r="L64" s="27"/>
      <c r="M64" s="27"/>
      <c r="N64" s="33"/>
      <c r="O64" s="27"/>
      <c r="P64" s="27"/>
      <c r="Q64" s="27"/>
      <c r="R64" s="28">
        <f t="shared" si="34"/>
        <v>0</v>
      </c>
      <c r="S64" s="27"/>
      <c r="T64" s="27"/>
      <c r="U64" s="27"/>
      <c r="V64" s="28">
        <f t="shared" si="35"/>
        <v>0</v>
      </c>
      <c r="W64" s="27"/>
      <c r="X64" s="27"/>
      <c r="Y64" s="27"/>
      <c r="Z64" s="28">
        <f t="shared" si="36"/>
        <v>0</v>
      </c>
      <c r="AA64" s="27"/>
      <c r="AB64" s="27"/>
      <c r="AC64" s="27"/>
      <c r="AD64" s="28">
        <f t="shared" si="37"/>
        <v>0</v>
      </c>
      <c r="AE64" s="28">
        <f t="shared" si="32"/>
        <v>0</v>
      </c>
      <c r="AF64" s="29">
        <f t="shared" si="38"/>
        <v>0</v>
      </c>
      <c r="AG64" s="30">
        <f t="shared" si="33"/>
        <v>0</v>
      </c>
      <c r="AH64" s="10"/>
      <c r="AI64" s="10"/>
      <c r="AJ64" s="10"/>
      <c r="AK64" s="10"/>
      <c r="AL64" s="10"/>
      <c r="AM64" s="10"/>
      <c r="AN64" s="10"/>
      <c r="AO64" s="85"/>
    </row>
    <row r="65" spans="1:41" ht="12.75" hidden="1" customHeight="1" outlineLevel="1" x14ac:dyDescent="0.25">
      <c r="A65" s="21">
        <v>9</v>
      </c>
      <c r="B65" s="22"/>
      <c r="C65" s="31"/>
      <c r="D65" s="32"/>
      <c r="E65" s="33"/>
      <c r="F65" s="33"/>
      <c r="G65" s="33"/>
      <c r="H65" s="89"/>
      <c r="I65" s="34"/>
      <c r="J65" s="268"/>
      <c r="K65" s="268"/>
      <c r="L65" s="27"/>
      <c r="M65" s="27"/>
      <c r="N65" s="33"/>
      <c r="O65" s="27"/>
      <c r="P65" s="27"/>
      <c r="Q65" s="27"/>
      <c r="R65" s="28">
        <f t="shared" si="34"/>
        <v>0</v>
      </c>
      <c r="S65" s="27"/>
      <c r="T65" s="27"/>
      <c r="U65" s="27"/>
      <c r="V65" s="28">
        <f t="shared" si="35"/>
        <v>0</v>
      </c>
      <c r="W65" s="27"/>
      <c r="X65" s="27"/>
      <c r="Y65" s="27"/>
      <c r="Z65" s="28">
        <f t="shared" si="36"/>
        <v>0</v>
      </c>
      <c r="AA65" s="27"/>
      <c r="AB65" s="27"/>
      <c r="AC65" s="27"/>
      <c r="AD65" s="28">
        <f t="shared" si="37"/>
        <v>0</v>
      </c>
      <c r="AE65" s="28">
        <f t="shared" si="32"/>
        <v>0</v>
      </c>
      <c r="AF65" s="29">
        <f t="shared" si="38"/>
        <v>0</v>
      </c>
      <c r="AG65" s="30">
        <f t="shared" si="33"/>
        <v>0</v>
      </c>
    </row>
    <row r="66" spans="1:41" ht="12.75" hidden="1" customHeight="1" outlineLevel="1" x14ac:dyDescent="0.25">
      <c r="A66" s="21">
        <v>10</v>
      </c>
      <c r="B66" s="22"/>
      <c r="C66" s="31"/>
      <c r="D66" s="32"/>
      <c r="E66" s="33"/>
      <c r="F66" s="33"/>
      <c r="G66" s="33"/>
      <c r="H66" s="90"/>
      <c r="I66" s="35"/>
      <c r="J66" s="268"/>
      <c r="K66" s="268"/>
      <c r="L66" s="27"/>
      <c r="M66" s="27"/>
      <c r="N66" s="33"/>
      <c r="O66" s="27"/>
      <c r="P66" s="27"/>
      <c r="Q66" s="27"/>
      <c r="R66" s="28">
        <f t="shared" si="34"/>
        <v>0</v>
      </c>
      <c r="S66" s="27"/>
      <c r="T66" s="27"/>
      <c r="U66" s="27"/>
      <c r="V66" s="28">
        <f t="shared" si="35"/>
        <v>0</v>
      </c>
      <c r="W66" s="27"/>
      <c r="X66" s="27"/>
      <c r="Y66" s="27"/>
      <c r="Z66" s="28">
        <f t="shared" si="36"/>
        <v>0</v>
      </c>
      <c r="AA66" s="27"/>
      <c r="AB66" s="27"/>
      <c r="AC66" s="27"/>
      <c r="AD66" s="28">
        <f t="shared" si="37"/>
        <v>0</v>
      </c>
      <c r="AE66" s="28">
        <f t="shared" si="32"/>
        <v>0</v>
      </c>
      <c r="AF66" s="29">
        <f t="shared" si="38"/>
        <v>0</v>
      </c>
      <c r="AG66" s="30">
        <f t="shared" si="33"/>
        <v>0</v>
      </c>
      <c r="AH66" s="10"/>
      <c r="AI66" s="10"/>
      <c r="AJ66" s="10"/>
      <c r="AK66" s="10"/>
      <c r="AL66" s="10"/>
      <c r="AM66" s="10"/>
      <c r="AN66" s="10"/>
      <c r="AO66" s="85"/>
    </row>
    <row r="67" spans="1:41" ht="12.75" customHeight="1" collapsed="1" x14ac:dyDescent="0.25">
      <c r="A67" s="228" t="s">
        <v>45</v>
      </c>
      <c r="B67" s="229"/>
      <c r="C67" s="230"/>
      <c r="D67" s="230"/>
      <c r="E67" s="230"/>
      <c r="F67" s="230"/>
      <c r="G67" s="230"/>
      <c r="H67" s="92">
        <f>SUM(H57:H66)</f>
        <v>0</v>
      </c>
      <c r="I67" s="92">
        <f>SUM(I57:I66)</f>
        <v>0</v>
      </c>
      <c r="J67" s="92"/>
      <c r="K67" s="92"/>
      <c r="L67" s="92">
        <f>SUM(L57:L66)</f>
        <v>0</v>
      </c>
      <c r="M67" s="92">
        <f>SUM(M57:M66)</f>
        <v>0</v>
      </c>
      <c r="N67" s="93"/>
      <c r="O67" s="92">
        <f t="shared" ref="O67:AE67" si="39">SUM(O57:O66)</f>
        <v>0</v>
      </c>
      <c r="P67" s="92">
        <f t="shared" si="39"/>
        <v>0</v>
      </c>
      <c r="Q67" s="92">
        <f t="shared" si="39"/>
        <v>0</v>
      </c>
      <c r="R67" s="92">
        <f t="shared" si="39"/>
        <v>0</v>
      </c>
      <c r="S67" s="92">
        <f t="shared" si="39"/>
        <v>0</v>
      </c>
      <c r="T67" s="92">
        <f t="shared" si="39"/>
        <v>0</v>
      </c>
      <c r="U67" s="92">
        <f t="shared" si="39"/>
        <v>0</v>
      </c>
      <c r="V67" s="92">
        <f t="shared" si="39"/>
        <v>0</v>
      </c>
      <c r="W67" s="92">
        <f t="shared" si="39"/>
        <v>0</v>
      </c>
      <c r="X67" s="92">
        <f t="shared" si="39"/>
        <v>0</v>
      </c>
      <c r="Y67" s="92">
        <f t="shared" si="39"/>
        <v>0</v>
      </c>
      <c r="Z67" s="92">
        <f t="shared" si="39"/>
        <v>0</v>
      </c>
      <c r="AA67" s="92">
        <f t="shared" si="39"/>
        <v>0</v>
      </c>
      <c r="AB67" s="92">
        <f t="shared" si="39"/>
        <v>0</v>
      </c>
      <c r="AC67" s="92">
        <f t="shared" si="39"/>
        <v>0</v>
      </c>
      <c r="AD67" s="92">
        <f t="shared" si="39"/>
        <v>0</v>
      </c>
      <c r="AE67" s="92">
        <f t="shared" si="39"/>
        <v>0</v>
      </c>
      <c r="AF67" s="95">
        <f>IF(ISERROR(AE67/H67),0,AE67/H67)</f>
        <v>0</v>
      </c>
      <c r="AG67" s="95">
        <f>IF(ISERROR(AE67/$AE$200),0,AE67/$AE$200)</f>
        <v>0</v>
      </c>
      <c r="AH67" s="10"/>
      <c r="AI67" s="10"/>
      <c r="AJ67" s="10"/>
      <c r="AK67" s="10"/>
      <c r="AL67" s="10"/>
      <c r="AM67" s="10"/>
      <c r="AN67" s="10"/>
      <c r="AO67" s="85"/>
    </row>
    <row r="68" spans="1:41" ht="12.75" customHeight="1" x14ac:dyDescent="0.25">
      <c r="A68" s="233" t="s">
        <v>46</v>
      </c>
      <c r="B68" s="234"/>
      <c r="C68" s="234"/>
      <c r="D68" s="234"/>
      <c r="E68" s="235"/>
      <c r="F68" s="15"/>
      <c r="G68" s="16"/>
      <c r="H68" s="88"/>
      <c r="I68" s="17"/>
      <c r="J68" s="17"/>
      <c r="K68" s="17"/>
      <c r="L68" s="18"/>
      <c r="M68" s="18"/>
      <c r="N68" s="16"/>
      <c r="O68" s="17"/>
      <c r="P68" s="17"/>
      <c r="Q68" s="17"/>
      <c r="R68" s="17"/>
      <c r="S68" s="17"/>
      <c r="T68" s="17"/>
      <c r="U68" s="17"/>
      <c r="V68" s="17"/>
      <c r="W68" s="17"/>
      <c r="X68" s="17"/>
      <c r="Y68" s="17"/>
      <c r="Z68" s="17"/>
      <c r="AA68" s="17"/>
      <c r="AB68" s="17"/>
      <c r="AC68" s="17"/>
      <c r="AD68" s="17"/>
      <c r="AE68" s="17"/>
      <c r="AF68" s="20"/>
      <c r="AG68" s="20"/>
    </row>
    <row r="69" spans="1:41" ht="12.75" hidden="1" customHeight="1" outlineLevel="1" x14ac:dyDescent="0.25">
      <c r="A69" s="21">
        <v>1</v>
      </c>
      <c r="B69" s="22"/>
      <c r="C69" s="23"/>
      <c r="D69" s="24"/>
      <c r="E69" s="25"/>
      <c r="F69" s="25"/>
      <c r="G69" s="25"/>
      <c r="H69" s="89"/>
      <c r="I69" s="26"/>
      <c r="J69" s="268"/>
      <c r="K69" s="268"/>
      <c r="L69" s="27"/>
      <c r="M69" s="27"/>
      <c r="N69" s="25"/>
      <c r="O69" s="27"/>
      <c r="P69" s="27"/>
      <c r="Q69" s="27"/>
      <c r="R69" s="28">
        <f>SUM(O69:Q69)</f>
        <v>0</v>
      </c>
      <c r="S69" s="27"/>
      <c r="T69" s="27"/>
      <c r="U69" s="27"/>
      <c r="V69" s="28">
        <f>SUM(S69:U69)</f>
        <v>0</v>
      </c>
      <c r="W69" s="27"/>
      <c r="X69" s="27"/>
      <c r="Y69" s="27"/>
      <c r="Z69" s="28">
        <f>SUM(W69:Y69)</f>
        <v>0</v>
      </c>
      <c r="AA69" s="27"/>
      <c r="AB69" s="27"/>
      <c r="AC69" s="27"/>
      <c r="AD69" s="28">
        <f>SUM(AA69:AC69)</f>
        <v>0</v>
      </c>
      <c r="AE69" s="28">
        <f t="shared" ref="AE69:AE78" si="40">SUM(R69,V69,Z69,AD69)</f>
        <v>0</v>
      </c>
      <c r="AF69" s="29">
        <f>IF(ISERROR(AE69/$H$79),0,AE69/$H$79)</f>
        <v>0</v>
      </c>
      <c r="AG69" s="30">
        <f t="shared" ref="AG69:AG78" si="41">IF(ISERROR(AE69/$AE$200),"-",AE69/$AE$200)</f>
        <v>0</v>
      </c>
      <c r="AH69" s="10"/>
      <c r="AI69" s="10"/>
      <c r="AJ69" s="10"/>
      <c r="AK69" s="10"/>
      <c r="AL69" s="10"/>
      <c r="AM69" s="10"/>
      <c r="AN69" s="10"/>
      <c r="AO69" s="85"/>
    </row>
    <row r="70" spans="1:41" ht="12.75" hidden="1" customHeight="1" outlineLevel="1" x14ac:dyDescent="0.25">
      <c r="A70" s="21">
        <v>2</v>
      </c>
      <c r="B70" s="22"/>
      <c r="C70" s="31"/>
      <c r="D70" s="32"/>
      <c r="E70" s="33"/>
      <c r="F70" s="33"/>
      <c r="G70" s="33"/>
      <c r="H70" s="89"/>
      <c r="I70" s="34"/>
      <c r="J70" s="268"/>
      <c r="K70" s="268"/>
      <c r="L70" s="27"/>
      <c r="M70" s="27"/>
      <c r="N70" s="33"/>
      <c r="O70" s="27"/>
      <c r="P70" s="27"/>
      <c r="Q70" s="27"/>
      <c r="R70" s="28">
        <f t="shared" ref="R70:R78" si="42">SUM(O70:Q70)</f>
        <v>0</v>
      </c>
      <c r="S70" s="27"/>
      <c r="T70" s="27"/>
      <c r="U70" s="27"/>
      <c r="V70" s="28">
        <f t="shared" ref="V70:V78" si="43">SUM(S70:U70)</f>
        <v>0</v>
      </c>
      <c r="W70" s="27"/>
      <c r="X70" s="27"/>
      <c r="Y70" s="27"/>
      <c r="Z70" s="28">
        <f t="shared" ref="Z70:Z78" si="44">SUM(W70:Y70)</f>
        <v>0</v>
      </c>
      <c r="AA70" s="27"/>
      <c r="AB70" s="27"/>
      <c r="AC70" s="27"/>
      <c r="AD70" s="28">
        <f t="shared" ref="AD70:AD78" si="45">SUM(AA70:AC70)</f>
        <v>0</v>
      </c>
      <c r="AE70" s="28">
        <f t="shared" si="40"/>
        <v>0</v>
      </c>
      <c r="AF70" s="29">
        <f t="shared" ref="AF70:AF78" si="46">IF(ISERROR(AE70/$H$79),0,AE70/$H$79)</f>
        <v>0</v>
      </c>
      <c r="AG70" s="30">
        <f t="shared" si="41"/>
        <v>0</v>
      </c>
      <c r="AH70" s="10"/>
      <c r="AI70" s="10"/>
      <c r="AJ70" s="10"/>
      <c r="AK70" s="10"/>
      <c r="AL70" s="10"/>
      <c r="AM70" s="10"/>
      <c r="AN70" s="10"/>
      <c r="AO70" s="85"/>
    </row>
    <row r="71" spans="1:41" ht="12.75" hidden="1" customHeight="1" outlineLevel="1" x14ac:dyDescent="0.25">
      <c r="A71" s="21">
        <v>3</v>
      </c>
      <c r="B71" s="22"/>
      <c r="C71" s="31"/>
      <c r="D71" s="32"/>
      <c r="E71" s="33"/>
      <c r="F71" s="33"/>
      <c r="G71" s="33"/>
      <c r="H71" s="89"/>
      <c r="I71" s="34"/>
      <c r="J71" s="268"/>
      <c r="K71" s="268"/>
      <c r="L71" s="27"/>
      <c r="M71" s="27"/>
      <c r="N71" s="33"/>
      <c r="O71" s="27"/>
      <c r="P71" s="27"/>
      <c r="Q71" s="27"/>
      <c r="R71" s="28">
        <f t="shared" si="42"/>
        <v>0</v>
      </c>
      <c r="S71" s="27"/>
      <c r="T71" s="27"/>
      <c r="U71" s="27"/>
      <c r="V71" s="28">
        <f t="shared" si="43"/>
        <v>0</v>
      </c>
      <c r="W71" s="27"/>
      <c r="X71" s="27"/>
      <c r="Y71" s="27"/>
      <c r="Z71" s="28">
        <f t="shared" si="44"/>
        <v>0</v>
      </c>
      <c r="AA71" s="27"/>
      <c r="AB71" s="27"/>
      <c r="AC71" s="27"/>
      <c r="AD71" s="28">
        <f t="shared" si="45"/>
        <v>0</v>
      </c>
      <c r="AE71" s="28">
        <f t="shared" si="40"/>
        <v>0</v>
      </c>
      <c r="AF71" s="29">
        <f t="shared" si="46"/>
        <v>0</v>
      </c>
      <c r="AG71" s="30">
        <f t="shared" si="41"/>
        <v>0</v>
      </c>
    </row>
    <row r="72" spans="1:41" ht="12.75" hidden="1" customHeight="1" outlineLevel="1" x14ac:dyDescent="0.25">
      <c r="A72" s="21">
        <v>4</v>
      </c>
      <c r="B72" s="22"/>
      <c r="C72" s="31"/>
      <c r="D72" s="32"/>
      <c r="E72" s="33"/>
      <c r="F72" s="33"/>
      <c r="G72" s="33"/>
      <c r="H72" s="89"/>
      <c r="I72" s="34"/>
      <c r="J72" s="268"/>
      <c r="K72" s="268"/>
      <c r="L72" s="27"/>
      <c r="M72" s="27"/>
      <c r="N72" s="33"/>
      <c r="O72" s="27"/>
      <c r="P72" s="27"/>
      <c r="Q72" s="27"/>
      <c r="R72" s="28">
        <f t="shared" si="42"/>
        <v>0</v>
      </c>
      <c r="S72" s="27"/>
      <c r="T72" s="27"/>
      <c r="U72" s="27"/>
      <c r="V72" s="28">
        <f t="shared" si="43"/>
        <v>0</v>
      </c>
      <c r="W72" s="27"/>
      <c r="X72" s="27"/>
      <c r="Y72" s="27"/>
      <c r="Z72" s="28">
        <f t="shared" si="44"/>
        <v>0</v>
      </c>
      <c r="AA72" s="27"/>
      <c r="AB72" s="27"/>
      <c r="AC72" s="27"/>
      <c r="AD72" s="28">
        <f t="shared" si="45"/>
        <v>0</v>
      </c>
      <c r="AE72" s="28">
        <f t="shared" si="40"/>
        <v>0</v>
      </c>
      <c r="AF72" s="29">
        <f t="shared" si="46"/>
        <v>0</v>
      </c>
      <c r="AG72" s="30">
        <f t="shared" si="41"/>
        <v>0</v>
      </c>
      <c r="AH72" s="10"/>
      <c r="AI72" s="10"/>
      <c r="AJ72" s="10"/>
      <c r="AK72" s="10"/>
      <c r="AL72" s="10"/>
      <c r="AM72" s="10"/>
      <c r="AN72" s="10"/>
      <c r="AO72" s="85"/>
    </row>
    <row r="73" spans="1:41" ht="12.75" hidden="1" customHeight="1" outlineLevel="1" x14ac:dyDescent="0.25">
      <c r="A73" s="21">
        <v>5</v>
      </c>
      <c r="B73" s="22"/>
      <c r="C73" s="31"/>
      <c r="D73" s="32"/>
      <c r="E73" s="33"/>
      <c r="F73" s="33"/>
      <c r="G73" s="33"/>
      <c r="H73" s="89"/>
      <c r="I73" s="34"/>
      <c r="J73" s="268"/>
      <c r="K73" s="268"/>
      <c r="L73" s="27"/>
      <c r="M73" s="27"/>
      <c r="N73" s="33"/>
      <c r="O73" s="27"/>
      <c r="P73" s="27"/>
      <c r="Q73" s="27"/>
      <c r="R73" s="28">
        <f t="shared" si="42"/>
        <v>0</v>
      </c>
      <c r="S73" s="27"/>
      <c r="T73" s="27"/>
      <c r="U73" s="27"/>
      <c r="V73" s="28">
        <f t="shared" si="43"/>
        <v>0</v>
      </c>
      <c r="W73" s="27"/>
      <c r="X73" s="27"/>
      <c r="Y73" s="27"/>
      <c r="Z73" s="28">
        <f t="shared" si="44"/>
        <v>0</v>
      </c>
      <c r="AA73" s="27"/>
      <c r="AB73" s="27"/>
      <c r="AC73" s="27"/>
      <c r="AD73" s="28">
        <f t="shared" si="45"/>
        <v>0</v>
      </c>
      <c r="AE73" s="28">
        <f t="shared" si="40"/>
        <v>0</v>
      </c>
      <c r="AF73" s="29">
        <f t="shared" si="46"/>
        <v>0</v>
      </c>
      <c r="AG73" s="30">
        <f t="shared" si="41"/>
        <v>0</v>
      </c>
      <c r="AH73" s="10"/>
      <c r="AI73" s="10"/>
      <c r="AJ73" s="10"/>
      <c r="AK73" s="10"/>
      <c r="AL73" s="10"/>
      <c r="AM73" s="10"/>
      <c r="AN73" s="10"/>
      <c r="AO73" s="85"/>
    </row>
    <row r="74" spans="1:41" ht="12.75" hidden="1" customHeight="1" outlineLevel="1" x14ac:dyDescent="0.25">
      <c r="A74" s="21">
        <v>6</v>
      </c>
      <c r="B74" s="22"/>
      <c r="C74" s="31"/>
      <c r="D74" s="32"/>
      <c r="E74" s="33"/>
      <c r="F74" s="33"/>
      <c r="G74" s="33"/>
      <c r="H74" s="89"/>
      <c r="I74" s="34"/>
      <c r="J74" s="268"/>
      <c r="K74" s="268"/>
      <c r="L74" s="27"/>
      <c r="M74" s="27"/>
      <c r="N74" s="33"/>
      <c r="O74" s="27"/>
      <c r="P74" s="27"/>
      <c r="Q74" s="27"/>
      <c r="R74" s="28">
        <f t="shared" si="42"/>
        <v>0</v>
      </c>
      <c r="S74" s="27"/>
      <c r="T74" s="27"/>
      <c r="U74" s="27"/>
      <c r="V74" s="28">
        <f t="shared" si="43"/>
        <v>0</v>
      </c>
      <c r="W74" s="27"/>
      <c r="X74" s="27"/>
      <c r="Y74" s="27"/>
      <c r="Z74" s="28">
        <f t="shared" si="44"/>
        <v>0</v>
      </c>
      <c r="AA74" s="27"/>
      <c r="AB74" s="27"/>
      <c r="AC74" s="27"/>
      <c r="AD74" s="28">
        <f t="shared" si="45"/>
        <v>0</v>
      </c>
      <c r="AE74" s="28">
        <f t="shared" si="40"/>
        <v>0</v>
      </c>
      <c r="AF74" s="29">
        <f t="shared" si="46"/>
        <v>0</v>
      </c>
      <c r="AG74" s="30">
        <f t="shared" si="41"/>
        <v>0</v>
      </c>
    </row>
    <row r="75" spans="1:41" ht="12.75" hidden="1" customHeight="1" outlineLevel="1" x14ac:dyDescent="0.25">
      <c r="A75" s="21">
        <v>7</v>
      </c>
      <c r="B75" s="22"/>
      <c r="C75" s="31"/>
      <c r="D75" s="32"/>
      <c r="E75" s="33"/>
      <c r="F75" s="33"/>
      <c r="G75" s="33"/>
      <c r="H75" s="89"/>
      <c r="I75" s="34"/>
      <c r="J75" s="268"/>
      <c r="K75" s="268"/>
      <c r="L75" s="27"/>
      <c r="M75" s="27"/>
      <c r="N75" s="33"/>
      <c r="O75" s="27"/>
      <c r="P75" s="27"/>
      <c r="Q75" s="27"/>
      <c r="R75" s="28">
        <f t="shared" si="42"/>
        <v>0</v>
      </c>
      <c r="S75" s="27"/>
      <c r="T75" s="27"/>
      <c r="U75" s="27"/>
      <c r="V75" s="28">
        <f t="shared" si="43"/>
        <v>0</v>
      </c>
      <c r="W75" s="27"/>
      <c r="X75" s="27"/>
      <c r="Y75" s="27"/>
      <c r="Z75" s="28">
        <f t="shared" si="44"/>
        <v>0</v>
      </c>
      <c r="AA75" s="27"/>
      <c r="AB75" s="27"/>
      <c r="AC75" s="27"/>
      <c r="AD75" s="28">
        <f t="shared" si="45"/>
        <v>0</v>
      </c>
      <c r="AE75" s="28">
        <f t="shared" si="40"/>
        <v>0</v>
      </c>
      <c r="AF75" s="29">
        <f t="shared" si="46"/>
        <v>0</v>
      </c>
      <c r="AG75" s="30">
        <f t="shared" si="41"/>
        <v>0</v>
      </c>
      <c r="AH75" s="10"/>
      <c r="AI75" s="10"/>
      <c r="AJ75" s="10"/>
      <c r="AK75" s="10"/>
      <c r="AL75" s="10"/>
      <c r="AM75" s="10"/>
      <c r="AN75" s="10"/>
      <c r="AO75" s="85"/>
    </row>
    <row r="76" spans="1:41" ht="12.75" hidden="1" customHeight="1" outlineLevel="1" x14ac:dyDescent="0.25">
      <c r="A76" s="21">
        <v>8</v>
      </c>
      <c r="B76" s="22"/>
      <c r="C76" s="31"/>
      <c r="D76" s="32"/>
      <c r="E76" s="33"/>
      <c r="F76" s="33"/>
      <c r="G76" s="33"/>
      <c r="H76" s="89"/>
      <c r="I76" s="34"/>
      <c r="J76" s="268"/>
      <c r="K76" s="268"/>
      <c r="L76" s="27"/>
      <c r="M76" s="27"/>
      <c r="N76" s="33"/>
      <c r="O76" s="27"/>
      <c r="P76" s="27"/>
      <c r="Q76" s="27"/>
      <c r="R76" s="28">
        <f t="shared" si="42"/>
        <v>0</v>
      </c>
      <c r="S76" s="27"/>
      <c r="T76" s="27"/>
      <c r="U76" s="27"/>
      <c r="V76" s="28">
        <f t="shared" si="43"/>
        <v>0</v>
      </c>
      <c r="W76" s="27"/>
      <c r="X76" s="27"/>
      <c r="Y76" s="27"/>
      <c r="Z76" s="28">
        <f t="shared" si="44"/>
        <v>0</v>
      </c>
      <c r="AA76" s="27"/>
      <c r="AB76" s="27"/>
      <c r="AC76" s="27"/>
      <c r="AD76" s="28">
        <f t="shared" si="45"/>
        <v>0</v>
      </c>
      <c r="AE76" s="28">
        <f t="shared" si="40"/>
        <v>0</v>
      </c>
      <c r="AF76" s="29">
        <f t="shared" si="46"/>
        <v>0</v>
      </c>
      <c r="AG76" s="30">
        <f t="shared" si="41"/>
        <v>0</v>
      </c>
      <c r="AH76" s="10"/>
      <c r="AI76" s="10"/>
      <c r="AJ76" s="10"/>
      <c r="AK76" s="10"/>
      <c r="AL76" s="10"/>
      <c r="AM76" s="10"/>
      <c r="AN76" s="10"/>
      <c r="AO76" s="85"/>
    </row>
    <row r="77" spans="1:41" ht="12.75" hidden="1" customHeight="1" outlineLevel="1" x14ac:dyDescent="0.25">
      <c r="A77" s="21">
        <v>9</v>
      </c>
      <c r="B77" s="22"/>
      <c r="C77" s="31"/>
      <c r="D77" s="32"/>
      <c r="E77" s="33"/>
      <c r="F77" s="33"/>
      <c r="G77" s="33"/>
      <c r="H77" s="89"/>
      <c r="I77" s="34"/>
      <c r="J77" s="268"/>
      <c r="K77" s="268"/>
      <c r="L77" s="27"/>
      <c r="M77" s="27"/>
      <c r="N77" s="33"/>
      <c r="O77" s="27"/>
      <c r="P77" s="27"/>
      <c r="Q77" s="27"/>
      <c r="R77" s="28">
        <f t="shared" si="42"/>
        <v>0</v>
      </c>
      <c r="S77" s="27"/>
      <c r="T77" s="27"/>
      <c r="U77" s="27"/>
      <c r="V77" s="28">
        <f t="shared" si="43"/>
        <v>0</v>
      </c>
      <c r="W77" s="27"/>
      <c r="X77" s="27"/>
      <c r="Y77" s="27"/>
      <c r="Z77" s="28">
        <f t="shared" si="44"/>
        <v>0</v>
      </c>
      <c r="AA77" s="27"/>
      <c r="AB77" s="27"/>
      <c r="AC77" s="27"/>
      <c r="AD77" s="28">
        <f t="shared" si="45"/>
        <v>0</v>
      </c>
      <c r="AE77" s="28">
        <f t="shared" si="40"/>
        <v>0</v>
      </c>
      <c r="AF77" s="29">
        <f t="shared" si="46"/>
        <v>0</v>
      </c>
      <c r="AG77" s="30">
        <f t="shared" si="41"/>
        <v>0</v>
      </c>
    </row>
    <row r="78" spans="1:41" ht="12.75" hidden="1" customHeight="1" outlineLevel="1" x14ac:dyDescent="0.25">
      <c r="A78" s="21">
        <v>10</v>
      </c>
      <c r="B78" s="22"/>
      <c r="C78" s="31"/>
      <c r="D78" s="32"/>
      <c r="E78" s="33"/>
      <c r="F78" s="33"/>
      <c r="G78" s="33"/>
      <c r="H78" s="90"/>
      <c r="I78" s="35"/>
      <c r="J78" s="268"/>
      <c r="K78" s="268"/>
      <c r="L78" s="27"/>
      <c r="M78" s="27"/>
      <c r="N78" s="33"/>
      <c r="O78" s="27"/>
      <c r="P78" s="27"/>
      <c r="Q78" s="27"/>
      <c r="R78" s="28">
        <f t="shared" si="42"/>
        <v>0</v>
      </c>
      <c r="S78" s="27"/>
      <c r="T78" s="27"/>
      <c r="U78" s="27"/>
      <c r="V78" s="28">
        <f t="shared" si="43"/>
        <v>0</v>
      </c>
      <c r="W78" s="27"/>
      <c r="X78" s="27"/>
      <c r="Y78" s="27"/>
      <c r="Z78" s="28">
        <f t="shared" si="44"/>
        <v>0</v>
      </c>
      <c r="AA78" s="27"/>
      <c r="AB78" s="27"/>
      <c r="AC78" s="27"/>
      <c r="AD78" s="28">
        <f t="shared" si="45"/>
        <v>0</v>
      </c>
      <c r="AE78" s="28">
        <f t="shared" si="40"/>
        <v>0</v>
      </c>
      <c r="AF78" s="29">
        <f t="shared" si="46"/>
        <v>0</v>
      </c>
      <c r="AG78" s="30">
        <f t="shared" si="41"/>
        <v>0</v>
      </c>
      <c r="AH78" s="10"/>
      <c r="AI78" s="10"/>
      <c r="AJ78" s="10"/>
      <c r="AK78" s="10"/>
      <c r="AL78" s="10"/>
      <c r="AM78" s="10"/>
      <c r="AN78" s="10"/>
      <c r="AO78" s="85"/>
    </row>
    <row r="79" spans="1:41" ht="12.75" customHeight="1" collapsed="1" x14ac:dyDescent="0.25">
      <c r="A79" s="228" t="s">
        <v>47</v>
      </c>
      <c r="B79" s="229"/>
      <c r="C79" s="230"/>
      <c r="D79" s="230"/>
      <c r="E79" s="230"/>
      <c r="F79" s="230"/>
      <c r="G79" s="230"/>
      <c r="H79" s="92">
        <f>SUM(H69:H78)</f>
        <v>0</v>
      </c>
      <c r="I79" s="92">
        <f>SUM(I69:I78)</f>
        <v>0</v>
      </c>
      <c r="J79" s="92"/>
      <c r="K79" s="92"/>
      <c r="L79" s="92">
        <f>SUM(L69:L78)</f>
        <v>0</v>
      </c>
      <c r="M79" s="92">
        <f>SUM(M69:M78)</f>
        <v>0</v>
      </c>
      <c r="N79" s="93"/>
      <c r="O79" s="92">
        <f t="shared" ref="O79:AE79" si="47">SUM(O69:O78)</f>
        <v>0</v>
      </c>
      <c r="P79" s="92">
        <f t="shared" si="47"/>
        <v>0</v>
      </c>
      <c r="Q79" s="92">
        <f t="shared" si="47"/>
        <v>0</v>
      </c>
      <c r="R79" s="92">
        <f t="shared" si="47"/>
        <v>0</v>
      </c>
      <c r="S79" s="92">
        <f t="shared" si="47"/>
        <v>0</v>
      </c>
      <c r="T79" s="92">
        <f t="shared" si="47"/>
        <v>0</v>
      </c>
      <c r="U79" s="92">
        <f t="shared" si="47"/>
        <v>0</v>
      </c>
      <c r="V79" s="92">
        <f t="shared" si="47"/>
        <v>0</v>
      </c>
      <c r="W79" s="92">
        <f t="shared" si="47"/>
        <v>0</v>
      </c>
      <c r="X79" s="92">
        <f t="shared" si="47"/>
        <v>0</v>
      </c>
      <c r="Y79" s="92">
        <f t="shared" si="47"/>
        <v>0</v>
      </c>
      <c r="Z79" s="92">
        <f t="shared" si="47"/>
        <v>0</v>
      </c>
      <c r="AA79" s="92">
        <f t="shared" si="47"/>
        <v>0</v>
      </c>
      <c r="AB79" s="92">
        <f t="shared" si="47"/>
        <v>0</v>
      </c>
      <c r="AC79" s="92">
        <f t="shared" si="47"/>
        <v>0</v>
      </c>
      <c r="AD79" s="92">
        <f t="shared" si="47"/>
        <v>0</v>
      </c>
      <c r="AE79" s="92">
        <f t="shared" si="47"/>
        <v>0</v>
      </c>
      <c r="AF79" s="95">
        <f>IF(ISERROR(AE79/H79),0,AE79/H79)</f>
        <v>0</v>
      </c>
      <c r="AG79" s="95">
        <f>IF(ISERROR(AE79/$AE$200),0,AE79/$AE$200)</f>
        <v>0</v>
      </c>
      <c r="AH79" s="10"/>
      <c r="AI79" s="10"/>
      <c r="AJ79" s="10"/>
      <c r="AK79" s="10"/>
      <c r="AL79" s="10"/>
      <c r="AM79" s="10"/>
      <c r="AN79" s="10"/>
      <c r="AO79" s="85"/>
    </row>
    <row r="80" spans="1:41" ht="12.75" customHeight="1" x14ac:dyDescent="0.25">
      <c r="A80" s="233" t="s">
        <v>48</v>
      </c>
      <c r="B80" s="234"/>
      <c r="C80" s="234"/>
      <c r="D80" s="234"/>
      <c r="E80" s="235"/>
      <c r="F80" s="15"/>
      <c r="G80" s="16"/>
      <c r="H80" s="88"/>
      <c r="I80" s="17"/>
      <c r="J80" s="17"/>
      <c r="K80" s="17"/>
      <c r="L80" s="18"/>
      <c r="M80" s="18"/>
      <c r="N80" s="16"/>
      <c r="O80" s="17"/>
      <c r="P80" s="17"/>
      <c r="Q80" s="17"/>
      <c r="R80" s="17"/>
      <c r="S80" s="17"/>
      <c r="T80" s="17"/>
      <c r="U80" s="17"/>
      <c r="V80" s="17"/>
      <c r="W80" s="17"/>
      <c r="X80" s="17"/>
      <c r="Y80" s="17"/>
      <c r="Z80" s="17"/>
      <c r="AA80" s="17"/>
      <c r="AB80" s="17"/>
      <c r="AC80" s="17"/>
      <c r="AD80" s="17"/>
      <c r="AE80" s="17"/>
      <c r="AF80" s="20"/>
      <c r="AG80" s="20"/>
    </row>
    <row r="81" spans="1:41" ht="12.75" hidden="1" customHeight="1" outlineLevel="1" x14ac:dyDescent="0.25">
      <c r="A81" s="21">
        <v>1</v>
      </c>
      <c r="B81" s="22"/>
      <c r="C81" s="23"/>
      <c r="D81" s="24"/>
      <c r="E81" s="25"/>
      <c r="F81" s="25"/>
      <c r="G81" s="25"/>
      <c r="H81" s="89"/>
      <c r="I81" s="26"/>
      <c r="J81" s="268"/>
      <c r="K81" s="268"/>
      <c r="L81" s="27"/>
      <c r="M81" s="27"/>
      <c r="N81" s="25"/>
      <c r="O81" s="27"/>
      <c r="P81" s="27"/>
      <c r="Q81" s="27"/>
      <c r="R81" s="28">
        <f>SUM(O81:Q81)</f>
        <v>0</v>
      </c>
      <c r="S81" s="27"/>
      <c r="T81" s="27"/>
      <c r="U81" s="27"/>
      <c r="V81" s="28">
        <f>SUM(S81:U81)</f>
        <v>0</v>
      </c>
      <c r="W81" s="27"/>
      <c r="X81" s="27"/>
      <c r="Y81" s="27"/>
      <c r="Z81" s="28">
        <f>SUM(W81:Y81)</f>
        <v>0</v>
      </c>
      <c r="AA81" s="27"/>
      <c r="AB81" s="27"/>
      <c r="AC81" s="27"/>
      <c r="AD81" s="28">
        <f>SUM(AA81:AC81)</f>
        <v>0</v>
      </c>
      <c r="AE81" s="28">
        <f t="shared" ref="AE81:AE90" si="48">SUM(R81,V81,Z81,AD81)</f>
        <v>0</v>
      </c>
      <c r="AF81" s="29">
        <f>IF(ISERROR(AE81/$H$91),0,AE81/$H$91)</f>
        <v>0</v>
      </c>
      <c r="AG81" s="30">
        <f t="shared" ref="AG81:AG90" si="49">IF(ISERROR(AE81/$AE$200),"-",AE81/$AE$200)</f>
        <v>0</v>
      </c>
      <c r="AH81" s="10"/>
      <c r="AI81" s="10"/>
      <c r="AJ81" s="10"/>
      <c r="AK81" s="10"/>
      <c r="AL81" s="10"/>
      <c r="AM81" s="10"/>
      <c r="AN81" s="10"/>
      <c r="AO81" s="85"/>
    </row>
    <row r="82" spans="1:41" ht="12.75" hidden="1" customHeight="1" outlineLevel="1" x14ac:dyDescent="0.25">
      <c r="A82" s="21">
        <v>2</v>
      </c>
      <c r="B82" s="22"/>
      <c r="C82" s="31"/>
      <c r="D82" s="32"/>
      <c r="E82" s="33"/>
      <c r="F82" s="33"/>
      <c r="G82" s="33"/>
      <c r="H82" s="89"/>
      <c r="I82" s="34"/>
      <c r="J82" s="268"/>
      <c r="K82" s="268"/>
      <c r="L82" s="27"/>
      <c r="M82" s="27"/>
      <c r="N82" s="33"/>
      <c r="O82" s="27"/>
      <c r="P82" s="27"/>
      <c r="Q82" s="27"/>
      <c r="R82" s="28">
        <f t="shared" ref="R82:R90" si="50">SUM(O82:Q82)</f>
        <v>0</v>
      </c>
      <c r="S82" s="27"/>
      <c r="T82" s="27"/>
      <c r="U82" s="27"/>
      <c r="V82" s="28">
        <f t="shared" ref="V82:V90" si="51">SUM(S82:U82)</f>
        <v>0</v>
      </c>
      <c r="W82" s="27"/>
      <c r="X82" s="27"/>
      <c r="Y82" s="27"/>
      <c r="Z82" s="28">
        <f t="shared" ref="Z82:Z90" si="52">SUM(W82:Y82)</f>
        <v>0</v>
      </c>
      <c r="AA82" s="27"/>
      <c r="AB82" s="27"/>
      <c r="AC82" s="27"/>
      <c r="AD82" s="28">
        <f t="shared" ref="AD82:AD90" si="53">SUM(AA82:AC82)</f>
        <v>0</v>
      </c>
      <c r="AE82" s="28">
        <f t="shared" si="48"/>
        <v>0</v>
      </c>
      <c r="AF82" s="29">
        <f t="shared" ref="AF82:AF90" si="54">IF(ISERROR(AE82/$H$91),0,AE82/$H$91)</f>
        <v>0</v>
      </c>
      <c r="AG82" s="30">
        <f t="shared" si="49"/>
        <v>0</v>
      </c>
      <c r="AH82" s="10"/>
      <c r="AI82" s="10"/>
      <c r="AJ82" s="10"/>
      <c r="AK82" s="10"/>
      <c r="AL82" s="10"/>
      <c r="AM82" s="10"/>
      <c r="AN82" s="10"/>
      <c r="AO82" s="85"/>
    </row>
    <row r="83" spans="1:41" ht="12.75" hidden="1" customHeight="1" outlineLevel="1" x14ac:dyDescent="0.25">
      <c r="A83" s="21">
        <v>3</v>
      </c>
      <c r="B83" s="22"/>
      <c r="C83" s="31"/>
      <c r="D83" s="32"/>
      <c r="E83" s="33"/>
      <c r="F83" s="33"/>
      <c r="G83" s="33"/>
      <c r="H83" s="89"/>
      <c r="I83" s="34"/>
      <c r="J83" s="268"/>
      <c r="K83" s="268"/>
      <c r="L83" s="27"/>
      <c r="M83" s="27"/>
      <c r="N83" s="33"/>
      <c r="O83" s="27"/>
      <c r="P83" s="27"/>
      <c r="Q83" s="27"/>
      <c r="R83" s="28">
        <f t="shared" si="50"/>
        <v>0</v>
      </c>
      <c r="S83" s="27"/>
      <c r="T83" s="27"/>
      <c r="U83" s="27"/>
      <c r="V83" s="28">
        <f t="shared" si="51"/>
        <v>0</v>
      </c>
      <c r="W83" s="27"/>
      <c r="X83" s="27"/>
      <c r="Y83" s="27"/>
      <c r="Z83" s="28">
        <f t="shared" si="52"/>
        <v>0</v>
      </c>
      <c r="AA83" s="27"/>
      <c r="AB83" s="27"/>
      <c r="AC83" s="27"/>
      <c r="AD83" s="28">
        <f t="shared" si="53"/>
        <v>0</v>
      </c>
      <c r="AE83" s="28">
        <f t="shared" si="48"/>
        <v>0</v>
      </c>
      <c r="AF83" s="29">
        <f t="shared" si="54"/>
        <v>0</v>
      </c>
      <c r="AG83" s="30">
        <f t="shared" si="49"/>
        <v>0</v>
      </c>
    </row>
    <row r="84" spans="1:41" ht="12.75" hidden="1" customHeight="1" outlineLevel="1" x14ac:dyDescent="0.25">
      <c r="A84" s="21">
        <v>4</v>
      </c>
      <c r="B84" s="22"/>
      <c r="C84" s="31"/>
      <c r="D84" s="32"/>
      <c r="E84" s="33"/>
      <c r="F84" s="33"/>
      <c r="G84" s="33"/>
      <c r="H84" s="89"/>
      <c r="I84" s="34"/>
      <c r="J84" s="268"/>
      <c r="K84" s="268"/>
      <c r="L84" s="27"/>
      <c r="M84" s="27"/>
      <c r="N84" s="33"/>
      <c r="O84" s="27"/>
      <c r="P84" s="27"/>
      <c r="Q84" s="27"/>
      <c r="R84" s="28">
        <f t="shared" si="50"/>
        <v>0</v>
      </c>
      <c r="S84" s="27"/>
      <c r="T84" s="27"/>
      <c r="U84" s="27"/>
      <c r="V84" s="28">
        <f t="shared" si="51"/>
        <v>0</v>
      </c>
      <c r="W84" s="27"/>
      <c r="X84" s="27"/>
      <c r="Y84" s="27"/>
      <c r="Z84" s="28">
        <f t="shared" si="52"/>
        <v>0</v>
      </c>
      <c r="AA84" s="27"/>
      <c r="AB84" s="27"/>
      <c r="AC84" s="27"/>
      <c r="AD84" s="28">
        <f t="shared" si="53"/>
        <v>0</v>
      </c>
      <c r="AE84" s="28">
        <f t="shared" si="48"/>
        <v>0</v>
      </c>
      <c r="AF84" s="29">
        <f t="shared" si="54"/>
        <v>0</v>
      </c>
      <c r="AG84" s="30">
        <f t="shared" si="49"/>
        <v>0</v>
      </c>
      <c r="AH84" s="10"/>
      <c r="AI84" s="10"/>
      <c r="AJ84" s="10"/>
      <c r="AK84" s="10"/>
      <c r="AL84" s="10"/>
      <c r="AM84" s="10"/>
      <c r="AN84" s="10"/>
      <c r="AO84" s="85"/>
    </row>
    <row r="85" spans="1:41" ht="12.75" hidden="1" customHeight="1" outlineLevel="1" x14ac:dyDescent="0.25">
      <c r="A85" s="21">
        <v>5</v>
      </c>
      <c r="B85" s="22"/>
      <c r="C85" s="31"/>
      <c r="D85" s="32"/>
      <c r="E85" s="33"/>
      <c r="F85" s="33"/>
      <c r="G85" s="33"/>
      <c r="H85" s="89"/>
      <c r="I85" s="34"/>
      <c r="J85" s="268"/>
      <c r="K85" s="268"/>
      <c r="L85" s="27"/>
      <c r="M85" s="27"/>
      <c r="N85" s="33"/>
      <c r="O85" s="27"/>
      <c r="P85" s="27"/>
      <c r="Q85" s="27"/>
      <c r="R85" s="28">
        <f t="shared" si="50"/>
        <v>0</v>
      </c>
      <c r="S85" s="27"/>
      <c r="T85" s="27"/>
      <c r="U85" s="27"/>
      <c r="V85" s="28">
        <f t="shared" si="51"/>
        <v>0</v>
      </c>
      <c r="W85" s="27"/>
      <c r="X85" s="27"/>
      <c r="Y85" s="27"/>
      <c r="Z85" s="28">
        <f t="shared" si="52"/>
        <v>0</v>
      </c>
      <c r="AA85" s="27"/>
      <c r="AB85" s="27"/>
      <c r="AC85" s="27"/>
      <c r="AD85" s="28">
        <f t="shared" si="53"/>
        <v>0</v>
      </c>
      <c r="AE85" s="28">
        <f t="shared" si="48"/>
        <v>0</v>
      </c>
      <c r="AF85" s="29">
        <f t="shared" si="54"/>
        <v>0</v>
      </c>
      <c r="AG85" s="30">
        <f t="shared" si="49"/>
        <v>0</v>
      </c>
      <c r="AH85" s="10"/>
      <c r="AI85" s="10"/>
      <c r="AJ85" s="10"/>
      <c r="AK85" s="10"/>
      <c r="AL85" s="10"/>
      <c r="AM85" s="10"/>
      <c r="AN85" s="10"/>
      <c r="AO85" s="85"/>
    </row>
    <row r="86" spans="1:41" ht="12.75" hidden="1" customHeight="1" outlineLevel="1" x14ac:dyDescent="0.25">
      <c r="A86" s="21">
        <v>6</v>
      </c>
      <c r="B86" s="22"/>
      <c r="C86" s="31"/>
      <c r="D86" s="32"/>
      <c r="E86" s="33"/>
      <c r="F86" s="33"/>
      <c r="G86" s="33"/>
      <c r="H86" s="89"/>
      <c r="I86" s="34"/>
      <c r="J86" s="268"/>
      <c r="K86" s="268"/>
      <c r="L86" s="27"/>
      <c r="M86" s="27"/>
      <c r="N86" s="33"/>
      <c r="O86" s="27"/>
      <c r="P86" s="27"/>
      <c r="Q86" s="27"/>
      <c r="R86" s="28">
        <f t="shared" si="50"/>
        <v>0</v>
      </c>
      <c r="S86" s="27"/>
      <c r="T86" s="27"/>
      <c r="U86" s="27"/>
      <c r="V86" s="28">
        <f t="shared" si="51"/>
        <v>0</v>
      </c>
      <c r="W86" s="27"/>
      <c r="X86" s="27"/>
      <c r="Y86" s="27"/>
      <c r="Z86" s="28">
        <f t="shared" si="52"/>
        <v>0</v>
      </c>
      <c r="AA86" s="27"/>
      <c r="AB86" s="27"/>
      <c r="AC86" s="27"/>
      <c r="AD86" s="28">
        <f t="shared" si="53"/>
        <v>0</v>
      </c>
      <c r="AE86" s="28">
        <f t="shared" si="48"/>
        <v>0</v>
      </c>
      <c r="AF86" s="29">
        <f t="shared" si="54"/>
        <v>0</v>
      </c>
      <c r="AG86" s="30">
        <f t="shared" si="49"/>
        <v>0</v>
      </c>
    </row>
    <row r="87" spans="1:41" ht="12.75" hidden="1" customHeight="1" outlineLevel="1" x14ac:dyDescent="0.25">
      <c r="A87" s="21">
        <v>7</v>
      </c>
      <c r="B87" s="22"/>
      <c r="C87" s="31"/>
      <c r="D87" s="32"/>
      <c r="E87" s="33"/>
      <c r="F87" s="33"/>
      <c r="G87" s="33"/>
      <c r="H87" s="89"/>
      <c r="I87" s="34"/>
      <c r="J87" s="268"/>
      <c r="K87" s="268"/>
      <c r="L87" s="27"/>
      <c r="M87" s="27"/>
      <c r="N87" s="33"/>
      <c r="O87" s="27"/>
      <c r="P87" s="27"/>
      <c r="Q87" s="27"/>
      <c r="R87" s="28">
        <f t="shared" si="50"/>
        <v>0</v>
      </c>
      <c r="S87" s="27"/>
      <c r="T87" s="27"/>
      <c r="U87" s="27"/>
      <c r="V87" s="28">
        <f t="shared" si="51"/>
        <v>0</v>
      </c>
      <c r="W87" s="27"/>
      <c r="X87" s="27"/>
      <c r="Y87" s="27"/>
      <c r="Z87" s="28">
        <f t="shared" si="52"/>
        <v>0</v>
      </c>
      <c r="AA87" s="27"/>
      <c r="AB87" s="27"/>
      <c r="AC87" s="27"/>
      <c r="AD87" s="28">
        <f t="shared" si="53"/>
        <v>0</v>
      </c>
      <c r="AE87" s="28">
        <f t="shared" si="48"/>
        <v>0</v>
      </c>
      <c r="AF87" s="29">
        <f t="shared" si="54"/>
        <v>0</v>
      </c>
      <c r="AG87" s="30">
        <f t="shared" si="49"/>
        <v>0</v>
      </c>
      <c r="AH87" s="10"/>
      <c r="AI87" s="10"/>
      <c r="AJ87" s="10"/>
      <c r="AK87" s="10"/>
      <c r="AL87" s="10"/>
      <c r="AM87" s="10"/>
      <c r="AN87" s="10"/>
      <c r="AO87" s="85"/>
    </row>
    <row r="88" spans="1:41" ht="12.75" hidden="1" customHeight="1" outlineLevel="1" x14ac:dyDescent="0.25">
      <c r="A88" s="21">
        <v>8</v>
      </c>
      <c r="B88" s="22"/>
      <c r="C88" s="31"/>
      <c r="D88" s="32"/>
      <c r="E88" s="33"/>
      <c r="F88" s="33"/>
      <c r="G88" s="33"/>
      <c r="H88" s="89"/>
      <c r="I88" s="34"/>
      <c r="J88" s="268"/>
      <c r="K88" s="268"/>
      <c r="L88" s="27"/>
      <c r="M88" s="27"/>
      <c r="N88" s="33"/>
      <c r="O88" s="27"/>
      <c r="P88" s="27"/>
      <c r="Q88" s="27"/>
      <c r="R88" s="28">
        <f t="shared" si="50"/>
        <v>0</v>
      </c>
      <c r="S88" s="27"/>
      <c r="T88" s="27"/>
      <c r="U88" s="27"/>
      <c r="V88" s="28">
        <f t="shared" si="51"/>
        <v>0</v>
      </c>
      <c r="W88" s="27"/>
      <c r="X88" s="27"/>
      <c r="Y88" s="27"/>
      <c r="Z88" s="28">
        <f t="shared" si="52"/>
        <v>0</v>
      </c>
      <c r="AA88" s="27"/>
      <c r="AB88" s="27"/>
      <c r="AC88" s="27"/>
      <c r="AD88" s="28">
        <f t="shared" si="53"/>
        <v>0</v>
      </c>
      <c r="AE88" s="28">
        <f t="shared" si="48"/>
        <v>0</v>
      </c>
      <c r="AF88" s="29">
        <f t="shared" si="54"/>
        <v>0</v>
      </c>
      <c r="AG88" s="30">
        <f t="shared" si="49"/>
        <v>0</v>
      </c>
      <c r="AH88" s="10"/>
      <c r="AI88" s="10"/>
      <c r="AJ88" s="10"/>
      <c r="AK88" s="10"/>
      <c r="AL88" s="10"/>
      <c r="AM88" s="10"/>
      <c r="AN88" s="10"/>
      <c r="AO88" s="85"/>
    </row>
    <row r="89" spans="1:41" ht="12.75" hidden="1" customHeight="1" outlineLevel="1" x14ac:dyDescent="0.25">
      <c r="A89" s="21">
        <v>9</v>
      </c>
      <c r="B89" s="22"/>
      <c r="C89" s="31"/>
      <c r="D89" s="32"/>
      <c r="E89" s="33"/>
      <c r="F89" s="33"/>
      <c r="G89" s="33"/>
      <c r="H89" s="89"/>
      <c r="I89" s="34"/>
      <c r="J89" s="268"/>
      <c r="K89" s="268"/>
      <c r="L89" s="27"/>
      <c r="M89" s="27"/>
      <c r="N89" s="33"/>
      <c r="O89" s="27"/>
      <c r="P89" s="27"/>
      <c r="Q89" s="27"/>
      <c r="R89" s="28">
        <f t="shared" si="50"/>
        <v>0</v>
      </c>
      <c r="S89" s="27"/>
      <c r="T89" s="27"/>
      <c r="U89" s="27"/>
      <c r="V89" s="28">
        <f t="shared" si="51"/>
        <v>0</v>
      </c>
      <c r="W89" s="27"/>
      <c r="X89" s="27"/>
      <c r="Y89" s="27"/>
      <c r="Z89" s="28">
        <f t="shared" si="52"/>
        <v>0</v>
      </c>
      <c r="AA89" s="27"/>
      <c r="AB89" s="27"/>
      <c r="AC89" s="27"/>
      <c r="AD89" s="28">
        <f t="shared" si="53"/>
        <v>0</v>
      </c>
      <c r="AE89" s="28">
        <f t="shared" si="48"/>
        <v>0</v>
      </c>
      <c r="AF89" s="29">
        <f t="shared" si="54"/>
        <v>0</v>
      </c>
      <c r="AG89" s="30">
        <f t="shared" si="49"/>
        <v>0</v>
      </c>
    </row>
    <row r="90" spans="1:41" ht="12.75" hidden="1" customHeight="1" outlineLevel="1" x14ac:dyDescent="0.25">
      <c r="A90" s="21">
        <v>10</v>
      </c>
      <c r="B90" s="22"/>
      <c r="C90" s="31"/>
      <c r="D90" s="32"/>
      <c r="E90" s="33"/>
      <c r="F90" s="33"/>
      <c r="G90" s="33"/>
      <c r="H90" s="90"/>
      <c r="I90" s="35"/>
      <c r="J90" s="268"/>
      <c r="K90" s="268"/>
      <c r="L90" s="27"/>
      <c r="M90" s="27"/>
      <c r="N90" s="33"/>
      <c r="O90" s="27"/>
      <c r="P90" s="27"/>
      <c r="Q90" s="27"/>
      <c r="R90" s="28">
        <f t="shared" si="50"/>
        <v>0</v>
      </c>
      <c r="S90" s="27"/>
      <c r="T90" s="27"/>
      <c r="U90" s="27"/>
      <c r="V90" s="28">
        <f t="shared" si="51"/>
        <v>0</v>
      </c>
      <c r="W90" s="27"/>
      <c r="X90" s="27"/>
      <c r="Y90" s="27"/>
      <c r="Z90" s="28">
        <f t="shared" si="52"/>
        <v>0</v>
      </c>
      <c r="AA90" s="27"/>
      <c r="AB90" s="27"/>
      <c r="AC90" s="27"/>
      <c r="AD90" s="28">
        <f t="shared" si="53"/>
        <v>0</v>
      </c>
      <c r="AE90" s="28">
        <f t="shared" si="48"/>
        <v>0</v>
      </c>
      <c r="AF90" s="29">
        <f t="shared" si="54"/>
        <v>0</v>
      </c>
      <c r="AG90" s="30">
        <f t="shared" si="49"/>
        <v>0</v>
      </c>
      <c r="AH90" s="10"/>
      <c r="AI90" s="10"/>
      <c r="AJ90" s="10"/>
      <c r="AK90" s="10"/>
      <c r="AL90" s="10"/>
      <c r="AM90" s="10"/>
      <c r="AN90" s="10"/>
      <c r="AO90" s="85"/>
    </row>
    <row r="91" spans="1:41" ht="12.75" customHeight="1" collapsed="1" x14ac:dyDescent="0.25">
      <c r="A91" s="228" t="s">
        <v>49</v>
      </c>
      <c r="B91" s="229"/>
      <c r="C91" s="230"/>
      <c r="D91" s="230"/>
      <c r="E91" s="230"/>
      <c r="F91" s="230"/>
      <c r="G91" s="230"/>
      <c r="H91" s="92">
        <f>SUM(H81:H90)</f>
        <v>0</v>
      </c>
      <c r="I91" s="92">
        <f>SUM(I81:I90)</f>
        <v>0</v>
      </c>
      <c r="J91" s="92"/>
      <c r="K91" s="92"/>
      <c r="L91" s="92">
        <f>SUM(L81:L90)</f>
        <v>0</v>
      </c>
      <c r="M91" s="92">
        <f>SUM(M81:M90)</f>
        <v>0</v>
      </c>
      <c r="N91" s="93"/>
      <c r="O91" s="92">
        <f t="shared" ref="O91:AE91" si="55">SUM(O81:O90)</f>
        <v>0</v>
      </c>
      <c r="P91" s="92">
        <f t="shared" si="55"/>
        <v>0</v>
      </c>
      <c r="Q91" s="92">
        <f t="shared" si="55"/>
        <v>0</v>
      </c>
      <c r="R91" s="92">
        <f t="shared" si="55"/>
        <v>0</v>
      </c>
      <c r="S91" s="92">
        <f t="shared" si="55"/>
        <v>0</v>
      </c>
      <c r="T91" s="92">
        <f t="shared" si="55"/>
        <v>0</v>
      </c>
      <c r="U91" s="92">
        <f t="shared" si="55"/>
        <v>0</v>
      </c>
      <c r="V91" s="92">
        <f t="shared" si="55"/>
        <v>0</v>
      </c>
      <c r="W91" s="92">
        <f t="shared" si="55"/>
        <v>0</v>
      </c>
      <c r="X91" s="92">
        <f t="shared" si="55"/>
        <v>0</v>
      </c>
      <c r="Y91" s="92">
        <f t="shared" si="55"/>
        <v>0</v>
      </c>
      <c r="Z91" s="92">
        <f t="shared" si="55"/>
        <v>0</v>
      </c>
      <c r="AA91" s="92">
        <f t="shared" si="55"/>
        <v>0</v>
      </c>
      <c r="AB91" s="92">
        <f t="shared" si="55"/>
        <v>0</v>
      </c>
      <c r="AC91" s="92">
        <f t="shared" si="55"/>
        <v>0</v>
      </c>
      <c r="AD91" s="92">
        <f t="shared" si="55"/>
        <v>0</v>
      </c>
      <c r="AE91" s="92">
        <f t="shared" si="55"/>
        <v>0</v>
      </c>
      <c r="AF91" s="95">
        <f>IF(ISERROR(AE91/H91),0,AE91/H91)</f>
        <v>0</v>
      </c>
      <c r="AG91" s="95">
        <f>IF(ISERROR(AE91/$AE$200),0,AE91/$AE$200)</f>
        <v>0</v>
      </c>
      <c r="AH91" s="10"/>
      <c r="AI91" s="10"/>
      <c r="AJ91" s="10"/>
      <c r="AK91" s="10"/>
      <c r="AL91" s="10"/>
      <c r="AM91" s="10"/>
      <c r="AN91" s="10"/>
      <c r="AO91" s="85"/>
    </row>
    <row r="92" spans="1:41" ht="12.75" customHeight="1" x14ac:dyDescent="0.25">
      <c r="A92" s="233" t="s">
        <v>50</v>
      </c>
      <c r="B92" s="234"/>
      <c r="C92" s="234"/>
      <c r="D92" s="234"/>
      <c r="E92" s="235"/>
      <c r="F92" s="15"/>
      <c r="G92" s="16"/>
      <c r="H92" s="88"/>
      <c r="I92" s="17"/>
      <c r="J92" s="17"/>
      <c r="K92" s="17"/>
      <c r="L92" s="18"/>
      <c r="M92" s="18"/>
      <c r="N92" s="16"/>
      <c r="O92" s="17"/>
      <c r="P92" s="17"/>
      <c r="Q92" s="17"/>
      <c r="R92" s="17"/>
      <c r="S92" s="17"/>
      <c r="T92" s="17"/>
      <c r="U92" s="17"/>
      <c r="V92" s="17"/>
      <c r="W92" s="17"/>
      <c r="X92" s="17"/>
      <c r="Y92" s="17"/>
      <c r="Z92" s="17"/>
      <c r="AA92" s="17"/>
      <c r="AB92" s="17"/>
      <c r="AC92" s="17"/>
      <c r="AD92" s="17"/>
      <c r="AE92" s="17"/>
      <c r="AF92" s="20"/>
      <c r="AG92" s="20"/>
    </row>
    <row r="93" spans="1:41" ht="12.75" hidden="1" customHeight="1" outlineLevel="1" x14ac:dyDescent="0.25">
      <c r="A93" s="21">
        <v>1</v>
      </c>
      <c r="B93" s="22"/>
      <c r="C93" s="23"/>
      <c r="D93" s="24"/>
      <c r="E93" s="25"/>
      <c r="F93" s="25"/>
      <c r="G93" s="25"/>
      <c r="H93" s="89"/>
      <c r="I93" s="26"/>
      <c r="J93" s="268"/>
      <c r="K93" s="268"/>
      <c r="L93" s="27"/>
      <c r="M93" s="27"/>
      <c r="N93" s="25"/>
      <c r="O93" s="27"/>
      <c r="P93" s="27"/>
      <c r="Q93" s="27"/>
      <c r="R93" s="28">
        <f>SUM(O93:Q93)</f>
        <v>0</v>
      </c>
      <c r="S93" s="27"/>
      <c r="T93" s="27"/>
      <c r="U93" s="27"/>
      <c r="V93" s="28">
        <f>SUM(S93:U93)</f>
        <v>0</v>
      </c>
      <c r="W93" s="27"/>
      <c r="X93" s="27"/>
      <c r="Y93" s="27"/>
      <c r="Z93" s="28">
        <f>SUM(W93:Y93)</f>
        <v>0</v>
      </c>
      <c r="AA93" s="27"/>
      <c r="AB93" s="27"/>
      <c r="AC93" s="27"/>
      <c r="AD93" s="28">
        <f>SUM(AA93:AC93)</f>
        <v>0</v>
      </c>
      <c r="AE93" s="28">
        <f t="shared" ref="AE93:AE102" si="56">SUM(R93,V93,Z93,AD93)</f>
        <v>0</v>
      </c>
      <c r="AF93" s="29">
        <f>IF(ISERROR(AE93/$H$103),0,AE93/$H$103)</f>
        <v>0</v>
      </c>
      <c r="AG93" s="30">
        <f t="shared" ref="AG93:AG102" si="57">IF(ISERROR(AE93/$AE$200),"-",AE93/$AE$200)</f>
        <v>0</v>
      </c>
      <c r="AH93" s="10"/>
      <c r="AI93" s="10"/>
      <c r="AJ93" s="10"/>
      <c r="AK93" s="10"/>
      <c r="AL93" s="10"/>
      <c r="AM93" s="10"/>
      <c r="AN93" s="10"/>
      <c r="AO93" s="85"/>
    </row>
    <row r="94" spans="1:41" ht="12.75" hidden="1" customHeight="1" outlineLevel="1" x14ac:dyDescent="0.25">
      <c r="A94" s="21">
        <v>2</v>
      </c>
      <c r="B94" s="22"/>
      <c r="C94" s="31"/>
      <c r="D94" s="32"/>
      <c r="E94" s="33"/>
      <c r="F94" s="33"/>
      <c r="G94" s="33"/>
      <c r="H94" s="89"/>
      <c r="I94" s="34"/>
      <c r="J94" s="268"/>
      <c r="K94" s="268"/>
      <c r="L94" s="27"/>
      <c r="M94" s="27"/>
      <c r="N94" s="33"/>
      <c r="O94" s="27"/>
      <c r="P94" s="27"/>
      <c r="Q94" s="27"/>
      <c r="R94" s="28">
        <f t="shared" ref="R94:R102" si="58">SUM(O94:Q94)</f>
        <v>0</v>
      </c>
      <c r="S94" s="27"/>
      <c r="T94" s="27"/>
      <c r="U94" s="27"/>
      <c r="V94" s="28">
        <f t="shared" ref="V94:V102" si="59">SUM(S94:U94)</f>
        <v>0</v>
      </c>
      <c r="W94" s="27"/>
      <c r="X94" s="27"/>
      <c r="Y94" s="27"/>
      <c r="Z94" s="28">
        <f t="shared" ref="Z94:Z102" si="60">SUM(W94:Y94)</f>
        <v>0</v>
      </c>
      <c r="AA94" s="27"/>
      <c r="AB94" s="27"/>
      <c r="AC94" s="27"/>
      <c r="AD94" s="28">
        <f t="shared" ref="AD94:AD102" si="61">SUM(AA94:AC94)</f>
        <v>0</v>
      </c>
      <c r="AE94" s="28">
        <f t="shared" si="56"/>
        <v>0</v>
      </c>
      <c r="AF94" s="29">
        <f t="shared" ref="AF94:AF102" si="62">IF(ISERROR(AE94/$H$103),0,AE94/$H$103)</f>
        <v>0</v>
      </c>
      <c r="AG94" s="30">
        <f t="shared" si="57"/>
        <v>0</v>
      </c>
      <c r="AH94" s="10"/>
      <c r="AI94" s="10"/>
      <c r="AJ94" s="10"/>
      <c r="AK94" s="10"/>
      <c r="AL94" s="10"/>
      <c r="AM94" s="10"/>
      <c r="AN94" s="10"/>
      <c r="AO94" s="85"/>
    </row>
    <row r="95" spans="1:41" ht="12.75" hidden="1" customHeight="1" outlineLevel="1" x14ac:dyDescent="0.25">
      <c r="A95" s="21">
        <v>3</v>
      </c>
      <c r="B95" s="22"/>
      <c r="C95" s="31"/>
      <c r="D95" s="32"/>
      <c r="E95" s="33"/>
      <c r="F95" s="33"/>
      <c r="G95" s="33"/>
      <c r="H95" s="89"/>
      <c r="I95" s="34"/>
      <c r="J95" s="268"/>
      <c r="K95" s="268"/>
      <c r="L95" s="27"/>
      <c r="M95" s="27"/>
      <c r="N95" s="33"/>
      <c r="O95" s="27"/>
      <c r="P95" s="27"/>
      <c r="Q95" s="27"/>
      <c r="R95" s="28">
        <f t="shared" si="58"/>
        <v>0</v>
      </c>
      <c r="S95" s="27"/>
      <c r="T95" s="27"/>
      <c r="U95" s="27"/>
      <c r="V95" s="28">
        <f t="shared" si="59"/>
        <v>0</v>
      </c>
      <c r="W95" s="27"/>
      <c r="X95" s="27"/>
      <c r="Y95" s="27"/>
      <c r="Z95" s="28">
        <f t="shared" si="60"/>
        <v>0</v>
      </c>
      <c r="AA95" s="27"/>
      <c r="AB95" s="27"/>
      <c r="AC95" s="27"/>
      <c r="AD95" s="28">
        <f t="shared" si="61"/>
        <v>0</v>
      </c>
      <c r="AE95" s="28">
        <f t="shared" si="56"/>
        <v>0</v>
      </c>
      <c r="AF95" s="29">
        <f t="shared" si="62"/>
        <v>0</v>
      </c>
      <c r="AG95" s="30">
        <f t="shared" si="57"/>
        <v>0</v>
      </c>
    </row>
    <row r="96" spans="1:41" ht="12.75" hidden="1" customHeight="1" outlineLevel="1" x14ac:dyDescent="0.25">
      <c r="A96" s="21">
        <v>4</v>
      </c>
      <c r="B96" s="22"/>
      <c r="C96" s="31"/>
      <c r="D96" s="32"/>
      <c r="E96" s="33"/>
      <c r="F96" s="33"/>
      <c r="G96" s="33"/>
      <c r="H96" s="89"/>
      <c r="I96" s="34"/>
      <c r="J96" s="268"/>
      <c r="K96" s="268"/>
      <c r="L96" s="27"/>
      <c r="M96" s="27"/>
      <c r="N96" s="33"/>
      <c r="O96" s="27"/>
      <c r="P96" s="27"/>
      <c r="Q96" s="27"/>
      <c r="R96" s="28">
        <f t="shared" si="58"/>
        <v>0</v>
      </c>
      <c r="S96" s="27"/>
      <c r="T96" s="27"/>
      <c r="U96" s="27"/>
      <c r="V96" s="28">
        <f t="shared" si="59"/>
        <v>0</v>
      </c>
      <c r="W96" s="27"/>
      <c r="X96" s="27"/>
      <c r="Y96" s="27"/>
      <c r="Z96" s="28">
        <f t="shared" si="60"/>
        <v>0</v>
      </c>
      <c r="AA96" s="27"/>
      <c r="AB96" s="27"/>
      <c r="AC96" s="27"/>
      <c r="AD96" s="28">
        <f t="shared" si="61"/>
        <v>0</v>
      </c>
      <c r="AE96" s="28">
        <f t="shared" si="56"/>
        <v>0</v>
      </c>
      <c r="AF96" s="29">
        <f t="shared" si="62"/>
        <v>0</v>
      </c>
      <c r="AG96" s="30">
        <f t="shared" si="57"/>
        <v>0</v>
      </c>
      <c r="AH96" s="10"/>
      <c r="AI96" s="10"/>
      <c r="AJ96" s="10"/>
      <c r="AK96" s="10"/>
      <c r="AL96" s="10"/>
      <c r="AM96" s="10"/>
      <c r="AN96" s="10"/>
      <c r="AO96" s="85"/>
    </row>
    <row r="97" spans="1:41" ht="12.75" hidden="1" customHeight="1" outlineLevel="1" x14ac:dyDescent="0.25">
      <c r="A97" s="21">
        <v>5</v>
      </c>
      <c r="B97" s="22"/>
      <c r="C97" s="31"/>
      <c r="D97" s="32"/>
      <c r="E97" s="33"/>
      <c r="F97" s="33"/>
      <c r="G97" s="33"/>
      <c r="H97" s="89"/>
      <c r="I97" s="34"/>
      <c r="J97" s="268"/>
      <c r="K97" s="268"/>
      <c r="L97" s="27"/>
      <c r="M97" s="27"/>
      <c r="N97" s="33"/>
      <c r="O97" s="27"/>
      <c r="P97" s="27"/>
      <c r="Q97" s="27"/>
      <c r="R97" s="28">
        <f t="shared" si="58"/>
        <v>0</v>
      </c>
      <c r="S97" s="27"/>
      <c r="T97" s="27"/>
      <c r="U97" s="27"/>
      <c r="V97" s="28">
        <f t="shared" si="59"/>
        <v>0</v>
      </c>
      <c r="W97" s="27"/>
      <c r="X97" s="27"/>
      <c r="Y97" s="27"/>
      <c r="Z97" s="28">
        <f t="shared" si="60"/>
        <v>0</v>
      </c>
      <c r="AA97" s="27"/>
      <c r="AB97" s="27"/>
      <c r="AC97" s="27"/>
      <c r="AD97" s="28">
        <f t="shared" si="61"/>
        <v>0</v>
      </c>
      <c r="AE97" s="28">
        <f t="shared" si="56"/>
        <v>0</v>
      </c>
      <c r="AF97" s="29">
        <f t="shared" si="62"/>
        <v>0</v>
      </c>
      <c r="AG97" s="30">
        <f t="shared" si="57"/>
        <v>0</v>
      </c>
      <c r="AH97" s="10"/>
      <c r="AI97" s="10"/>
      <c r="AJ97" s="10"/>
      <c r="AK97" s="10"/>
      <c r="AL97" s="10"/>
      <c r="AM97" s="10"/>
      <c r="AN97" s="10"/>
      <c r="AO97" s="85"/>
    </row>
    <row r="98" spans="1:41" ht="12.75" hidden="1" customHeight="1" outlineLevel="1" x14ac:dyDescent="0.25">
      <c r="A98" s="21">
        <v>6</v>
      </c>
      <c r="B98" s="22"/>
      <c r="C98" s="31"/>
      <c r="D98" s="32"/>
      <c r="E98" s="33"/>
      <c r="F98" s="33"/>
      <c r="G98" s="33"/>
      <c r="H98" s="89"/>
      <c r="I98" s="34"/>
      <c r="J98" s="268"/>
      <c r="K98" s="268"/>
      <c r="L98" s="27"/>
      <c r="M98" s="27"/>
      <c r="N98" s="33"/>
      <c r="O98" s="27"/>
      <c r="P98" s="27"/>
      <c r="Q98" s="27"/>
      <c r="R98" s="28">
        <f t="shared" si="58"/>
        <v>0</v>
      </c>
      <c r="S98" s="27"/>
      <c r="T98" s="27"/>
      <c r="U98" s="27"/>
      <c r="V98" s="28">
        <f t="shared" si="59"/>
        <v>0</v>
      </c>
      <c r="W98" s="27"/>
      <c r="X98" s="27"/>
      <c r="Y98" s="27"/>
      <c r="Z98" s="28">
        <f t="shared" si="60"/>
        <v>0</v>
      </c>
      <c r="AA98" s="27"/>
      <c r="AB98" s="27"/>
      <c r="AC98" s="27"/>
      <c r="AD98" s="28">
        <f t="shared" si="61"/>
        <v>0</v>
      </c>
      <c r="AE98" s="28">
        <f t="shared" si="56"/>
        <v>0</v>
      </c>
      <c r="AF98" s="29">
        <f t="shared" si="62"/>
        <v>0</v>
      </c>
      <c r="AG98" s="30">
        <f t="shared" si="57"/>
        <v>0</v>
      </c>
    </row>
    <row r="99" spans="1:41" ht="12.75" hidden="1" customHeight="1" outlineLevel="1" x14ac:dyDescent="0.25">
      <c r="A99" s="21">
        <v>7</v>
      </c>
      <c r="B99" s="22"/>
      <c r="C99" s="31"/>
      <c r="D99" s="32"/>
      <c r="E99" s="33"/>
      <c r="F99" s="33"/>
      <c r="G99" s="33"/>
      <c r="H99" s="89"/>
      <c r="I99" s="34"/>
      <c r="J99" s="268"/>
      <c r="K99" s="268"/>
      <c r="L99" s="27"/>
      <c r="M99" s="27"/>
      <c r="N99" s="33"/>
      <c r="O99" s="27"/>
      <c r="P99" s="27"/>
      <c r="Q99" s="27"/>
      <c r="R99" s="28">
        <f t="shared" si="58"/>
        <v>0</v>
      </c>
      <c r="S99" s="27"/>
      <c r="T99" s="27"/>
      <c r="U99" s="27"/>
      <c r="V99" s="28">
        <f t="shared" si="59"/>
        <v>0</v>
      </c>
      <c r="W99" s="27"/>
      <c r="X99" s="27"/>
      <c r="Y99" s="27"/>
      <c r="Z99" s="28">
        <f t="shared" si="60"/>
        <v>0</v>
      </c>
      <c r="AA99" s="27"/>
      <c r="AB99" s="27"/>
      <c r="AC99" s="27"/>
      <c r="AD99" s="28">
        <f t="shared" si="61"/>
        <v>0</v>
      </c>
      <c r="AE99" s="28">
        <f t="shared" si="56"/>
        <v>0</v>
      </c>
      <c r="AF99" s="29">
        <f t="shared" si="62"/>
        <v>0</v>
      </c>
      <c r="AG99" s="30">
        <f t="shared" si="57"/>
        <v>0</v>
      </c>
      <c r="AH99" s="10"/>
      <c r="AI99" s="10"/>
      <c r="AJ99" s="10"/>
      <c r="AK99" s="10"/>
      <c r="AL99" s="10"/>
      <c r="AM99" s="10"/>
      <c r="AN99" s="10"/>
      <c r="AO99" s="85"/>
    </row>
    <row r="100" spans="1:41" ht="12.75" hidden="1" customHeight="1" outlineLevel="1" x14ac:dyDescent="0.25">
      <c r="A100" s="21">
        <v>8</v>
      </c>
      <c r="B100" s="22"/>
      <c r="C100" s="31"/>
      <c r="D100" s="32"/>
      <c r="E100" s="33"/>
      <c r="F100" s="33"/>
      <c r="G100" s="33"/>
      <c r="H100" s="89"/>
      <c r="I100" s="34"/>
      <c r="J100" s="268"/>
      <c r="K100" s="268"/>
      <c r="L100" s="27"/>
      <c r="M100" s="27"/>
      <c r="N100" s="33"/>
      <c r="O100" s="27"/>
      <c r="P100" s="27"/>
      <c r="Q100" s="27"/>
      <c r="R100" s="28">
        <f t="shared" si="58"/>
        <v>0</v>
      </c>
      <c r="S100" s="27"/>
      <c r="T100" s="27"/>
      <c r="U100" s="27"/>
      <c r="V100" s="28">
        <f t="shared" si="59"/>
        <v>0</v>
      </c>
      <c r="W100" s="27"/>
      <c r="X100" s="27"/>
      <c r="Y100" s="27"/>
      <c r="Z100" s="28">
        <f t="shared" si="60"/>
        <v>0</v>
      </c>
      <c r="AA100" s="27"/>
      <c r="AB100" s="27"/>
      <c r="AC100" s="27"/>
      <c r="AD100" s="28">
        <f t="shared" si="61"/>
        <v>0</v>
      </c>
      <c r="AE100" s="28">
        <f t="shared" si="56"/>
        <v>0</v>
      </c>
      <c r="AF100" s="29">
        <f t="shared" si="62"/>
        <v>0</v>
      </c>
      <c r="AG100" s="30">
        <f t="shared" si="57"/>
        <v>0</v>
      </c>
      <c r="AH100" s="10"/>
      <c r="AI100" s="10"/>
      <c r="AJ100" s="10"/>
      <c r="AK100" s="10"/>
      <c r="AL100" s="10"/>
      <c r="AM100" s="10"/>
      <c r="AN100" s="10"/>
      <c r="AO100" s="85"/>
    </row>
    <row r="101" spans="1:41" ht="12.75" hidden="1" customHeight="1" outlineLevel="1" x14ac:dyDescent="0.25">
      <c r="A101" s="21">
        <v>9</v>
      </c>
      <c r="B101" s="22"/>
      <c r="C101" s="31"/>
      <c r="D101" s="32"/>
      <c r="E101" s="33"/>
      <c r="F101" s="33"/>
      <c r="G101" s="33"/>
      <c r="H101" s="89"/>
      <c r="I101" s="34"/>
      <c r="J101" s="268"/>
      <c r="K101" s="268"/>
      <c r="L101" s="27"/>
      <c r="M101" s="27"/>
      <c r="N101" s="33"/>
      <c r="O101" s="27"/>
      <c r="P101" s="27"/>
      <c r="Q101" s="27"/>
      <c r="R101" s="28">
        <f t="shared" si="58"/>
        <v>0</v>
      </c>
      <c r="S101" s="27"/>
      <c r="T101" s="27"/>
      <c r="U101" s="27"/>
      <c r="V101" s="28">
        <f t="shared" si="59"/>
        <v>0</v>
      </c>
      <c r="W101" s="27"/>
      <c r="X101" s="27"/>
      <c r="Y101" s="27"/>
      <c r="Z101" s="28">
        <f t="shared" si="60"/>
        <v>0</v>
      </c>
      <c r="AA101" s="27"/>
      <c r="AB101" s="27"/>
      <c r="AC101" s="27"/>
      <c r="AD101" s="28">
        <f t="shared" si="61"/>
        <v>0</v>
      </c>
      <c r="AE101" s="28">
        <f t="shared" si="56"/>
        <v>0</v>
      </c>
      <c r="AF101" s="29">
        <f t="shared" si="62"/>
        <v>0</v>
      </c>
      <c r="AG101" s="30">
        <f t="shared" si="57"/>
        <v>0</v>
      </c>
    </row>
    <row r="102" spans="1:41" ht="12.75" hidden="1" customHeight="1" outlineLevel="1" x14ac:dyDescent="0.25">
      <c r="A102" s="21">
        <v>10</v>
      </c>
      <c r="B102" s="22"/>
      <c r="C102" s="31"/>
      <c r="D102" s="32"/>
      <c r="E102" s="33"/>
      <c r="F102" s="33"/>
      <c r="G102" s="33"/>
      <c r="H102" s="90"/>
      <c r="I102" s="35"/>
      <c r="J102" s="268"/>
      <c r="K102" s="268"/>
      <c r="L102" s="27"/>
      <c r="M102" s="27"/>
      <c r="N102" s="33"/>
      <c r="O102" s="27"/>
      <c r="P102" s="27"/>
      <c r="Q102" s="27"/>
      <c r="R102" s="28">
        <f t="shared" si="58"/>
        <v>0</v>
      </c>
      <c r="S102" s="27"/>
      <c r="T102" s="27"/>
      <c r="U102" s="27"/>
      <c r="V102" s="28">
        <f t="shared" si="59"/>
        <v>0</v>
      </c>
      <c r="W102" s="27"/>
      <c r="X102" s="27"/>
      <c r="Y102" s="27"/>
      <c r="Z102" s="28">
        <f t="shared" si="60"/>
        <v>0</v>
      </c>
      <c r="AA102" s="27"/>
      <c r="AB102" s="27"/>
      <c r="AC102" s="27"/>
      <c r="AD102" s="28">
        <f t="shared" si="61"/>
        <v>0</v>
      </c>
      <c r="AE102" s="28">
        <f t="shared" si="56"/>
        <v>0</v>
      </c>
      <c r="AF102" s="29">
        <f t="shared" si="62"/>
        <v>0</v>
      </c>
      <c r="AG102" s="30">
        <f t="shared" si="57"/>
        <v>0</v>
      </c>
      <c r="AH102" s="10"/>
      <c r="AI102" s="10"/>
      <c r="AJ102" s="10"/>
      <c r="AK102" s="10"/>
      <c r="AL102" s="10"/>
      <c r="AM102" s="10"/>
      <c r="AN102" s="10"/>
      <c r="AO102" s="85"/>
    </row>
    <row r="103" spans="1:41" ht="12.75" customHeight="1" collapsed="1" x14ac:dyDescent="0.25">
      <c r="A103" s="228" t="s">
        <v>51</v>
      </c>
      <c r="B103" s="229"/>
      <c r="C103" s="230"/>
      <c r="D103" s="230"/>
      <c r="E103" s="230"/>
      <c r="F103" s="230"/>
      <c r="G103" s="230"/>
      <c r="H103" s="92">
        <f>SUM(H93:H102)</f>
        <v>0</v>
      </c>
      <c r="I103" s="92">
        <f>SUM(I93:I102)</f>
        <v>0</v>
      </c>
      <c r="J103" s="92"/>
      <c r="K103" s="92"/>
      <c r="L103" s="92">
        <f>SUM(L93:L102)</f>
        <v>0</v>
      </c>
      <c r="M103" s="92">
        <f>SUM(M93:M102)</f>
        <v>0</v>
      </c>
      <c r="N103" s="93"/>
      <c r="O103" s="92">
        <f t="shared" ref="O103:AE103" si="63">SUM(O93:O102)</f>
        <v>0</v>
      </c>
      <c r="P103" s="92">
        <f t="shared" si="63"/>
        <v>0</v>
      </c>
      <c r="Q103" s="92">
        <f t="shared" si="63"/>
        <v>0</v>
      </c>
      <c r="R103" s="92">
        <f t="shared" si="63"/>
        <v>0</v>
      </c>
      <c r="S103" s="92">
        <f t="shared" si="63"/>
        <v>0</v>
      </c>
      <c r="T103" s="92">
        <f t="shared" si="63"/>
        <v>0</v>
      </c>
      <c r="U103" s="92">
        <f t="shared" si="63"/>
        <v>0</v>
      </c>
      <c r="V103" s="92">
        <f t="shared" si="63"/>
        <v>0</v>
      </c>
      <c r="W103" s="92">
        <f t="shared" si="63"/>
        <v>0</v>
      </c>
      <c r="X103" s="92">
        <f t="shared" si="63"/>
        <v>0</v>
      </c>
      <c r="Y103" s="92">
        <f t="shared" si="63"/>
        <v>0</v>
      </c>
      <c r="Z103" s="92">
        <f t="shared" si="63"/>
        <v>0</v>
      </c>
      <c r="AA103" s="92">
        <f t="shared" si="63"/>
        <v>0</v>
      </c>
      <c r="AB103" s="92">
        <f t="shared" si="63"/>
        <v>0</v>
      </c>
      <c r="AC103" s="92">
        <f t="shared" si="63"/>
        <v>0</v>
      </c>
      <c r="AD103" s="92">
        <f t="shared" si="63"/>
        <v>0</v>
      </c>
      <c r="AE103" s="92">
        <f t="shared" si="63"/>
        <v>0</v>
      </c>
      <c r="AF103" s="95">
        <f>IF(ISERROR(AE103/H103),0,AE103/H103)</f>
        <v>0</v>
      </c>
      <c r="AG103" s="95">
        <f>IF(ISERROR(AE103/$AE$200),0,AE103/$AE$200)</f>
        <v>0</v>
      </c>
      <c r="AH103" s="10"/>
      <c r="AI103" s="10"/>
      <c r="AJ103" s="10"/>
      <c r="AK103" s="10"/>
      <c r="AL103" s="10"/>
      <c r="AM103" s="10"/>
      <c r="AN103" s="10"/>
      <c r="AO103" s="85"/>
    </row>
    <row r="104" spans="1:41" ht="12.75" customHeight="1" x14ac:dyDescent="0.25">
      <c r="A104" s="233" t="s">
        <v>52</v>
      </c>
      <c r="B104" s="234"/>
      <c r="C104" s="234"/>
      <c r="D104" s="234"/>
      <c r="E104" s="235"/>
      <c r="F104" s="15"/>
      <c r="G104" s="16"/>
      <c r="H104" s="88"/>
      <c r="I104" s="17"/>
      <c r="J104" s="17"/>
      <c r="K104" s="17"/>
      <c r="L104" s="18"/>
      <c r="M104" s="18"/>
      <c r="N104" s="16"/>
      <c r="O104" s="17"/>
      <c r="P104" s="17"/>
      <c r="Q104" s="17"/>
      <c r="R104" s="17"/>
      <c r="S104" s="17"/>
      <c r="T104" s="17"/>
      <c r="U104" s="17"/>
      <c r="V104" s="17"/>
      <c r="W104" s="17"/>
      <c r="X104" s="17"/>
      <c r="Y104" s="17"/>
      <c r="Z104" s="17"/>
      <c r="AA104" s="17"/>
      <c r="AB104" s="17"/>
      <c r="AC104" s="17"/>
      <c r="AD104" s="17"/>
      <c r="AE104" s="17"/>
      <c r="AF104" s="20"/>
      <c r="AG104" s="20"/>
    </row>
    <row r="105" spans="1:41" hidden="1" outlineLevel="1" x14ac:dyDescent="0.25">
      <c r="A105" s="21">
        <v>1</v>
      </c>
      <c r="B105" s="22"/>
      <c r="C105" s="45"/>
      <c r="D105" s="46"/>
      <c r="E105" s="55"/>
      <c r="F105" s="53"/>
      <c r="G105" s="53"/>
      <c r="H105" s="89"/>
      <c r="I105" s="48"/>
      <c r="J105" s="269"/>
      <c r="K105" s="269"/>
      <c r="L105" s="47"/>
      <c r="M105" s="47"/>
      <c r="N105" s="44"/>
      <c r="O105" s="27"/>
      <c r="P105" s="27"/>
      <c r="Q105" s="27"/>
      <c r="R105" s="28">
        <f>SUM(O105:Q105)</f>
        <v>0</v>
      </c>
      <c r="S105" s="27"/>
      <c r="T105" s="27"/>
      <c r="U105" s="27"/>
      <c r="V105" s="28">
        <f>SUM(S105:U105)</f>
        <v>0</v>
      </c>
      <c r="W105" s="27"/>
      <c r="X105" s="27"/>
      <c r="Y105" s="27"/>
      <c r="Z105" s="28">
        <f>SUM(W105:Y105)</f>
        <v>0</v>
      </c>
      <c r="AA105" s="27"/>
      <c r="AB105" s="27">
        <v>0</v>
      </c>
      <c r="AC105" s="27">
        <v>0</v>
      </c>
      <c r="AD105" s="28">
        <f>SUM(AA105:AC105)</f>
        <v>0</v>
      </c>
      <c r="AE105" s="28">
        <f t="shared" ref="AE105:AE114" si="64">SUM(R105,V105,Z105,AD105)</f>
        <v>0</v>
      </c>
      <c r="AF105" s="29">
        <f>IF(ISERROR(AE105/$H$115),0,AE105/$H$115)</f>
        <v>0</v>
      </c>
      <c r="AG105" s="30">
        <f t="shared" ref="AG105:AG114" si="65">IF(ISERROR(AE105/$AE$200),"-",AE105/$AE$200)</f>
        <v>0</v>
      </c>
      <c r="AH105" s="10"/>
      <c r="AI105" s="10"/>
      <c r="AJ105" s="10"/>
      <c r="AK105" s="10"/>
      <c r="AL105" s="10"/>
      <c r="AM105" s="10"/>
      <c r="AN105" s="10"/>
      <c r="AO105" s="85"/>
    </row>
    <row r="106" spans="1:41" ht="12.75" hidden="1" customHeight="1" outlineLevel="1" x14ac:dyDescent="0.25">
      <c r="A106" s="21">
        <v>2</v>
      </c>
      <c r="B106" s="22"/>
      <c r="C106" s="23"/>
      <c r="D106" s="24"/>
      <c r="E106" s="33"/>
      <c r="F106" s="33"/>
      <c r="G106" s="33"/>
      <c r="H106" s="89"/>
      <c r="I106" s="34"/>
      <c r="J106" s="268"/>
      <c r="K106" s="268"/>
      <c r="L106" s="27"/>
      <c r="M106" s="27"/>
      <c r="N106" s="33"/>
      <c r="O106" s="27"/>
      <c r="P106" s="27"/>
      <c r="Q106" s="27"/>
      <c r="R106" s="28">
        <f t="shared" ref="R106:R114" si="66">SUM(O106:Q106)</f>
        <v>0</v>
      </c>
      <c r="S106" s="27"/>
      <c r="T106" s="27"/>
      <c r="U106" s="27"/>
      <c r="V106" s="28">
        <f t="shared" ref="V106:V114" si="67">SUM(S106:U106)</f>
        <v>0</v>
      </c>
      <c r="W106" s="27"/>
      <c r="X106" s="27"/>
      <c r="Y106" s="27"/>
      <c r="Z106" s="28">
        <f t="shared" ref="Z106:Z114" si="68">SUM(W106:Y106)</f>
        <v>0</v>
      </c>
      <c r="AA106" s="27"/>
      <c r="AB106" s="27"/>
      <c r="AC106" s="27"/>
      <c r="AD106" s="28">
        <f t="shared" ref="AD106:AD114" si="69">SUM(AA106:AC106)</f>
        <v>0</v>
      </c>
      <c r="AE106" s="28">
        <f t="shared" si="64"/>
        <v>0</v>
      </c>
      <c r="AF106" s="29">
        <f t="shared" ref="AF106:AF114" si="70">IF(ISERROR(AE106/$H$115),0,AE106/$H$115)</f>
        <v>0</v>
      </c>
      <c r="AG106" s="30">
        <f t="shared" si="65"/>
        <v>0</v>
      </c>
      <c r="AH106" s="10"/>
      <c r="AI106" s="10"/>
      <c r="AJ106" s="10"/>
      <c r="AK106" s="10"/>
      <c r="AL106" s="10"/>
      <c r="AM106" s="10"/>
      <c r="AN106" s="10"/>
      <c r="AO106" s="85"/>
    </row>
    <row r="107" spans="1:41" ht="12.75" hidden="1" customHeight="1" outlineLevel="1" x14ac:dyDescent="0.25">
      <c r="A107" s="21">
        <v>3</v>
      </c>
      <c r="B107" s="22"/>
      <c r="C107" s="31"/>
      <c r="D107" s="32"/>
      <c r="E107" s="33"/>
      <c r="F107" s="33"/>
      <c r="G107" s="33"/>
      <c r="H107" s="89"/>
      <c r="I107" s="34"/>
      <c r="J107" s="268"/>
      <c r="K107" s="268"/>
      <c r="L107" s="27"/>
      <c r="M107" s="27"/>
      <c r="N107" s="33"/>
      <c r="O107" s="27"/>
      <c r="P107" s="27"/>
      <c r="Q107" s="27"/>
      <c r="R107" s="28">
        <f t="shared" si="66"/>
        <v>0</v>
      </c>
      <c r="S107" s="27"/>
      <c r="T107" s="27"/>
      <c r="U107" s="27"/>
      <c r="V107" s="28">
        <f t="shared" si="67"/>
        <v>0</v>
      </c>
      <c r="W107" s="27"/>
      <c r="X107" s="27"/>
      <c r="Y107" s="27"/>
      <c r="Z107" s="28">
        <f t="shared" si="68"/>
        <v>0</v>
      </c>
      <c r="AA107" s="27"/>
      <c r="AB107" s="27"/>
      <c r="AC107" s="27"/>
      <c r="AD107" s="28">
        <f t="shared" si="69"/>
        <v>0</v>
      </c>
      <c r="AE107" s="28">
        <f t="shared" si="64"/>
        <v>0</v>
      </c>
      <c r="AF107" s="29">
        <f t="shared" si="70"/>
        <v>0</v>
      </c>
      <c r="AG107" s="30">
        <f t="shared" si="65"/>
        <v>0</v>
      </c>
    </row>
    <row r="108" spans="1:41" ht="12.75" hidden="1" customHeight="1" outlineLevel="1" x14ac:dyDescent="0.25">
      <c r="A108" s="21">
        <v>4</v>
      </c>
      <c r="B108" s="22"/>
      <c r="C108" s="31"/>
      <c r="D108" s="32"/>
      <c r="E108" s="33"/>
      <c r="F108" s="33"/>
      <c r="G108" s="33"/>
      <c r="H108" s="89"/>
      <c r="I108" s="34"/>
      <c r="J108" s="268"/>
      <c r="K108" s="268"/>
      <c r="L108" s="27"/>
      <c r="M108" s="27"/>
      <c r="N108" s="33"/>
      <c r="O108" s="27"/>
      <c r="P108" s="27"/>
      <c r="Q108" s="27"/>
      <c r="R108" s="28">
        <f t="shared" si="66"/>
        <v>0</v>
      </c>
      <c r="S108" s="27"/>
      <c r="T108" s="27"/>
      <c r="U108" s="27"/>
      <c r="V108" s="28">
        <f t="shared" si="67"/>
        <v>0</v>
      </c>
      <c r="W108" s="27"/>
      <c r="X108" s="27"/>
      <c r="Y108" s="27"/>
      <c r="Z108" s="28">
        <f t="shared" si="68"/>
        <v>0</v>
      </c>
      <c r="AA108" s="27"/>
      <c r="AB108" s="27"/>
      <c r="AC108" s="27"/>
      <c r="AD108" s="28">
        <f t="shared" si="69"/>
        <v>0</v>
      </c>
      <c r="AE108" s="28">
        <f t="shared" si="64"/>
        <v>0</v>
      </c>
      <c r="AF108" s="29">
        <f t="shared" si="70"/>
        <v>0</v>
      </c>
      <c r="AG108" s="30">
        <f t="shared" si="65"/>
        <v>0</v>
      </c>
      <c r="AH108" s="10"/>
      <c r="AI108" s="10"/>
      <c r="AJ108" s="10"/>
      <c r="AK108" s="10"/>
      <c r="AL108" s="10"/>
      <c r="AM108" s="10"/>
      <c r="AN108" s="10"/>
      <c r="AO108" s="85"/>
    </row>
    <row r="109" spans="1:41" ht="12.75" hidden="1" customHeight="1" outlineLevel="1" x14ac:dyDescent="0.25">
      <c r="A109" s="21">
        <v>5</v>
      </c>
      <c r="B109" s="22"/>
      <c r="C109" s="31"/>
      <c r="D109" s="32"/>
      <c r="E109" s="33"/>
      <c r="F109" s="33"/>
      <c r="G109" s="33"/>
      <c r="H109" s="89"/>
      <c r="I109" s="34"/>
      <c r="J109" s="268"/>
      <c r="K109" s="268"/>
      <c r="L109" s="27"/>
      <c r="M109" s="27"/>
      <c r="N109" s="33"/>
      <c r="O109" s="27"/>
      <c r="P109" s="27"/>
      <c r="Q109" s="27"/>
      <c r="R109" s="28">
        <f t="shared" si="66"/>
        <v>0</v>
      </c>
      <c r="S109" s="27"/>
      <c r="T109" s="27"/>
      <c r="U109" s="27"/>
      <c r="V109" s="28">
        <f t="shared" si="67"/>
        <v>0</v>
      </c>
      <c r="W109" s="27"/>
      <c r="X109" s="27"/>
      <c r="Y109" s="27"/>
      <c r="Z109" s="28">
        <f t="shared" si="68"/>
        <v>0</v>
      </c>
      <c r="AA109" s="27"/>
      <c r="AB109" s="27"/>
      <c r="AC109" s="27"/>
      <c r="AD109" s="28">
        <f t="shared" si="69"/>
        <v>0</v>
      </c>
      <c r="AE109" s="28">
        <f t="shared" si="64"/>
        <v>0</v>
      </c>
      <c r="AF109" s="29">
        <f t="shared" si="70"/>
        <v>0</v>
      </c>
      <c r="AG109" s="30">
        <f t="shared" si="65"/>
        <v>0</v>
      </c>
      <c r="AH109" s="10"/>
      <c r="AI109" s="10"/>
      <c r="AJ109" s="10"/>
      <c r="AK109" s="10"/>
      <c r="AL109" s="10"/>
      <c r="AM109" s="10"/>
      <c r="AN109" s="10"/>
      <c r="AO109" s="85"/>
    </row>
    <row r="110" spans="1:41" ht="12.75" hidden="1" customHeight="1" outlineLevel="1" x14ac:dyDescent="0.25">
      <c r="A110" s="21">
        <v>6</v>
      </c>
      <c r="B110" s="22"/>
      <c r="C110" s="31"/>
      <c r="D110" s="32"/>
      <c r="E110" s="33"/>
      <c r="F110" s="33"/>
      <c r="G110" s="33"/>
      <c r="H110" s="89"/>
      <c r="I110" s="34"/>
      <c r="J110" s="268"/>
      <c r="K110" s="268"/>
      <c r="L110" s="27"/>
      <c r="M110" s="27"/>
      <c r="N110" s="33"/>
      <c r="O110" s="27"/>
      <c r="P110" s="27"/>
      <c r="Q110" s="27"/>
      <c r="R110" s="28">
        <f t="shared" si="66"/>
        <v>0</v>
      </c>
      <c r="S110" s="27"/>
      <c r="T110" s="27"/>
      <c r="U110" s="27"/>
      <c r="V110" s="28">
        <f t="shared" si="67"/>
        <v>0</v>
      </c>
      <c r="W110" s="27"/>
      <c r="X110" s="27"/>
      <c r="Y110" s="27"/>
      <c r="Z110" s="28">
        <f t="shared" si="68"/>
        <v>0</v>
      </c>
      <c r="AA110" s="27"/>
      <c r="AB110" s="27"/>
      <c r="AC110" s="27"/>
      <c r="AD110" s="28">
        <f t="shared" si="69"/>
        <v>0</v>
      </c>
      <c r="AE110" s="28">
        <f t="shared" si="64"/>
        <v>0</v>
      </c>
      <c r="AF110" s="29">
        <f t="shared" si="70"/>
        <v>0</v>
      </c>
      <c r="AG110" s="30">
        <f t="shared" si="65"/>
        <v>0</v>
      </c>
    </row>
    <row r="111" spans="1:41" ht="12.75" hidden="1" customHeight="1" outlineLevel="1" x14ac:dyDescent="0.25">
      <c r="A111" s="21">
        <v>7</v>
      </c>
      <c r="B111" s="22"/>
      <c r="C111" s="31"/>
      <c r="D111" s="32"/>
      <c r="E111" s="33"/>
      <c r="F111" s="33"/>
      <c r="G111" s="33"/>
      <c r="H111" s="89"/>
      <c r="I111" s="34"/>
      <c r="J111" s="268"/>
      <c r="K111" s="268"/>
      <c r="L111" s="27"/>
      <c r="M111" s="27"/>
      <c r="N111" s="33"/>
      <c r="O111" s="27"/>
      <c r="P111" s="27"/>
      <c r="Q111" s="27"/>
      <c r="R111" s="28">
        <f t="shared" si="66"/>
        <v>0</v>
      </c>
      <c r="S111" s="27"/>
      <c r="T111" s="27"/>
      <c r="U111" s="27"/>
      <c r="V111" s="28">
        <f t="shared" si="67"/>
        <v>0</v>
      </c>
      <c r="W111" s="27"/>
      <c r="X111" s="27"/>
      <c r="Y111" s="27"/>
      <c r="Z111" s="28">
        <f t="shared" si="68"/>
        <v>0</v>
      </c>
      <c r="AA111" s="27"/>
      <c r="AB111" s="27"/>
      <c r="AC111" s="27"/>
      <c r="AD111" s="28">
        <f t="shared" si="69"/>
        <v>0</v>
      </c>
      <c r="AE111" s="28">
        <f t="shared" si="64"/>
        <v>0</v>
      </c>
      <c r="AF111" s="29">
        <f t="shared" si="70"/>
        <v>0</v>
      </c>
      <c r="AG111" s="30">
        <f t="shared" si="65"/>
        <v>0</v>
      </c>
      <c r="AH111" s="10"/>
      <c r="AI111" s="10"/>
      <c r="AJ111" s="10"/>
      <c r="AK111" s="10"/>
      <c r="AL111" s="10"/>
      <c r="AM111" s="10"/>
      <c r="AN111" s="10"/>
      <c r="AO111" s="85"/>
    </row>
    <row r="112" spans="1:41" ht="12.75" hidden="1" customHeight="1" outlineLevel="1" x14ac:dyDescent="0.25">
      <c r="A112" s="21">
        <v>8</v>
      </c>
      <c r="B112" s="22"/>
      <c r="C112" s="31"/>
      <c r="D112" s="32"/>
      <c r="E112" s="33"/>
      <c r="F112" s="33"/>
      <c r="G112" s="33"/>
      <c r="H112" s="89"/>
      <c r="I112" s="34"/>
      <c r="J112" s="268"/>
      <c r="K112" s="268"/>
      <c r="L112" s="27"/>
      <c r="M112" s="27"/>
      <c r="N112" s="33"/>
      <c r="O112" s="27"/>
      <c r="P112" s="27"/>
      <c r="Q112" s="27"/>
      <c r="R112" s="28">
        <f t="shared" si="66"/>
        <v>0</v>
      </c>
      <c r="S112" s="27"/>
      <c r="T112" s="27"/>
      <c r="U112" s="27"/>
      <c r="V112" s="28">
        <f t="shared" si="67"/>
        <v>0</v>
      </c>
      <c r="W112" s="27"/>
      <c r="X112" s="27"/>
      <c r="Y112" s="27"/>
      <c r="Z112" s="28">
        <f t="shared" si="68"/>
        <v>0</v>
      </c>
      <c r="AA112" s="27"/>
      <c r="AB112" s="27"/>
      <c r="AC112" s="27"/>
      <c r="AD112" s="28">
        <f t="shared" si="69"/>
        <v>0</v>
      </c>
      <c r="AE112" s="28">
        <f t="shared" si="64"/>
        <v>0</v>
      </c>
      <c r="AF112" s="29">
        <f t="shared" si="70"/>
        <v>0</v>
      </c>
      <c r="AG112" s="30">
        <f t="shared" si="65"/>
        <v>0</v>
      </c>
      <c r="AH112" s="10"/>
      <c r="AI112" s="10"/>
      <c r="AJ112" s="10"/>
      <c r="AK112" s="10"/>
      <c r="AL112" s="10"/>
      <c r="AM112" s="10"/>
      <c r="AN112" s="10"/>
      <c r="AO112" s="85"/>
    </row>
    <row r="113" spans="1:41" ht="12.75" hidden="1" customHeight="1" outlineLevel="1" x14ac:dyDescent="0.25">
      <c r="A113" s="21">
        <v>9</v>
      </c>
      <c r="B113" s="22"/>
      <c r="C113" s="31"/>
      <c r="D113" s="32"/>
      <c r="E113" s="33"/>
      <c r="F113" s="33"/>
      <c r="G113" s="33"/>
      <c r="H113" s="89"/>
      <c r="I113" s="34"/>
      <c r="J113" s="268"/>
      <c r="K113" s="268"/>
      <c r="L113" s="27"/>
      <c r="M113" s="27"/>
      <c r="N113" s="33"/>
      <c r="O113" s="27"/>
      <c r="P113" s="27"/>
      <c r="Q113" s="27"/>
      <c r="R113" s="28">
        <f t="shared" si="66"/>
        <v>0</v>
      </c>
      <c r="S113" s="27"/>
      <c r="T113" s="27"/>
      <c r="U113" s="27"/>
      <c r="V113" s="28">
        <f t="shared" si="67"/>
        <v>0</v>
      </c>
      <c r="W113" s="27"/>
      <c r="X113" s="27"/>
      <c r="Y113" s="27"/>
      <c r="Z113" s="28">
        <f t="shared" si="68"/>
        <v>0</v>
      </c>
      <c r="AA113" s="27"/>
      <c r="AB113" s="27"/>
      <c r="AC113" s="27"/>
      <c r="AD113" s="28">
        <f t="shared" si="69"/>
        <v>0</v>
      </c>
      <c r="AE113" s="28">
        <f t="shared" si="64"/>
        <v>0</v>
      </c>
      <c r="AF113" s="29">
        <f t="shared" si="70"/>
        <v>0</v>
      </c>
      <c r="AG113" s="30">
        <f t="shared" si="65"/>
        <v>0</v>
      </c>
    </row>
    <row r="114" spans="1:41" ht="12.75" hidden="1" customHeight="1" outlineLevel="1" x14ac:dyDescent="0.25">
      <c r="A114" s="21">
        <v>10</v>
      </c>
      <c r="B114" s="22"/>
      <c r="C114" s="31"/>
      <c r="D114" s="32"/>
      <c r="E114" s="33"/>
      <c r="F114" s="33"/>
      <c r="G114" s="33"/>
      <c r="H114" s="90"/>
      <c r="I114" s="35"/>
      <c r="J114" s="268"/>
      <c r="K114" s="268"/>
      <c r="L114" s="27"/>
      <c r="M114" s="27"/>
      <c r="N114" s="33"/>
      <c r="O114" s="27"/>
      <c r="P114" s="27"/>
      <c r="Q114" s="27"/>
      <c r="R114" s="28">
        <f t="shared" si="66"/>
        <v>0</v>
      </c>
      <c r="S114" s="27"/>
      <c r="T114" s="27"/>
      <c r="U114" s="27"/>
      <c r="V114" s="28">
        <f t="shared" si="67"/>
        <v>0</v>
      </c>
      <c r="W114" s="27"/>
      <c r="X114" s="27"/>
      <c r="Y114" s="27"/>
      <c r="Z114" s="28">
        <f t="shared" si="68"/>
        <v>0</v>
      </c>
      <c r="AA114" s="27"/>
      <c r="AB114" s="27"/>
      <c r="AC114" s="27"/>
      <c r="AD114" s="28">
        <f t="shared" si="69"/>
        <v>0</v>
      </c>
      <c r="AE114" s="28">
        <f t="shared" si="64"/>
        <v>0</v>
      </c>
      <c r="AF114" s="29">
        <f t="shared" si="70"/>
        <v>0</v>
      </c>
      <c r="AG114" s="30">
        <f t="shared" si="65"/>
        <v>0</v>
      </c>
      <c r="AH114" s="10"/>
      <c r="AI114" s="10"/>
      <c r="AJ114" s="10"/>
      <c r="AK114" s="10"/>
      <c r="AL114" s="10"/>
      <c r="AM114" s="10"/>
      <c r="AN114" s="10"/>
      <c r="AO114" s="85"/>
    </row>
    <row r="115" spans="1:41" ht="12.75" customHeight="1" collapsed="1" x14ac:dyDescent="0.25">
      <c r="A115" s="228" t="s">
        <v>53</v>
      </c>
      <c r="B115" s="229"/>
      <c r="C115" s="230"/>
      <c r="D115" s="230"/>
      <c r="E115" s="230"/>
      <c r="F115" s="230"/>
      <c r="G115" s="230"/>
      <c r="H115" s="92">
        <f>SUM(H105:H114)</f>
        <v>0</v>
      </c>
      <c r="I115" s="92">
        <f>SUM(I105:I114)</f>
        <v>0</v>
      </c>
      <c r="J115" s="92"/>
      <c r="K115" s="92"/>
      <c r="L115" s="92">
        <f>SUM(L105:L114)</f>
        <v>0</v>
      </c>
      <c r="M115" s="92">
        <f>SUM(M105:M114)</f>
        <v>0</v>
      </c>
      <c r="N115" s="93"/>
      <c r="O115" s="92">
        <f t="shared" ref="O115:AE115" si="71">SUM(O105:O114)</f>
        <v>0</v>
      </c>
      <c r="P115" s="92">
        <f t="shared" si="71"/>
        <v>0</v>
      </c>
      <c r="Q115" s="92">
        <f t="shared" si="71"/>
        <v>0</v>
      </c>
      <c r="R115" s="92">
        <f t="shared" si="71"/>
        <v>0</v>
      </c>
      <c r="S115" s="92">
        <f t="shared" si="71"/>
        <v>0</v>
      </c>
      <c r="T115" s="92">
        <f t="shared" si="71"/>
        <v>0</v>
      </c>
      <c r="U115" s="92">
        <f t="shared" si="71"/>
        <v>0</v>
      </c>
      <c r="V115" s="92">
        <f t="shared" si="71"/>
        <v>0</v>
      </c>
      <c r="W115" s="92">
        <f t="shared" si="71"/>
        <v>0</v>
      </c>
      <c r="X115" s="92">
        <f t="shared" si="71"/>
        <v>0</v>
      </c>
      <c r="Y115" s="92">
        <f t="shared" si="71"/>
        <v>0</v>
      </c>
      <c r="Z115" s="92">
        <f t="shared" si="71"/>
        <v>0</v>
      </c>
      <c r="AA115" s="92">
        <f t="shared" si="71"/>
        <v>0</v>
      </c>
      <c r="AB115" s="92">
        <f t="shared" si="71"/>
        <v>0</v>
      </c>
      <c r="AC115" s="92">
        <f t="shared" si="71"/>
        <v>0</v>
      </c>
      <c r="AD115" s="92">
        <f t="shared" si="71"/>
        <v>0</v>
      </c>
      <c r="AE115" s="92">
        <f t="shared" si="71"/>
        <v>0</v>
      </c>
      <c r="AF115" s="95">
        <f>IF(ISERROR(AE115/H115),0,AE115/H115)</f>
        <v>0</v>
      </c>
      <c r="AG115" s="95">
        <f>IF(ISERROR(AE115/$AE$200),0,AE115/$AE$200)</f>
        <v>0</v>
      </c>
      <c r="AH115" s="10"/>
      <c r="AI115" s="10"/>
      <c r="AJ115" s="10"/>
      <c r="AK115" s="10"/>
      <c r="AL115" s="10"/>
      <c r="AM115" s="10"/>
      <c r="AN115" s="10"/>
      <c r="AO115" s="85"/>
    </row>
    <row r="116" spans="1:41" ht="12.75" customHeight="1" x14ac:dyDescent="0.25">
      <c r="A116" s="233" t="s">
        <v>54</v>
      </c>
      <c r="B116" s="234"/>
      <c r="C116" s="234"/>
      <c r="D116" s="234"/>
      <c r="E116" s="235"/>
      <c r="F116" s="15"/>
      <c r="G116" s="16"/>
      <c r="H116" s="88"/>
      <c r="I116" s="17"/>
      <c r="J116" s="17"/>
      <c r="K116" s="17"/>
      <c r="L116" s="18"/>
      <c r="M116" s="18"/>
      <c r="N116" s="16"/>
      <c r="O116" s="17"/>
      <c r="P116" s="17"/>
      <c r="Q116" s="17"/>
      <c r="R116" s="17"/>
      <c r="S116" s="17"/>
      <c r="T116" s="17"/>
      <c r="U116" s="17"/>
      <c r="V116" s="17"/>
      <c r="W116" s="17"/>
      <c r="X116" s="17"/>
      <c r="Y116" s="17"/>
      <c r="Z116" s="17"/>
      <c r="AA116" s="17"/>
      <c r="AB116" s="17"/>
      <c r="AC116" s="17"/>
      <c r="AD116" s="17"/>
      <c r="AE116" s="17"/>
      <c r="AF116" s="20"/>
      <c r="AG116" s="20"/>
    </row>
    <row r="117" spans="1:41" hidden="1" outlineLevel="1" x14ac:dyDescent="0.25">
      <c r="A117" s="21">
        <v>1</v>
      </c>
      <c r="B117" s="22"/>
      <c r="C117" s="45"/>
      <c r="D117" s="46"/>
      <c r="E117" s="56"/>
      <c r="F117" s="53"/>
      <c r="G117" s="53"/>
      <c r="H117" s="89"/>
      <c r="I117" s="43"/>
      <c r="J117" s="269"/>
      <c r="K117" s="269"/>
      <c r="L117" s="47"/>
      <c r="M117" s="47"/>
      <c r="N117" s="44"/>
      <c r="O117" s="27">
        <v>0</v>
      </c>
      <c r="P117" s="27">
        <v>0</v>
      </c>
      <c r="Q117" s="27">
        <v>0</v>
      </c>
      <c r="R117" s="28">
        <f>SUM(O117:Q117)</f>
        <v>0</v>
      </c>
      <c r="S117" s="27">
        <v>0</v>
      </c>
      <c r="T117" s="27">
        <v>0</v>
      </c>
      <c r="U117" s="27">
        <v>0</v>
      </c>
      <c r="V117" s="28">
        <f>SUM(S117:U117)</f>
        <v>0</v>
      </c>
      <c r="W117" s="27">
        <v>0</v>
      </c>
      <c r="X117" s="27">
        <v>0</v>
      </c>
      <c r="Y117" s="27">
        <v>0</v>
      </c>
      <c r="Z117" s="28">
        <f>SUM(W117:Y117)</f>
        <v>0</v>
      </c>
      <c r="AA117" s="27">
        <v>0</v>
      </c>
      <c r="AB117" s="27">
        <v>0</v>
      </c>
      <c r="AC117" s="27">
        <v>0</v>
      </c>
      <c r="AD117" s="28">
        <f>SUM(AA117:AC117)</f>
        <v>0</v>
      </c>
      <c r="AE117" s="28">
        <f t="shared" ref="AE117:AE126" si="72">SUM(R117,V117,Z117,AD117)</f>
        <v>0</v>
      </c>
      <c r="AF117" s="29">
        <f>IF(ISERROR(AE117/$H$127),0,AE117/$H$127)</f>
        <v>0</v>
      </c>
      <c r="AG117" s="30">
        <f t="shared" ref="AG117:AG126" si="73">IF(ISERROR(AE117/$AE$200),"-",AE117/$AE$200)</f>
        <v>0</v>
      </c>
      <c r="AH117" s="10"/>
      <c r="AI117" s="10"/>
      <c r="AJ117" s="10"/>
      <c r="AK117" s="10"/>
      <c r="AL117" s="10"/>
      <c r="AM117" s="10"/>
      <c r="AN117" s="10"/>
      <c r="AO117" s="85"/>
    </row>
    <row r="118" spans="1:41" ht="12.75" hidden="1" customHeight="1" outlineLevel="1" x14ac:dyDescent="0.25">
      <c r="A118" s="21">
        <v>2</v>
      </c>
      <c r="B118" s="22"/>
      <c r="C118" s="23"/>
      <c r="D118" s="24"/>
      <c r="E118" s="33"/>
      <c r="F118" s="25"/>
      <c r="G118" s="25"/>
      <c r="H118" s="89"/>
      <c r="I118" s="34"/>
      <c r="J118" s="268"/>
      <c r="K118" s="268"/>
      <c r="L118" s="27"/>
      <c r="M118" s="27"/>
      <c r="N118" s="33"/>
      <c r="O118" s="27"/>
      <c r="P118" s="27"/>
      <c r="Q118" s="27"/>
      <c r="R118" s="28">
        <f t="shared" ref="R118:R126" si="74">SUM(O118:Q118)</f>
        <v>0</v>
      </c>
      <c r="S118" s="27"/>
      <c r="T118" s="27"/>
      <c r="U118" s="27"/>
      <c r="V118" s="28">
        <f t="shared" ref="V118:V126" si="75">SUM(S118:U118)</f>
        <v>0</v>
      </c>
      <c r="W118" s="27"/>
      <c r="X118" s="27"/>
      <c r="Y118" s="27"/>
      <c r="Z118" s="28">
        <f t="shared" ref="Z118:Z126" si="76">SUM(W118:Y118)</f>
        <v>0</v>
      </c>
      <c r="AA118" s="27"/>
      <c r="AB118" s="27"/>
      <c r="AC118" s="27"/>
      <c r="AD118" s="28">
        <f t="shared" ref="AD118:AD126" si="77">SUM(AA118:AC118)</f>
        <v>0</v>
      </c>
      <c r="AE118" s="28">
        <f t="shared" si="72"/>
        <v>0</v>
      </c>
      <c r="AF118" s="29">
        <f t="shared" ref="AF118:AF126" si="78">IF(ISERROR(AE118/$H$127),0,AE118/$H$127)</f>
        <v>0</v>
      </c>
      <c r="AG118" s="30">
        <f t="shared" si="73"/>
        <v>0</v>
      </c>
      <c r="AH118" s="10"/>
      <c r="AI118" s="10"/>
      <c r="AJ118" s="10"/>
      <c r="AK118" s="10"/>
      <c r="AL118" s="10"/>
      <c r="AM118" s="10"/>
      <c r="AN118" s="10"/>
      <c r="AO118" s="85"/>
    </row>
    <row r="119" spans="1:41" ht="12.75" hidden="1" customHeight="1" outlineLevel="1" x14ac:dyDescent="0.25">
      <c r="A119" s="21">
        <v>3</v>
      </c>
      <c r="B119" s="22"/>
      <c r="C119" s="31"/>
      <c r="D119" s="32"/>
      <c r="E119" s="33"/>
      <c r="F119" s="33"/>
      <c r="G119" s="33"/>
      <c r="H119" s="89"/>
      <c r="I119" s="34"/>
      <c r="J119" s="268"/>
      <c r="K119" s="268"/>
      <c r="L119" s="27"/>
      <c r="M119" s="27"/>
      <c r="N119" s="33"/>
      <c r="O119" s="27"/>
      <c r="P119" s="27"/>
      <c r="Q119" s="27"/>
      <c r="R119" s="28">
        <f t="shared" si="74"/>
        <v>0</v>
      </c>
      <c r="S119" s="27"/>
      <c r="T119" s="27"/>
      <c r="U119" s="27"/>
      <c r="V119" s="28">
        <f t="shared" si="75"/>
        <v>0</v>
      </c>
      <c r="W119" s="27"/>
      <c r="X119" s="27"/>
      <c r="Y119" s="27"/>
      <c r="Z119" s="28">
        <f t="shared" si="76"/>
        <v>0</v>
      </c>
      <c r="AA119" s="27"/>
      <c r="AB119" s="27"/>
      <c r="AC119" s="27"/>
      <c r="AD119" s="28">
        <f t="shared" si="77"/>
        <v>0</v>
      </c>
      <c r="AE119" s="28">
        <f t="shared" si="72"/>
        <v>0</v>
      </c>
      <c r="AF119" s="29">
        <f t="shared" si="78"/>
        <v>0</v>
      </c>
      <c r="AG119" s="30">
        <f t="shared" si="73"/>
        <v>0</v>
      </c>
    </row>
    <row r="120" spans="1:41" ht="12.75" hidden="1" customHeight="1" outlineLevel="1" x14ac:dyDescent="0.25">
      <c r="A120" s="21">
        <v>4</v>
      </c>
      <c r="B120" s="22"/>
      <c r="C120" s="31"/>
      <c r="D120" s="32"/>
      <c r="E120" s="33"/>
      <c r="F120" s="33"/>
      <c r="G120" s="33"/>
      <c r="H120" s="89"/>
      <c r="I120" s="34"/>
      <c r="J120" s="268"/>
      <c r="K120" s="268"/>
      <c r="L120" s="27"/>
      <c r="M120" s="27"/>
      <c r="N120" s="33"/>
      <c r="O120" s="27"/>
      <c r="P120" s="27"/>
      <c r="Q120" s="27"/>
      <c r="R120" s="28">
        <f t="shared" si="74"/>
        <v>0</v>
      </c>
      <c r="S120" s="27"/>
      <c r="T120" s="27"/>
      <c r="U120" s="27"/>
      <c r="V120" s="28">
        <f t="shared" si="75"/>
        <v>0</v>
      </c>
      <c r="W120" s="27"/>
      <c r="X120" s="27"/>
      <c r="Y120" s="27"/>
      <c r="Z120" s="28">
        <f t="shared" si="76"/>
        <v>0</v>
      </c>
      <c r="AA120" s="27"/>
      <c r="AB120" s="27"/>
      <c r="AC120" s="27"/>
      <c r="AD120" s="28">
        <f t="shared" si="77"/>
        <v>0</v>
      </c>
      <c r="AE120" s="28">
        <f t="shared" si="72"/>
        <v>0</v>
      </c>
      <c r="AF120" s="29">
        <f t="shared" si="78"/>
        <v>0</v>
      </c>
      <c r="AG120" s="30">
        <f t="shared" si="73"/>
        <v>0</v>
      </c>
      <c r="AH120" s="10"/>
      <c r="AI120" s="10"/>
      <c r="AJ120" s="10"/>
      <c r="AK120" s="10"/>
      <c r="AL120" s="10"/>
      <c r="AM120" s="10"/>
      <c r="AN120" s="10"/>
      <c r="AO120" s="85"/>
    </row>
    <row r="121" spans="1:41" ht="12.75" hidden="1" customHeight="1" outlineLevel="1" x14ac:dyDescent="0.25">
      <c r="A121" s="21">
        <v>5</v>
      </c>
      <c r="B121" s="22"/>
      <c r="C121" s="31"/>
      <c r="D121" s="32"/>
      <c r="E121" s="33"/>
      <c r="F121" s="33"/>
      <c r="G121" s="33"/>
      <c r="H121" s="89"/>
      <c r="I121" s="34"/>
      <c r="J121" s="268"/>
      <c r="K121" s="268"/>
      <c r="L121" s="27"/>
      <c r="M121" s="27"/>
      <c r="N121" s="33"/>
      <c r="O121" s="27"/>
      <c r="P121" s="27"/>
      <c r="Q121" s="27"/>
      <c r="R121" s="28">
        <f t="shared" si="74"/>
        <v>0</v>
      </c>
      <c r="S121" s="27"/>
      <c r="T121" s="27"/>
      <c r="U121" s="27"/>
      <c r="V121" s="28">
        <f t="shared" si="75"/>
        <v>0</v>
      </c>
      <c r="W121" s="27"/>
      <c r="X121" s="27"/>
      <c r="Y121" s="27"/>
      <c r="Z121" s="28">
        <f t="shared" si="76"/>
        <v>0</v>
      </c>
      <c r="AA121" s="27"/>
      <c r="AB121" s="27"/>
      <c r="AC121" s="27"/>
      <c r="AD121" s="28">
        <f t="shared" si="77"/>
        <v>0</v>
      </c>
      <c r="AE121" s="28">
        <f t="shared" si="72"/>
        <v>0</v>
      </c>
      <c r="AF121" s="29">
        <f t="shared" si="78"/>
        <v>0</v>
      </c>
      <c r="AG121" s="30">
        <f t="shared" si="73"/>
        <v>0</v>
      </c>
      <c r="AH121" s="10"/>
      <c r="AI121" s="10"/>
      <c r="AJ121" s="10"/>
      <c r="AK121" s="10"/>
      <c r="AL121" s="10"/>
      <c r="AM121" s="10"/>
      <c r="AN121" s="10"/>
      <c r="AO121" s="85"/>
    </row>
    <row r="122" spans="1:41" ht="12.75" hidden="1" customHeight="1" outlineLevel="1" x14ac:dyDescent="0.25">
      <c r="A122" s="21">
        <v>6</v>
      </c>
      <c r="B122" s="22"/>
      <c r="C122" s="31"/>
      <c r="D122" s="32"/>
      <c r="E122" s="33"/>
      <c r="F122" s="33"/>
      <c r="G122" s="33"/>
      <c r="H122" s="89"/>
      <c r="I122" s="34"/>
      <c r="J122" s="268"/>
      <c r="K122" s="268"/>
      <c r="L122" s="27"/>
      <c r="M122" s="27"/>
      <c r="N122" s="33"/>
      <c r="O122" s="27"/>
      <c r="P122" s="27"/>
      <c r="Q122" s="27"/>
      <c r="R122" s="28">
        <f t="shared" si="74"/>
        <v>0</v>
      </c>
      <c r="S122" s="27"/>
      <c r="T122" s="27"/>
      <c r="U122" s="27"/>
      <c r="V122" s="28">
        <f t="shared" si="75"/>
        <v>0</v>
      </c>
      <c r="W122" s="27"/>
      <c r="X122" s="27"/>
      <c r="Y122" s="27"/>
      <c r="Z122" s="28">
        <f t="shared" si="76"/>
        <v>0</v>
      </c>
      <c r="AA122" s="27"/>
      <c r="AB122" s="27"/>
      <c r="AC122" s="27"/>
      <c r="AD122" s="28">
        <f t="shared" si="77"/>
        <v>0</v>
      </c>
      <c r="AE122" s="28">
        <f t="shared" si="72"/>
        <v>0</v>
      </c>
      <c r="AF122" s="29">
        <f t="shared" si="78"/>
        <v>0</v>
      </c>
      <c r="AG122" s="30">
        <f t="shared" si="73"/>
        <v>0</v>
      </c>
    </row>
    <row r="123" spans="1:41" ht="12.75" hidden="1" customHeight="1" outlineLevel="1" x14ac:dyDescent="0.25">
      <c r="A123" s="21">
        <v>7</v>
      </c>
      <c r="B123" s="22"/>
      <c r="C123" s="31"/>
      <c r="D123" s="32"/>
      <c r="E123" s="33"/>
      <c r="F123" s="33"/>
      <c r="G123" s="33"/>
      <c r="H123" s="89"/>
      <c r="I123" s="34"/>
      <c r="J123" s="268"/>
      <c r="K123" s="268"/>
      <c r="L123" s="27"/>
      <c r="M123" s="27"/>
      <c r="N123" s="33"/>
      <c r="O123" s="27"/>
      <c r="P123" s="27"/>
      <c r="Q123" s="27"/>
      <c r="R123" s="28">
        <f t="shared" si="74"/>
        <v>0</v>
      </c>
      <c r="S123" s="27"/>
      <c r="T123" s="27"/>
      <c r="U123" s="27"/>
      <c r="V123" s="28">
        <f t="shared" si="75"/>
        <v>0</v>
      </c>
      <c r="W123" s="27"/>
      <c r="X123" s="27"/>
      <c r="Y123" s="27"/>
      <c r="Z123" s="28">
        <f t="shared" si="76"/>
        <v>0</v>
      </c>
      <c r="AA123" s="27"/>
      <c r="AB123" s="27"/>
      <c r="AC123" s="27"/>
      <c r="AD123" s="28">
        <f t="shared" si="77"/>
        <v>0</v>
      </c>
      <c r="AE123" s="28">
        <f t="shared" si="72"/>
        <v>0</v>
      </c>
      <c r="AF123" s="29">
        <f t="shared" si="78"/>
        <v>0</v>
      </c>
      <c r="AG123" s="30">
        <f t="shared" si="73"/>
        <v>0</v>
      </c>
      <c r="AH123" s="10"/>
      <c r="AI123" s="10"/>
      <c r="AJ123" s="10"/>
      <c r="AK123" s="10"/>
      <c r="AL123" s="10"/>
      <c r="AM123" s="10"/>
      <c r="AN123" s="10"/>
      <c r="AO123" s="85"/>
    </row>
    <row r="124" spans="1:41" ht="12.75" hidden="1" customHeight="1" outlineLevel="1" x14ac:dyDescent="0.25">
      <c r="A124" s="21">
        <v>8</v>
      </c>
      <c r="B124" s="22"/>
      <c r="C124" s="31"/>
      <c r="D124" s="32"/>
      <c r="E124" s="33"/>
      <c r="F124" s="33"/>
      <c r="G124" s="33"/>
      <c r="H124" s="89"/>
      <c r="I124" s="34"/>
      <c r="J124" s="268"/>
      <c r="K124" s="268"/>
      <c r="L124" s="27"/>
      <c r="M124" s="27"/>
      <c r="N124" s="33"/>
      <c r="O124" s="27"/>
      <c r="P124" s="27"/>
      <c r="Q124" s="27"/>
      <c r="R124" s="28">
        <f t="shared" si="74"/>
        <v>0</v>
      </c>
      <c r="S124" s="27"/>
      <c r="T124" s="27"/>
      <c r="U124" s="27"/>
      <c r="V124" s="28">
        <f t="shared" si="75"/>
        <v>0</v>
      </c>
      <c r="W124" s="27"/>
      <c r="X124" s="27"/>
      <c r="Y124" s="27"/>
      <c r="Z124" s="28">
        <f t="shared" si="76"/>
        <v>0</v>
      </c>
      <c r="AA124" s="27"/>
      <c r="AB124" s="27"/>
      <c r="AC124" s="27"/>
      <c r="AD124" s="28">
        <f t="shared" si="77"/>
        <v>0</v>
      </c>
      <c r="AE124" s="28">
        <f t="shared" si="72"/>
        <v>0</v>
      </c>
      <c r="AF124" s="29">
        <f t="shared" si="78"/>
        <v>0</v>
      </c>
      <c r="AG124" s="30">
        <f t="shared" si="73"/>
        <v>0</v>
      </c>
      <c r="AH124" s="10"/>
      <c r="AI124" s="10"/>
      <c r="AJ124" s="10"/>
      <c r="AK124" s="10"/>
      <c r="AL124" s="10"/>
      <c r="AM124" s="10"/>
      <c r="AN124" s="10"/>
      <c r="AO124" s="85"/>
    </row>
    <row r="125" spans="1:41" ht="12.75" hidden="1" customHeight="1" outlineLevel="1" x14ac:dyDescent="0.25">
      <c r="A125" s="21">
        <v>9</v>
      </c>
      <c r="B125" s="22"/>
      <c r="C125" s="31"/>
      <c r="D125" s="32"/>
      <c r="E125" s="33"/>
      <c r="F125" s="33"/>
      <c r="G125" s="33"/>
      <c r="H125" s="89"/>
      <c r="I125" s="34"/>
      <c r="J125" s="268"/>
      <c r="K125" s="268"/>
      <c r="L125" s="27"/>
      <c r="M125" s="27"/>
      <c r="N125" s="33"/>
      <c r="O125" s="27"/>
      <c r="P125" s="27"/>
      <c r="Q125" s="27"/>
      <c r="R125" s="28">
        <f t="shared" si="74"/>
        <v>0</v>
      </c>
      <c r="S125" s="27"/>
      <c r="T125" s="27"/>
      <c r="U125" s="27"/>
      <c r="V125" s="28">
        <f t="shared" si="75"/>
        <v>0</v>
      </c>
      <c r="W125" s="27"/>
      <c r="X125" s="27"/>
      <c r="Y125" s="27"/>
      <c r="Z125" s="28">
        <f t="shared" si="76"/>
        <v>0</v>
      </c>
      <c r="AA125" s="27"/>
      <c r="AB125" s="27"/>
      <c r="AC125" s="27"/>
      <c r="AD125" s="28">
        <f t="shared" si="77"/>
        <v>0</v>
      </c>
      <c r="AE125" s="28">
        <f t="shared" si="72"/>
        <v>0</v>
      </c>
      <c r="AF125" s="29">
        <f t="shared" si="78"/>
        <v>0</v>
      </c>
      <c r="AG125" s="30">
        <f t="shared" si="73"/>
        <v>0</v>
      </c>
    </row>
    <row r="126" spans="1:41" ht="12.75" hidden="1" customHeight="1" outlineLevel="1" x14ac:dyDescent="0.25">
      <c r="A126" s="21">
        <v>10</v>
      </c>
      <c r="B126" s="22"/>
      <c r="C126" s="31"/>
      <c r="D126" s="32"/>
      <c r="E126" s="33"/>
      <c r="F126" s="33"/>
      <c r="G126" s="33"/>
      <c r="H126" s="90"/>
      <c r="I126" s="35"/>
      <c r="J126" s="268"/>
      <c r="K126" s="268"/>
      <c r="L126" s="27"/>
      <c r="M126" s="27"/>
      <c r="N126" s="33"/>
      <c r="O126" s="27"/>
      <c r="P126" s="27"/>
      <c r="Q126" s="27"/>
      <c r="R126" s="28">
        <f t="shared" si="74"/>
        <v>0</v>
      </c>
      <c r="S126" s="27"/>
      <c r="T126" s="27"/>
      <c r="U126" s="27"/>
      <c r="V126" s="28">
        <f t="shared" si="75"/>
        <v>0</v>
      </c>
      <c r="W126" s="27"/>
      <c r="X126" s="27"/>
      <c r="Y126" s="27"/>
      <c r="Z126" s="28">
        <f t="shared" si="76"/>
        <v>0</v>
      </c>
      <c r="AA126" s="27"/>
      <c r="AB126" s="27"/>
      <c r="AC126" s="27"/>
      <c r="AD126" s="28">
        <f t="shared" si="77"/>
        <v>0</v>
      </c>
      <c r="AE126" s="28">
        <f t="shared" si="72"/>
        <v>0</v>
      </c>
      <c r="AF126" s="29">
        <f t="shared" si="78"/>
        <v>0</v>
      </c>
      <c r="AG126" s="30">
        <f t="shared" si="73"/>
        <v>0</v>
      </c>
      <c r="AH126" s="10"/>
      <c r="AI126" s="10"/>
      <c r="AJ126" s="10"/>
      <c r="AK126" s="10"/>
      <c r="AL126" s="10"/>
      <c r="AM126" s="10"/>
      <c r="AN126" s="10"/>
      <c r="AO126" s="85"/>
    </row>
    <row r="127" spans="1:41" ht="12.75" customHeight="1" collapsed="1" x14ac:dyDescent="0.25">
      <c r="A127" s="228" t="s">
        <v>55</v>
      </c>
      <c r="B127" s="229"/>
      <c r="C127" s="230"/>
      <c r="D127" s="230"/>
      <c r="E127" s="230"/>
      <c r="F127" s="230"/>
      <c r="G127" s="230"/>
      <c r="H127" s="92">
        <f>SUM(H117:H126)</f>
        <v>0</v>
      </c>
      <c r="I127" s="92">
        <f>SUM(I117:I126)</f>
        <v>0</v>
      </c>
      <c r="J127" s="92"/>
      <c r="K127" s="92"/>
      <c r="L127" s="92">
        <f>SUM(L117:L126)</f>
        <v>0</v>
      </c>
      <c r="M127" s="92">
        <f>SUM(M117:M126)</f>
        <v>0</v>
      </c>
      <c r="N127" s="93"/>
      <c r="O127" s="92">
        <f t="shared" ref="O127:AE127" si="79">SUM(O117:O126)</f>
        <v>0</v>
      </c>
      <c r="P127" s="92">
        <f t="shared" si="79"/>
        <v>0</v>
      </c>
      <c r="Q127" s="92">
        <f t="shared" si="79"/>
        <v>0</v>
      </c>
      <c r="R127" s="92">
        <f t="shared" si="79"/>
        <v>0</v>
      </c>
      <c r="S127" s="92">
        <f t="shared" si="79"/>
        <v>0</v>
      </c>
      <c r="T127" s="92">
        <f t="shared" si="79"/>
        <v>0</v>
      </c>
      <c r="U127" s="92">
        <f t="shared" si="79"/>
        <v>0</v>
      </c>
      <c r="V127" s="92">
        <f t="shared" si="79"/>
        <v>0</v>
      </c>
      <c r="W127" s="92">
        <f t="shared" si="79"/>
        <v>0</v>
      </c>
      <c r="X127" s="92">
        <f t="shared" si="79"/>
        <v>0</v>
      </c>
      <c r="Y127" s="92">
        <f t="shared" si="79"/>
        <v>0</v>
      </c>
      <c r="Z127" s="92">
        <f t="shared" si="79"/>
        <v>0</v>
      </c>
      <c r="AA127" s="92">
        <f t="shared" si="79"/>
        <v>0</v>
      </c>
      <c r="AB127" s="92">
        <f t="shared" si="79"/>
        <v>0</v>
      </c>
      <c r="AC127" s="92">
        <f t="shared" si="79"/>
        <v>0</v>
      </c>
      <c r="AD127" s="92">
        <f t="shared" si="79"/>
        <v>0</v>
      </c>
      <c r="AE127" s="92">
        <f t="shared" si="79"/>
        <v>0</v>
      </c>
      <c r="AF127" s="95">
        <f>IF(ISERROR(AE127/H127),0,AE127/H127)</f>
        <v>0</v>
      </c>
      <c r="AG127" s="95">
        <f>IF(ISERROR(AE127/$AE$200),0,AE127/$AE$200)</f>
        <v>0</v>
      </c>
      <c r="AH127" s="10"/>
      <c r="AI127" s="10"/>
      <c r="AJ127" s="10"/>
      <c r="AK127" s="10"/>
      <c r="AL127" s="10"/>
      <c r="AM127" s="10"/>
      <c r="AN127" s="10"/>
      <c r="AO127" s="85"/>
    </row>
    <row r="128" spans="1:41" ht="12.75" customHeight="1" x14ac:dyDescent="0.25">
      <c r="A128" s="233" t="s">
        <v>56</v>
      </c>
      <c r="B128" s="234"/>
      <c r="C128" s="234"/>
      <c r="D128" s="234"/>
      <c r="E128" s="235"/>
      <c r="F128" s="15"/>
      <c r="G128" s="16"/>
      <c r="H128" s="88"/>
      <c r="I128" s="17"/>
      <c r="J128" s="17"/>
      <c r="K128" s="17"/>
      <c r="L128" s="18"/>
      <c r="M128" s="18"/>
      <c r="N128" s="16"/>
      <c r="O128" s="17"/>
      <c r="P128" s="17"/>
      <c r="Q128" s="17"/>
      <c r="R128" s="17"/>
      <c r="S128" s="17"/>
      <c r="T128" s="17"/>
      <c r="U128" s="17"/>
      <c r="V128" s="17"/>
      <c r="W128" s="17"/>
      <c r="X128" s="17"/>
      <c r="Y128" s="17"/>
      <c r="Z128" s="17"/>
      <c r="AA128" s="17"/>
      <c r="AB128" s="17"/>
      <c r="AC128" s="17"/>
      <c r="AD128" s="17"/>
      <c r="AE128" s="17"/>
      <c r="AF128" s="20"/>
      <c r="AG128" s="20"/>
    </row>
    <row r="129" spans="1:41" hidden="1" outlineLevel="1" x14ac:dyDescent="0.25">
      <c r="A129" s="22">
        <v>1</v>
      </c>
      <c r="B129" s="1"/>
      <c r="C129" s="1"/>
      <c r="D129" s="2"/>
      <c r="E129" s="3"/>
      <c r="F129" s="4"/>
      <c r="G129" s="5"/>
      <c r="H129" s="89"/>
      <c r="I129" s="7"/>
      <c r="J129" s="7"/>
      <c r="K129" s="7"/>
      <c r="L129" s="8"/>
      <c r="M129" s="5"/>
      <c r="N129" s="5"/>
      <c r="O129" s="9"/>
      <c r="P129" s="9"/>
      <c r="Q129" s="9"/>
      <c r="R129" s="28">
        <f>SUM(O129:Q129)</f>
        <v>0</v>
      </c>
      <c r="S129" s="27"/>
      <c r="T129" s="27"/>
      <c r="U129" s="27"/>
      <c r="V129" s="28">
        <f>SUM(S129:U129)</f>
        <v>0</v>
      </c>
      <c r="W129" s="27"/>
      <c r="X129" s="27"/>
      <c r="Y129" s="27"/>
      <c r="Z129" s="28">
        <f>SUM(W129:Y129)</f>
        <v>0</v>
      </c>
      <c r="AA129" s="27"/>
      <c r="AB129" s="27"/>
      <c r="AC129" s="27"/>
      <c r="AD129" s="28">
        <f>SUM(AA129:AC129)</f>
        <v>0</v>
      </c>
      <c r="AE129" s="28">
        <f t="shared" ref="AE129:AE138" si="80">SUM(R129,V129,Z129,AD129)</f>
        <v>0</v>
      </c>
      <c r="AF129" s="29">
        <f>IF(ISERROR(AE129/$H$139),0,AE129/$H$139)</f>
        <v>0</v>
      </c>
      <c r="AG129" s="30">
        <f t="shared" ref="AG129:AG138" si="81">IF(ISERROR(AE129/$AE$200),"-",AE129/$AE$200)</f>
        <v>0</v>
      </c>
      <c r="AH129" s="10"/>
      <c r="AI129" s="10"/>
      <c r="AJ129" s="10"/>
      <c r="AK129" s="10"/>
      <c r="AL129" s="10"/>
      <c r="AM129" s="10"/>
      <c r="AN129" s="10"/>
      <c r="AO129" s="85"/>
    </row>
    <row r="130" spans="1:41" ht="12.75" hidden="1" customHeight="1" outlineLevel="1" x14ac:dyDescent="0.25">
      <c r="A130" s="22">
        <v>2</v>
      </c>
      <c r="B130" s="22"/>
      <c r="C130" s="36"/>
      <c r="D130" s="32"/>
      <c r="E130" s="36"/>
      <c r="F130" s="36"/>
      <c r="G130" s="36"/>
      <c r="H130" s="89"/>
      <c r="I130" s="34"/>
      <c r="J130" s="268"/>
      <c r="K130" s="268"/>
      <c r="L130" s="27"/>
      <c r="M130" s="27"/>
      <c r="N130" s="33"/>
      <c r="O130" s="27"/>
      <c r="P130" s="27"/>
      <c r="Q130" s="27"/>
      <c r="R130" s="28">
        <f t="shared" ref="R130:R138" si="82">SUM(O130:Q130)</f>
        <v>0</v>
      </c>
      <c r="S130" s="27"/>
      <c r="T130" s="27"/>
      <c r="U130" s="27"/>
      <c r="V130" s="28">
        <f t="shared" ref="V130:V138" si="83">SUM(S130:U130)</f>
        <v>0</v>
      </c>
      <c r="W130" s="27"/>
      <c r="X130" s="27"/>
      <c r="Y130" s="27"/>
      <c r="Z130" s="28">
        <f t="shared" ref="Z130:Z138" si="84">SUM(W130:Y130)</f>
        <v>0</v>
      </c>
      <c r="AA130" s="27"/>
      <c r="AB130" s="27"/>
      <c r="AC130" s="27"/>
      <c r="AD130" s="28">
        <f t="shared" ref="AD130:AD138" si="85">SUM(AA130:AC130)</f>
        <v>0</v>
      </c>
      <c r="AE130" s="28">
        <f t="shared" si="80"/>
        <v>0</v>
      </c>
      <c r="AF130" s="29">
        <f t="shared" ref="AF130:AF138" si="86">IF(ISERROR(AE130/$H$139),0,AE130/$H$139)</f>
        <v>0</v>
      </c>
      <c r="AG130" s="30">
        <f t="shared" si="81"/>
        <v>0</v>
      </c>
      <c r="AH130" s="10"/>
      <c r="AI130" s="10"/>
      <c r="AJ130" s="10"/>
      <c r="AK130" s="10"/>
      <c r="AL130" s="10"/>
      <c r="AM130" s="10"/>
      <c r="AN130" s="10"/>
      <c r="AO130" s="85"/>
    </row>
    <row r="131" spans="1:41" ht="12.75" hidden="1" customHeight="1" outlineLevel="1" x14ac:dyDescent="0.25">
      <c r="A131" s="22">
        <v>3</v>
      </c>
      <c r="B131" s="22"/>
      <c r="C131" s="36"/>
      <c r="D131" s="32"/>
      <c r="E131" s="36"/>
      <c r="F131" s="36"/>
      <c r="G131" s="36"/>
      <c r="H131" s="89"/>
      <c r="I131" s="34"/>
      <c r="J131" s="268"/>
      <c r="K131" s="268"/>
      <c r="L131" s="27"/>
      <c r="M131" s="27"/>
      <c r="N131" s="33"/>
      <c r="O131" s="27"/>
      <c r="P131" s="27"/>
      <c r="Q131" s="27"/>
      <c r="R131" s="28">
        <f t="shared" si="82"/>
        <v>0</v>
      </c>
      <c r="S131" s="27"/>
      <c r="T131" s="27"/>
      <c r="U131" s="27"/>
      <c r="V131" s="28">
        <f t="shared" si="83"/>
        <v>0</v>
      </c>
      <c r="W131" s="27"/>
      <c r="X131" s="27"/>
      <c r="Y131" s="27"/>
      <c r="Z131" s="28">
        <f t="shared" si="84"/>
        <v>0</v>
      </c>
      <c r="AA131" s="27"/>
      <c r="AB131" s="27"/>
      <c r="AC131" s="27"/>
      <c r="AD131" s="28">
        <f t="shared" si="85"/>
        <v>0</v>
      </c>
      <c r="AE131" s="28">
        <f t="shared" si="80"/>
        <v>0</v>
      </c>
      <c r="AF131" s="29">
        <f t="shared" si="86"/>
        <v>0</v>
      </c>
      <c r="AG131" s="30">
        <f t="shared" si="81"/>
        <v>0</v>
      </c>
    </row>
    <row r="132" spans="1:41" ht="12.75" hidden="1" customHeight="1" outlineLevel="1" x14ac:dyDescent="0.25">
      <c r="A132" s="22">
        <v>4</v>
      </c>
      <c r="B132" s="21"/>
      <c r="C132" s="36"/>
      <c r="D132" s="37"/>
      <c r="E132" s="36"/>
      <c r="F132" s="36"/>
      <c r="G132" s="36"/>
      <c r="H132" s="89"/>
      <c r="I132" s="34"/>
      <c r="J132" s="268"/>
      <c r="K132" s="268"/>
      <c r="L132" s="27"/>
      <c r="M132" s="27"/>
      <c r="N132" s="33"/>
      <c r="O132" s="27"/>
      <c r="P132" s="27"/>
      <c r="Q132" s="27"/>
      <c r="R132" s="28">
        <f t="shared" si="82"/>
        <v>0</v>
      </c>
      <c r="S132" s="27"/>
      <c r="T132" s="27"/>
      <c r="U132" s="27"/>
      <c r="V132" s="28">
        <f t="shared" si="83"/>
        <v>0</v>
      </c>
      <c r="W132" s="27"/>
      <c r="X132" s="27"/>
      <c r="Y132" s="27"/>
      <c r="Z132" s="28">
        <f t="shared" si="84"/>
        <v>0</v>
      </c>
      <c r="AA132" s="27"/>
      <c r="AB132" s="27"/>
      <c r="AC132" s="27"/>
      <c r="AD132" s="28">
        <f t="shared" si="85"/>
        <v>0</v>
      </c>
      <c r="AE132" s="28">
        <f t="shared" si="80"/>
        <v>0</v>
      </c>
      <c r="AF132" s="29">
        <f t="shared" si="86"/>
        <v>0</v>
      </c>
      <c r="AG132" s="30">
        <f t="shared" si="81"/>
        <v>0</v>
      </c>
      <c r="AH132" s="10"/>
      <c r="AI132" s="10"/>
      <c r="AJ132" s="10"/>
      <c r="AK132" s="10"/>
      <c r="AL132" s="10"/>
      <c r="AM132" s="10"/>
      <c r="AN132" s="10"/>
      <c r="AO132" s="85"/>
    </row>
    <row r="133" spans="1:41" ht="12.75" hidden="1" customHeight="1" outlineLevel="1" x14ac:dyDescent="0.25">
      <c r="A133" s="22">
        <v>5</v>
      </c>
      <c r="B133" s="21"/>
      <c r="C133" s="36"/>
      <c r="D133" s="37"/>
      <c r="E133" s="36"/>
      <c r="F133" s="36"/>
      <c r="G133" s="36"/>
      <c r="H133" s="89"/>
      <c r="I133" s="34"/>
      <c r="J133" s="268"/>
      <c r="K133" s="268"/>
      <c r="L133" s="27"/>
      <c r="M133" s="27"/>
      <c r="N133" s="33"/>
      <c r="O133" s="27"/>
      <c r="P133" s="27"/>
      <c r="Q133" s="27"/>
      <c r="R133" s="28">
        <f t="shared" si="82"/>
        <v>0</v>
      </c>
      <c r="S133" s="27"/>
      <c r="T133" s="27"/>
      <c r="U133" s="27"/>
      <c r="V133" s="28">
        <f t="shared" si="83"/>
        <v>0</v>
      </c>
      <c r="W133" s="27"/>
      <c r="X133" s="27"/>
      <c r="Y133" s="27"/>
      <c r="Z133" s="28">
        <f t="shared" si="84"/>
        <v>0</v>
      </c>
      <c r="AA133" s="27"/>
      <c r="AB133" s="27"/>
      <c r="AC133" s="27"/>
      <c r="AD133" s="28">
        <f t="shared" si="85"/>
        <v>0</v>
      </c>
      <c r="AE133" s="28">
        <f t="shared" si="80"/>
        <v>0</v>
      </c>
      <c r="AF133" s="29">
        <f t="shared" si="86"/>
        <v>0</v>
      </c>
      <c r="AG133" s="30">
        <f t="shared" si="81"/>
        <v>0</v>
      </c>
      <c r="AH133" s="10"/>
      <c r="AI133" s="10"/>
      <c r="AJ133" s="10"/>
      <c r="AK133" s="10"/>
      <c r="AL133" s="10"/>
      <c r="AM133" s="10"/>
      <c r="AN133" s="10"/>
      <c r="AO133" s="85"/>
    </row>
    <row r="134" spans="1:41" ht="12.75" hidden="1" customHeight="1" outlineLevel="1" x14ac:dyDescent="0.25">
      <c r="A134" s="22">
        <v>6</v>
      </c>
      <c r="B134" s="22"/>
      <c r="C134" s="36"/>
      <c r="D134" s="32"/>
      <c r="E134" s="36"/>
      <c r="F134" s="36"/>
      <c r="G134" s="36"/>
      <c r="H134" s="89"/>
      <c r="I134" s="34"/>
      <c r="J134" s="268"/>
      <c r="K134" s="268"/>
      <c r="L134" s="27"/>
      <c r="M134" s="27"/>
      <c r="N134" s="33"/>
      <c r="O134" s="27"/>
      <c r="P134" s="27"/>
      <c r="Q134" s="27"/>
      <c r="R134" s="28">
        <f t="shared" si="82"/>
        <v>0</v>
      </c>
      <c r="S134" s="27"/>
      <c r="T134" s="27"/>
      <c r="U134" s="27"/>
      <c r="V134" s="28">
        <f t="shared" si="83"/>
        <v>0</v>
      </c>
      <c r="W134" s="27"/>
      <c r="X134" s="27"/>
      <c r="Y134" s="27"/>
      <c r="Z134" s="28">
        <f t="shared" si="84"/>
        <v>0</v>
      </c>
      <c r="AA134" s="27"/>
      <c r="AB134" s="27"/>
      <c r="AC134" s="27"/>
      <c r="AD134" s="28">
        <f t="shared" si="85"/>
        <v>0</v>
      </c>
      <c r="AE134" s="28">
        <f t="shared" si="80"/>
        <v>0</v>
      </c>
      <c r="AF134" s="29">
        <f t="shared" si="86"/>
        <v>0</v>
      </c>
      <c r="AG134" s="30">
        <f t="shared" si="81"/>
        <v>0</v>
      </c>
    </row>
    <row r="135" spans="1:41" ht="12.75" hidden="1" customHeight="1" outlineLevel="1" x14ac:dyDescent="0.25">
      <c r="A135" s="22">
        <v>7</v>
      </c>
      <c r="B135" s="22"/>
      <c r="C135" s="36"/>
      <c r="D135" s="32"/>
      <c r="E135" s="36"/>
      <c r="F135" s="36"/>
      <c r="G135" s="36"/>
      <c r="H135" s="89"/>
      <c r="I135" s="34"/>
      <c r="J135" s="268"/>
      <c r="K135" s="268"/>
      <c r="L135" s="27"/>
      <c r="M135" s="27"/>
      <c r="N135" s="33"/>
      <c r="O135" s="27"/>
      <c r="P135" s="27"/>
      <c r="Q135" s="27"/>
      <c r="R135" s="28">
        <f t="shared" si="82"/>
        <v>0</v>
      </c>
      <c r="S135" s="27"/>
      <c r="T135" s="27"/>
      <c r="U135" s="27"/>
      <c r="V135" s="28">
        <f t="shared" si="83"/>
        <v>0</v>
      </c>
      <c r="W135" s="27"/>
      <c r="X135" s="27"/>
      <c r="Y135" s="27"/>
      <c r="Z135" s="28">
        <f t="shared" si="84"/>
        <v>0</v>
      </c>
      <c r="AA135" s="27"/>
      <c r="AB135" s="27"/>
      <c r="AC135" s="27"/>
      <c r="AD135" s="28">
        <f t="shared" si="85"/>
        <v>0</v>
      </c>
      <c r="AE135" s="28">
        <f t="shared" si="80"/>
        <v>0</v>
      </c>
      <c r="AF135" s="29">
        <f t="shared" si="86"/>
        <v>0</v>
      </c>
      <c r="AG135" s="30">
        <f t="shared" si="81"/>
        <v>0</v>
      </c>
      <c r="AH135" s="10"/>
      <c r="AI135" s="10"/>
      <c r="AJ135" s="10"/>
      <c r="AK135" s="10"/>
      <c r="AL135" s="10"/>
      <c r="AM135" s="10"/>
      <c r="AN135" s="10"/>
      <c r="AO135" s="85"/>
    </row>
    <row r="136" spans="1:41" ht="12.75" hidden="1" customHeight="1" outlineLevel="1" x14ac:dyDescent="0.25">
      <c r="A136" s="22">
        <v>8</v>
      </c>
      <c r="B136" s="22"/>
      <c r="C136" s="36"/>
      <c r="D136" s="32"/>
      <c r="E136" s="36"/>
      <c r="F136" s="36"/>
      <c r="G136" s="36"/>
      <c r="H136" s="89"/>
      <c r="I136" s="34"/>
      <c r="J136" s="268"/>
      <c r="K136" s="268"/>
      <c r="L136" s="27"/>
      <c r="M136" s="27"/>
      <c r="N136" s="33"/>
      <c r="O136" s="27"/>
      <c r="P136" s="27"/>
      <c r="Q136" s="27"/>
      <c r="R136" s="28">
        <f t="shared" si="82"/>
        <v>0</v>
      </c>
      <c r="S136" s="27"/>
      <c r="T136" s="27"/>
      <c r="U136" s="27"/>
      <c r="V136" s="28">
        <f t="shared" si="83"/>
        <v>0</v>
      </c>
      <c r="W136" s="27"/>
      <c r="X136" s="27"/>
      <c r="Y136" s="27"/>
      <c r="Z136" s="28">
        <f t="shared" si="84"/>
        <v>0</v>
      </c>
      <c r="AA136" s="27"/>
      <c r="AB136" s="27"/>
      <c r="AC136" s="27"/>
      <c r="AD136" s="28">
        <f t="shared" si="85"/>
        <v>0</v>
      </c>
      <c r="AE136" s="28">
        <f t="shared" si="80"/>
        <v>0</v>
      </c>
      <c r="AF136" s="29">
        <f t="shared" si="86"/>
        <v>0</v>
      </c>
      <c r="AG136" s="30">
        <f t="shared" si="81"/>
        <v>0</v>
      </c>
      <c r="AH136" s="10"/>
      <c r="AI136" s="10"/>
      <c r="AJ136" s="10"/>
      <c r="AK136" s="10"/>
      <c r="AL136" s="10"/>
      <c r="AM136" s="10"/>
      <c r="AN136" s="10"/>
      <c r="AO136" s="85"/>
    </row>
    <row r="137" spans="1:41" ht="12.75" hidden="1" customHeight="1" outlineLevel="1" x14ac:dyDescent="0.25">
      <c r="A137" s="22">
        <v>9</v>
      </c>
      <c r="B137" s="22"/>
      <c r="C137" s="36"/>
      <c r="D137" s="32"/>
      <c r="E137" s="36"/>
      <c r="F137" s="36"/>
      <c r="G137" s="36"/>
      <c r="H137" s="89"/>
      <c r="I137" s="34"/>
      <c r="J137" s="268"/>
      <c r="K137" s="268"/>
      <c r="L137" s="27"/>
      <c r="M137" s="27"/>
      <c r="N137" s="33"/>
      <c r="O137" s="27"/>
      <c r="P137" s="27"/>
      <c r="Q137" s="27"/>
      <c r="R137" s="28">
        <f t="shared" si="82"/>
        <v>0</v>
      </c>
      <c r="S137" s="27"/>
      <c r="T137" s="27"/>
      <c r="U137" s="27"/>
      <c r="V137" s="28">
        <f t="shared" si="83"/>
        <v>0</v>
      </c>
      <c r="W137" s="27"/>
      <c r="X137" s="27"/>
      <c r="Y137" s="27"/>
      <c r="Z137" s="28">
        <f t="shared" si="84"/>
        <v>0</v>
      </c>
      <c r="AA137" s="27"/>
      <c r="AB137" s="27"/>
      <c r="AC137" s="27"/>
      <c r="AD137" s="28">
        <f t="shared" si="85"/>
        <v>0</v>
      </c>
      <c r="AE137" s="28">
        <f t="shared" si="80"/>
        <v>0</v>
      </c>
      <c r="AF137" s="29">
        <f t="shared" si="86"/>
        <v>0</v>
      </c>
      <c r="AG137" s="30">
        <f t="shared" si="81"/>
        <v>0</v>
      </c>
    </row>
    <row r="138" spans="1:41" ht="12.75" hidden="1" customHeight="1" outlineLevel="1" x14ac:dyDescent="0.25">
      <c r="A138" s="22">
        <v>10</v>
      </c>
      <c r="B138" s="22"/>
      <c r="C138" s="36"/>
      <c r="D138" s="32"/>
      <c r="E138" s="36"/>
      <c r="F138" s="36"/>
      <c r="G138" s="36"/>
      <c r="H138" s="90"/>
      <c r="I138" s="35"/>
      <c r="J138" s="268"/>
      <c r="K138" s="268"/>
      <c r="L138" s="27"/>
      <c r="M138" s="27"/>
      <c r="N138" s="33"/>
      <c r="O138" s="27"/>
      <c r="P138" s="27"/>
      <c r="Q138" s="27"/>
      <c r="R138" s="28">
        <f t="shared" si="82"/>
        <v>0</v>
      </c>
      <c r="S138" s="27"/>
      <c r="T138" s="27"/>
      <c r="U138" s="27"/>
      <c r="V138" s="28">
        <f t="shared" si="83"/>
        <v>0</v>
      </c>
      <c r="W138" s="27"/>
      <c r="X138" s="27"/>
      <c r="Y138" s="27"/>
      <c r="Z138" s="28">
        <f t="shared" si="84"/>
        <v>0</v>
      </c>
      <c r="AA138" s="27"/>
      <c r="AB138" s="27"/>
      <c r="AC138" s="27"/>
      <c r="AD138" s="28">
        <f t="shared" si="85"/>
        <v>0</v>
      </c>
      <c r="AE138" s="28">
        <f t="shared" si="80"/>
        <v>0</v>
      </c>
      <c r="AF138" s="29">
        <f t="shared" si="86"/>
        <v>0</v>
      </c>
      <c r="AG138" s="30">
        <f t="shared" si="81"/>
        <v>0</v>
      </c>
      <c r="AH138" s="10"/>
      <c r="AI138" s="10"/>
      <c r="AJ138" s="10"/>
      <c r="AK138" s="10"/>
      <c r="AL138" s="10"/>
      <c r="AM138" s="10"/>
      <c r="AN138" s="10"/>
      <c r="AO138" s="85"/>
    </row>
    <row r="139" spans="1:41" ht="12.75" customHeight="1" collapsed="1" x14ac:dyDescent="0.25">
      <c r="A139" s="239" t="s">
        <v>57</v>
      </c>
      <c r="B139" s="239"/>
      <c r="C139" s="239"/>
      <c r="D139" s="239"/>
      <c r="E139" s="239"/>
      <c r="F139" s="239"/>
      <c r="G139" s="239"/>
      <c r="H139" s="92">
        <f>SUM(H129:H138)</f>
        <v>0</v>
      </c>
      <c r="I139" s="92">
        <v>0</v>
      </c>
      <c r="J139" s="92"/>
      <c r="K139" s="92"/>
      <c r="L139" s="92">
        <f>SUM(L129:L138)</f>
        <v>0</v>
      </c>
      <c r="M139" s="92">
        <f>SUM(M129:M138)</f>
        <v>0</v>
      </c>
      <c r="N139" s="93"/>
      <c r="O139" s="92">
        <f t="shared" ref="O139:AE139" si="87">SUM(O129:O138)</f>
        <v>0</v>
      </c>
      <c r="P139" s="92">
        <f t="shared" si="87"/>
        <v>0</v>
      </c>
      <c r="Q139" s="92">
        <f t="shared" si="87"/>
        <v>0</v>
      </c>
      <c r="R139" s="92">
        <f t="shared" si="87"/>
        <v>0</v>
      </c>
      <c r="S139" s="92">
        <f t="shared" si="87"/>
        <v>0</v>
      </c>
      <c r="T139" s="92">
        <f t="shared" si="87"/>
        <v>0</v>
      </c>
      <c r="U139" s="92">
        <f t="shared" si="87"/>
        <v>0</v>
      </c>
      <c r="V139" s="92">
        <f t="shared" si="87"/>
        <v>0</v>
      </c>
      <c r="W139" s="92">
        <f t="shared" si="87"/>
        <v>0</v>
      </c>
      <c r="X139" s="92">
        <f t="shared" si="87"/>
        <v>0</v>
      </c>
      <c r="Y139" s="92">
        <f t="shared" si="87"/>
        <v>0</v>
      </c>
      <c r="Z139" s="92">
        <f t="shared" si="87"/>
        <v>0</v>
      </c>
      <c r="AA139" s="92">
        <f t="shared" si="87"/>
        <v>0</v>
      </c>
      <c r="AB139" s="92">
        <f t="shared" si="87"/>
        <v>0</v>
      </c>
      <c r="AC139" s="92">
        <f t="shared" si="87"/>
        <v>0</v>
      </c>
      <c r="AD139" s="92">
        <f t="shared" si="87"/>
        <v>0</v>
      </c>
      <c r="AE139" s="92">
        <f t="shared" si="87"/>
        <v>0</v>
      </c>
      <c r="AF139" s="95">
        <f>IF(ISERROR(AE139/H139),0,AE139/H139)</f>
        <v>0</v>
      </c>
      <c r="AG139" s="95">
        <f>IF(ISERROR(AE139/$AE$200),0,AE139/$AE$200)</f>
        <v>0</v>
      </c>
      <c r="AH139" s="10"/>
      <c r="AI139" s="10"/>
      <c r="AJ139" s="10"/>
      <c r="AK139" s="10"/>
      <c r="AL139" s="10"/>
      <c r="AM139" s="10"/>
      <c r="AN139" s="10"/>
      <c r="AO139" s="85"/>
    </row>
    <row r="140" spans="1:41" ht="12.75" customHeight="1" x14ac:dyDescent="0.25">
      <c r="A140" s="236" t="s">
        <v>58</v>
      </c>
      <c r="B140" s="237"/>
      <c r="C140" s="237"/>
      <c r="D140" s="237"/>
      <c r="E140" s="238"/>
      <c r="F140" s="38"/>
      <c r="G140" s="39"/>
      <c r="H140" s="88"/>
      <c r="I140" s="17"/>
      <c r="J140" s="17"/>
      <c r="K140" s="17"/>
      <c r="L140" s="18"/>
      <c r="M140" s="18"/>
      <c r="N140" s="16"/>
      <c r="O140" s="17"/>
      <c r="P140" s="17"/>
      <c r="Q140" s="17"/>
      <c r="R140" s="17"/>
      <c r="S140" s="17"/>
      <c r="T140" s="17"/>
      <c r="U140" s="17"/>
      <c r="V140" s="17"/>
      <c r="W140" s="17"/>
      <c r="X140" s="17"/>
      <c r="Y140" s="17"/>
      <c r="Z140" s="17"/>
      <c r="AA140" s="17"/>
      <c r="AB140" s="17"/>
      <c r="AC140" s="17"/>
      <c r="AD140" s="17"/>
      <c r="AE140" s="17"/>
      <c r="AF140" s="20"/>
      <c r="AG140" s="20"/>
    </row>
    <row r="141" spans="1:41" ht="12.75" hidden="1" customHeight="1" outlineLevel="1" x14ac:dyDescent="0.25">
      <c r="A141" s="21">
        <v>1</v>
      </c>
      <c r="B141" s="22"/>
      <c r="C141" s="23"/>
      <c r="D141" s="24"/>
      <c r="E141" s="25"/>
      <c r="F141" s="25"/>
      <c r="G141" s="25"/>
      <c r="H141" s="89"/>
      <c r="I141" s="26"/>
      <c r="J141" s="268"/>
      <c r="K141" s="268"/>
      <c r="L141" s="27"/>
      <c r="M141" s="27"/>
      <c r="N141" s="25"/>
      <c r="O141" s="27"/>
      <c r="P141" s="27"/>
      <c r="Q141" s="27"/>
      <c r="R141" s="28">
        <f>SUM(O141:Q141)</f>
        <v>0</v>
      </c>
      <c r="S141" s="27"/>
      <c r="T141" s="27"/>
      <c r="U141" s="27"/>
      <c r="V141" s="28">
        <f>SUM(S141:U141)</f>
        <v>0</v>
      </c>
      <c r="W141" s="27"/>
      <c r="X141" s="27"/>
      <c r="Y141" s="27"/>
      <c r="Z141" s="28">
        <f>SUM(W141:Y141)</f>
        <v>0</v>
      </c>
      <c r="AA141" s="27"/>
      <c r="AB141" s="27"/>
      <c r="AC141" s="27"/>
      <c r="AD141" s="28">
        <f>SUM(AA141:AC141)</f>
        <v>0</v>
      </c>
      <c r="AE141" s="28">
        <f t="shared" ref="AE141:AE150" si="88">SUM(R141,V141,Z141,AD141)</f>
        <v>0</v>
      </c>
      <c r="AF141" s="29">
        <f>IF(ISERROR(AE141/$H$151),0,AE141/$H$151)</f>
        <v>0</v>
      </c>
      <c r="AG141" s="30">
        <f t="shared" ref="AG141:AG150" si="89">IF(ISERROR(AE141/$AE$200),"-",AE141/$AE$200)</f>
        <v>0</v>
      </c>
      <c r="AH141" s="10"/>
      <c r="AI141" s="10"/>
      <c r="AJ141" s="10"/>
      <c r="AK141" s="10"/>
      <c r="AL141" s="10"/>
      <c r="AM141" s="10"/>
      <c r="AN141" s="10"/>
      <c r="AO141" s="85"/>
    </row>
    <row r="142" spans="1:41" ht="12.75" hidden="1" customHeight="1" outlineLevel="1" x14ac:dyDescent="0.25">
      <c r="A142" s="21">
        <v>2</v>
      </c>
      <c r="B142" s="22"/>
      <c r="C142" s="31"/>
      <c r="D142" s="32"/>
      <c r="E142" s="33"/>
      <c r="F142" s="33"/>
      <c r="G142" s="33"/>
      <c r="H142" s="89"/>
      <c r="I142" s="34"/>
      <c r="J142" s="268"/>
      <c r="K142" s="268"/>
      <c r="L142" s="27"/>
      <c r="M142" s="27"/>
      <c r="N142" s="33"/>
      <c r="O142" s="27"/>
      <c r="P142" s="27"/>
      <c r="Q142" s="27"/>
      <c r="R142" s="28">
        <f t="shared" ref="R142:R150" si="90">SUM(O142:Q142)</f>
        <v>0</v>
      </c>
      <c r="S142" s="27"/>
      <c r="T142" s="27"/>
      <c r="U142" s="27"/>
      <c r="V142" s="28">
        <f t="shared" ref="V142:V150" si="91">SUM(S142:U142)</f>
        <v>0</v>
      </c>
      <c r="W142" s="27"/>
      <c r="X142" s="27"/>
      <c r="Y142" s="27"/>
      <c r="Z142" s="28">
        <f t="shared" ref="Z142:Z150" si="92">SUM(W142:Y142)</f>
        <v>0</v>
      </c>
      <c r="AA142" s="27"/>
      <c r="AB142" s="27"/>
      <c r="AC142" s="27"/>
      <c r="AD142" s="28">
        <f t="shared" ref="AD142:AD150" si="93">SUM(AA142:AC142)</f>
        <v>0</v>
      </c>
      <c r="AE142" s="28">
        <f t="shared" si="88"/>
        <v>0</v>
      </c>
      <c r="AF142" s="29">
        <f t="shared" ref="AF142:AF150" si="94">IF(ISERROR(AE142/$H$151),0,AE142/$H$151)</f>
        <v>0</v>
      </c>
      <c r="AG142" s="30">
        <f t="shared" si="89"/>
        <v>0</v>
      </c>
      <c r="AH142" s="10"/>
      <c r="AI142" s="10"/>
      <c r="AJ142" s="10"/>
      <c r="AK142" s="10"/>
      <c r="AL142" s="10"/>
      <c r="AM142" s="10"/>
      <c r="AN142" s="10"/>
      <c r="AO142" s="85"/>
    </row>
    <row r="143" spans="1:41" ht="12.75" hidden="1" customHeight="1" outlineLevel="1" x14ac:dyDescent="0.25">
      <c r="A143" s="21">
        <v>3</v>
      </c>
      <c r="B143" s="22"/>
      <c r="C143" s="31"/>
      <c r="D143" s="32"/>
      <c r="E143" s="33"/>
      <c r="F143" s="33"/>
      <c r="G143" s="33"/>
      <c r="H143" s="89"/>
      <c r="I143" s="34"/>
      <c r="J143" s="268"/>
      <c r="K143" s="268"/>
      <c r="L143" s="27"/>
      <c r="M143" s="27"/>
      <c r="N143" s="33"/>
      <c r="O143" s="27"/>
      <c r="P143" s="27"/>
      <c r="Q143" s="27"/>
      <c r="R143" s="28">
        <f t="shared" si="90"/>
        <v>0</v>
      </c>
      <c r="S143" s="27"/>
      <c r="T143" s="27"/>
      <c r="U143" s="27"/>
      <c r="V143" s="28">
        <f t="shared" si="91"/>
        <v>0</v>
      </c>
      <c r="W143" s="27"/>
      <c r="X143" s="27"/>
      <c r="Y143" s="27"/>
      <c r="Z143" s="28">
        <f t="shared" si="92"/>
        <v>0</v>
      </c>
      <c r="AA143" s="27"/>
      <c r="AB143" s="27"/>
      <c r="AC143" s="27"/>
      <c r="AD143" s="28">
        <f t="shared" si="93"/>
        <v>0</v>
      </c>
      <c r="AE143" s="28">
        <f t="shared" si="88"/>
        <v>0</v>
      </c>
      <c r="AF143" s="29">
        <f t="shared" si="94"/>
        <v>0</v>
      </c>
      <c r="AG143" s="30">
        <f t="shared" si="89"/>
        <v>0</v>
      </c>
    </row>
    <row r="144" spans="1:41" ht="12.75" hidden="1" customHeight="1" outlineLevel="1" x14ac:dyDescent="0.25">
      <c r="A144" s="21">
        <v>4</v>
      </c>
      <c r="B144" s="22"/>
      <c r="C144" s="31"/>
      <c r="D144" s="32"/>
      <c r="E144" s="33"/>
      <c r="F144" s="33"/>
      <c r="G144" s="33"/>
      <c r="H144" s="89"/>
      <c r="I144" s="34"/>
      <c r="J144" s="268"/>
      <c r="K144" s="268"/>
      <c r="L144" s="27"/>
      <c r="M144" s="27"/>
      <c r="N144" s="33"/>
      <c r="O144" s="27"/>
      <c r="P144" s="27"/>
      <c r="Q144" s="27"/>
      <c r="R144" s="28">
        <f t="shared" si="90"/>
        <v>0</v>
      </c>
      <c r="S144" s="27"/>
      <c r="T144" s="27"/>
      <c r="U144" s="27"/>
      <c r="V144" s="28">
        <f t="shared" si="91"/>
        <v>0</v>
      </c>
      <c r="W144" s="27"/>
      <c r="X144" s="27"/>
      <c r="Y144" s="27"/>
      <c r="Z144" s="28">
        <f t="shared" si="92"/>
        <v>0</v>
      </c>
      <c r="AA144" s="27"/>
      <c r="AB144" s="27"/>
      <c r="AC144" s="27"/>
      <c r="AD144" s="28">
        <f t="shared" si="93"/>
        <v>0</v>
      </c>
      <c r="AE144" s="28">
        <f t="shared" si="88"/>
        <v>0</v>
      </c>
      <c r="AF144" s="29">
        <f t="shared" si="94"/>
        <v>0</v>
      </c>
      <c r="AG144" s="30">
        <f t="shared" si="89"/>
        <v>0</v>
      </c>
      <c r="AH144" s="10"/>
      <c r="AI144" s="10"/>
      <c r="AJ144" s="10"/>
      <c r="AK144" s="10"/>
      <c r="AL144" s="10"/>
      <c r="AM144" s="10"/>
      <c r="AN144" s="10"/>
      <c r="AO144" s="85"/>
    </row>
    <row r="145" spans="1:41" ht="12.75" hidden="1" customHeight="1" outlineLevel="1" x14ac:dyDescent="0.25">
      <c r="A145" s="21">
        <v>5</v>
      </c>
      <c r="B145" s="22"/>
      <c r="C145" s="31"/>
      <c r="D145" s="32"/>
      <c r="E145" s="33"/>
      <c r="F145" s="33"/>
      <c r="G145" s="33"/>
      <c r="H145" s="89"/>
      <c r="I145" s="34"/>
      <c r="J145" s="268"/>
      <c r="K145" s="268"/>
      <c r="L145" s="27"/>
      <c r="M145" s="27"/>
      <c r="N145" s="33"/>
      <c r="O145" s="27"/>
      <c r="P145" s="27"/>
      <c r="Q145" s="27"/>
      <c r="R145" s="28">
        <f t="shared" si="90"/>
        <v>0</v>
      </c>
      <c r="S145" s="27"/>
      <c r="T145" s="27"/>
      <c r="U145" s="27"/>
      <c r="V145" s="28">
        <f t="shared" si="91"/>
        <v>0</v>
      </c>
      <c r="W145" s="27"/>
      <c r="X145" s="27"/>
      <c r="Y145" s="27"/>
      <c r="Z145" s="28">
        <f t="shared" si="92"/>
        <v>0</v>
      </c>
      <c r="AA145" s="27"/>
      <c r="AB145" s="27"/>
      <c r="AC145" s="27"/>
      <c r="AD145" s="28">
        <f t="shared" si="93"/>
        <v>0</v>
      </c>
      <c r="AE145" s="28">
        <f t="shared" si="88"/>
        <v>0</v>
      </c>
      <c r="AF145" s="29">
        <f t="shared" si="94"/>
        <v>0</v>
      </c>
      <c r="AG145" s="30">
        <f t="shared" si="89"/>
        <v>0</v>
      </c>
      <c r="AH145" s="10"/>
      <c r="AI145" s="10"/>
      <c r="AJ145" s="10"/>
      <c r="AK145" s="10"/>
      <c r="AL145" s="10"/>
      <c r="AM145" s="10"/>
      <c r="AN145" s="10"/>
      <c r="AO145" s="85"/>
    </row>
    <row r="146" spans="1:41" ht="12.75" hidden="1" customHeight="1" outlineLevel="1" x14ac:dyDescent="0.25">
      <c r="A146" s="21">
        <v>6</v>
      </c>
      <c r="B146" s="22"/>
      <c r="C146" s="31"/>
      <c r="D146" s="32"/>
      <c r="E146" s="33"/>
      <c r="F146" s="33"/>
      <c r="G146" s="33"/>
      <c r="H146" s="89"/>
      <c r="I146" s="34"/>
      <c r="J146" s="268"/>
      <c r="K146" s="268"/>
      <c r="L146" s="27"/>
      <c r="M146" s="27"/>
      <c r="N146" s="33"/>
      <c r="O146" s="27"/>
      <c r="P146" s="27"/>
      <c r="Q146" s="27"/>
      <c r="R146" s="28">
        <f t="shared" si="90"/>
        <v>0</v>
      </c>
      <c r="S146" s="27"/>
      <c r="T146" s="27"/>
      <c r="U146" s="27"/>
      <c r="V146" s="28">
        <f t="shared" si="91"/>
        <v>0</v>
      </c>
      <c r="W146" s="27"/>
      <c r="X146" s="27"/>
      <c r="Y146" s="27"/>
      <c r="Z146" s="28">
        <f t="shared" si="92"/>
        <v>0</v>
      </c>
      <c r="AA146" s="27"/>
      <c r="AB146" s="27"/>
      <c r="AC146" s="27"/>
      <c r="AD146" s="28">
        <f t="shared" si="93"/>
        <v>0</v>
      </c>
      <c r="AE146" s="28">
        <f t="shared" si="88"/>
        <v>0</v>
      </c>
      <c r="AF146" s="29">
        <f t="shared" si="94"/>
        <v>0</v>
      </c>
      <c r="AG146" s="30">
        <f t="shared" si="89"/>
        <v>0</v>
      </c>
    </row>
    <row r="147" spans="1:41" ht="12.75" hidden="1" customHeight="1" outlineLevel="1" x14ac:dyDescent="0.25">
      <c r="A147" s="21">
        <v>7</v>
      </c>
      <c r="B147" s="22"/>
      <c r="C147" s="31"/>
      <c r="D147" s="32"/>
      <c r="E147" s="33"/>
      <c r="F147" s="33"/>
      <c r="G147" s="33"/>
      <c r="H147" s="89"/>
      <c r="I147" s="34"/>
      <c r="J147" s="268"/>
      <c r="K147" s="268"/>
      <c r="L147" s="27"/>
      <c r="M147" s="27"/>
      <c r="N147" s="33"/>
      <c r="O147" s="27"/>
      <c r="P147" s="27"/>
      <c r="Q147" s="27"/>
      <c r="R147" s="28">
        <f t="shared" si="90"/>
        <v>0</v>
      </c>
      <c r="S147" s="27"/>
      <c r="T147" s="27"/>
      <c r="U147" s="27"/>
      <c r="V147" s="28">
        <f t="shared" si="91"/>
        <v>0</v>
      </c>
      <c r="W147" s="27"/>
      <c r="X147" s="27"/>
      <c r="Y147" s="27"/>
      <c r="Z147" s="28">
        <f t="shared" si="92"/>
        <v>0</v>
      </c>
      <c r="AA147" s="27"/>
      <c r="AB147" s="27"/>
      <c r="AC147" s="27"/>
      <c r="AD147" s="28">
        <f t="shared" si="93"/>
        <v>0</v>
      </c>
      <c r="AE147" s="28">
        <f t="shared" si="88"/>
        <v>0</v>
      </c>
      <c r="AF147" s="29">
        <f t="shared" si="94"/>
        <v>0</v>
      </c>
      <c r="AG147" s="30">
        <f t="shared" si="89"/>
        <v>0</v>
      </c>
      <c r="AH147" s="10"/>
      <c r="AI147" s="10"/>
      <c r="AJ147" s="10"/>
      <c r="AK147" s="10"/>
      <c r="AL147" s="10"/>
      <c r="AM147" s="10"/>
      <c r="AN147" s="10"/>
      <c r="AO147" s="85"/>
    </row>
    <row r="148" spans="1:41" ht="12.75" hidden="1" customHeight="1" outlineLevel="1" x14ac:dyDescent="0.25">
      <c r="A148" s="21">
        <v>8</v>
      </c>
      <c r="B148" s="22"/>
      <c r="C148" s="31"/>
      <c r="D148" s="32"/>
      <c r="E148" s="33"/>
      <c r="F148" s="33"/>
      <c r="G148" s="33"/>
      <c r="H148" s="89"/>
      <c r="I148" s="34"/>
      <c r="J148" s="268"/>
      <c r="K148" s="268"/>
      <c r="L148" s="27"/>
      <c r="M148" s="27"/>
      <c r="N148" s="33"/>
      <c r="O148" s="27"/>
      <c r="P148" s="27"/>
      <c r="Q148" s="27"/>
      <c r="R148" s="28">
        <f t="shared" si="90"/>
        <v>0</v>
      </c>
      <c r="S148" s="27"/>
      <c r="T148" s="27"/>
      <c r="U148" s="27"/>
      <c r="V148" s="28">
        <f t="shared" si="91"/>
        <v>0</v>
      </c>
      <c r="W148" s="27"/>
      <c r="X148" s="27"/>
      <c r="Y148" s="27"/>
      <c r="Z148" s="28">
        <f t="shared" si="92"/>
        <v>0</v>
      </c>
      <c r="AA148" s="27"/>
      <c r="AB148" s="27"/>
      <c r="AC148" s="27"/>
      <c r="AD148" s="28">
        <f t="shared" si="93"/>
        <v>0</v>
      </c>
      <c r="AE148" s="28">
        <f t="shared" si="88"/>
        <v>0</v>
      </c>
      <c r="AF148" s="29">
        <f t="shared" si="94"/>
        <v>0</v>
      </c>
      <c r="AG148" s="30">
        <f t="shared" si="89"/>
        <v>0</v>
      </c>
      <c r="AH148" s="10"/>
      <c r="AI148" s="10"/>
      <c r="AJ148" s="10"/>
      <c r="AK148" s="10"/>
      <c r="AL148" s="10"/>
      <c r="AM148" s="10"/>
      <c r="AN148" s="10"/>
      <c r="AO148" s="85"/>
    </row>
    <row r="149" spans="1:41" ht="12.75" hidden="1" customHeight="1" outlineLevel="1" x14ac:dyDescent="0.25">
      <c r="A149" s="21">
        <v>9</v>
      </c>
      <c r="B149" s="22"/>
      <c r="C149" s="31"/>
      <c r="D149" s="32"/>
      <c r="E149" s="33"/>
      <c r="F149" s="33"/>
      <c r="G149" s="33"/>
      <c r="H149" s="89"/>
      <c r="I149" s="34"/>
      <c r="J149" s="268"/>
      <c r="K149" s="268"/>
      <c r="L149" s="27"/>
      <c r="M149" s="27"/>
      <c r="N149" s="33"/>
      <c r="O149" s="27"/>
      <c r="P149" s="27"/>
      <c r="Q149" s="27"/>
      <c r="R149" s="28">
        <f t="shared" si="90"/>
        <v>0</v>
      </c>
      <c r="S149" s="27"/>
      <c r="T149" s="27"/>
      <c r="U149" s="27"/>
      <c r="V149" s="28">
        <f t="shared" si="91"/>
        <v>0</v>
      </c>
      <c r="W149" s="27"/>
      <c r="X149" s="27"/>
      <c r="Y149" s="27"/>
      <c r="Z149" s="28">
        <f t="shared" si="92"/>
        <v>0</v>
      </c>
      <c r="AA149" s="27"/>
      <c r="AB149" s="27"/>
      <c r="AC149" s="27"/>
      <c r="AD149" s="28">
        <f t="shared" si="93"/>
        <v>0</v>
      </c>
      <c r="AE149" s="28">
        <f t="shared" si="88"/>
        <v>0</v>
      </c>
      <c r="AF149" s="29">
        <f t="shared" si="94"/>
        <v>0</v>
      </c>
      <c r="AG149" s="30">
        <f t="shared" si="89"/>
        <v>0</v>
      </c>
    </row>
    <row r="150" spans="1:41" ht="12.75" hidden="1" customHeight="1" outlineLevel="1" x14ac:dyDescent="0.25">
      <c r="A150" s="21">
        <v>10</v>
      </c>
      <c r="B150" s="22"/>
      <c r="C150" s="31"/>
      <c r="D150" s="32"/>
      <c r="E150" s="33"/>
      <c r="F150" s="33"/>
      <c r="G150" s="33"/>
      <c r="H150" s="90"/>
      <c r="I150" s="35"/>
      <c r="J150" s="268"/>
      <c r="K150" s="268"/>
      <c r="L150" s="27"/>
      <c r="M150" s="27"/>
      <c r="N150" s="33"/>
      <c r="O150" s="27"/>
      <c r="P150" s="27"/>
      <c r="Q150" s="27"/>
      <c r="R150" s="28">
        <f t="shared" si="90"/>
        <v>0</v>
      </c>
      <c r="S150" s="27"/>
      <c r="T150" s="27"/>
      <c r="U150" s="27"/>
      <c r="V150" s="28">
        <f t="shared" si="91"/>
        <v>0</v>
      </c>
      <c r="W150" s="27"/>
      <c r="X150" s="27"/>
      <c r="Y150" s="27"/>
      <c r="Z150" s="28">
        <f t="shared" si="92"/>
        <v>0</v>
      </c>
      <c r="AA150" s="27"/>
      <c r="AB150" s="27"/>
      <c r="AC150" s="27"/>
      <c r="AD150" s="28">
        <f t="shared" si="93"/>
        <v>0</v>
      </c>
      <c r="AE150" s="28">
        <f t="shared" si="88"/>
        <v>0</v>
      </c>
      <c r="AF150" s="29">
        <f t="shared" si="94"/>
        <v>0</v>
      </c>
      <c r="AG150" s="30">
        <f t="shared" si="89"/>
        <v>0</v>
      </c>
      <c r="AH150" s="10"/>
      <c r="AI150" s="10"/>
      <c r="AJ150" s="10"/>
      <c r="AK150" s="10"/>
      <c r="AL150" s="10"/>
      <c r="AM150" s="10"/>
      <c r="AN150" s="10"/>
      <c r="AO150" s="85"/>
    </row>
    <row r="151" spans="1:41" ht="12.75" customHeight="1" collapsed="1" x14ac:dyDescent="0.25">
      <c r="A151" s="228" t="s">
        <v>59</v>
      </c>
      <c r="B151" s="230"/>
      <c r="C151" s="230"/>
      <c r="D151" s="230"/>
      <c r="E151" s="230"/>
      <c r="F151" s="230"/>
      <c r="G151" s="230"/>
      <c r="H151" s="92">
        <f>SUM(H141:H150)</f>
        <v>0</v>
      </c>
      <c r="I151" s="92">
        <f>SUM(I141:I150)</f>
        <v>0</v>
      </c>
      <c r="J151" s="92"/>
      <c r="K151" s="92"/>
      <c r="L151" s="92">
        <f>SUM(L141:L150)</f>
        <v>0</v>
      </c>
      <c r="M151" s="92">
        <f>SUM(M141:M150)</f>
        <v>0</v>
      </c>
      <c r="N151" s="93"/>
      <c r="O151" s="92">
        <f t="shared" ref="O151:AE151" si="95">SUM(O141:O150)</f>
        <v>0</v>
      </c>
      <c r="P151" s="92">
        <f t="shared" si="95"/>
        <v>0</v>
      </c>
      <c r="Q151" s="92">
        <f t="shared" si="95"/>
        <v>0</v>
      </c>
      <c r="R151" s="92">
        <f t="shared" si="95"/>
        <v>0</v>
      </c>
      <c r="S151" s="92">
        <f t="shared" si="95"/>
        <v>0</v>
      </c>
      <c r="T151" s="92">
        <f t="shared" si="95"/>
        <v>0</v>
      </c>
      <c r="U151" s="92">
        <f t="shared" si="95"/>
        <v>0</v>
      </c>
      <c r="V151" s="92">
        <f t="shared" si="95"/>
        <v>0</v>
      </c>
      <c r="W151" s="92">
        <f t="shared" si="95"/>
        <v>0</v>
      </c>
      <c r="X151" s="92">
        <f t="shared" si="95"/>
        <v>0</v>
      </c>
      <c r="Y151" s="92">
        <f t="shared" si="95"/>
        <v>0</v>
      </c>
      <c r="Z151" s="92">
        <f t="shared" si="95"/>
        <v>0</v>
      </c>
      <c r="AA151" s="92">
        <f t="shared" si="95"/>
        <v>0</v>
      </c>
      <c r="AB151" s="92">
        <f t="shared" si="95"/>
        <v>0</v>
      </c>
      <c r="AC151" s="92">
        <f t="shared" si="95"/>
        <v>0</v>
      </c>
      <c r="AD151" s="92">
        <f t="shared" si="95"/>
        <v>0</v>
      </c>
      <c r="AE151" s="92">
        <f t="shared" si="95"/>
        <v>0</v>
      </c>
      <c r="AF151" s="95">
        <f>IF(ISERROR(AE151/H151),0,AE151/H151)</f>
        <v>0</v>
      </c>
      <c r="AG151" s="95">
        <f>IF(ISERROR(AE151/$AE$200),0,AE151/$AE$200)</f>
        <v>0</v>
      </c>
      <c r="AH151" s="10"/>
      <c r="AI151" s="10"/>
      <c r="AJ151" s="10"/>
      <c r="AK151" s="10"/>
      <c r="AL151" s="10"/>
      <c r="AM151" s="10"/>
      <c r="AN151" s="10"/>
      <c r="AO151" s="85"/>
    </row>
    <row r="152" spans="1:41" ht="12.75" customHeight="1" x14ac:dyDescent="0.25">
      <c r="A152" s="233" t="s">
        <v>60</v>
      </c>
      <c r="B152" s="234"/>
      <c r="C152" s="234"/>
      <c r="D152" s="234"/>
      <c r="E152" s="235"/>
      <c r="F152" s="15"/>
      <c r="G152" s="16"/>
      <c r="H152" s="88"/>
      <c r="I152" s="17"/>
      <c r="J152" s="17"/>
      <c r="K152" s="17"/>
      <c r="L152" s="18"/>
      <c r="M152" s="18"/>
      <c r="N152" s="16"/>
      <c r="O152" s="17"/>
      <c r="P152" s="17"/>
      <c r="Q152" s="17"/>
      <c r="R152" s="17"/>
      <c r="S152" s="17"/>
      <c r="T152" s="17"/>
      <c r="U152" s="17"/>
      <c r="V152" s="17"/>
      <c r="W152" s="17"/>
      <c r="X152" s="17"/>
      <c r="Y152" s="17"/>
      <c r="Z152" s="17"/>
      <c r="AA152" s="17"/>
      <c r="AB152" s="17"/>
      <c r="AC152" s="17"/>
      <c r="AD152" s="17"/>
      <c r="AE152" s="17"/>
      <c r="AF152" s="20"/>
      <c r="AG152" s="20"/>
    </row>
    <row r="153" spans="1:41" ht="12.75" hidden="1" customHeight="1" outlineLevel="1" x14ac:dyDescent="0.25">
      <c r="A153" s="21">
        <v>1</v>
      </c>
      <c r="B153" s="22"/>
      <c r="C153" s="23"/>
      <c r="D153" s="24"/>
      <c r="E153" s="25"/>
      <c r="F153" s="25"/>
      <c r="G153" s="25"/>
      <c r="H153" s="89"/>
      <c r="I153" s="26"/>
      <c r="J153" s="268"/>
      <c r="K153" s="268"/>
      <c r="L153" s="27"/>
      <c r="M153" s="27"/>
      <c r="N153" s="25"/>
      <c r="O153" s="27"/>
      <c r="P153" s="27"/>
      <c r="Q153" s="27"/>
      <c r="R153" s="28">
        <f>SUM(O153:Q153)</f>
        <v>0</v>
      </c>
      <c r="S153" s="27"/>
      <c r="T153" s="27"/>
      <c r="U153" s="27"/>
      <c r="V153" s="28">
        <f>SUM(S153:U153)</f>
        <v>0</v>
      </c>
      <c r="W153" s="27"/>
      <c r="X153" s="27"/>
      <c r="Y153" s="27"/>
      <c r="Z153" s="28">
        <f>SUM(W153:Y153)</f>
        <v>0</v>
      </c>
      <c r="AA153" s="27"/>
      <c r="AB153" s="27"/>
      <c r="AC153" s="27"/>
      <c r="AD153" s="28">
        <f>SUM(AA153:AC153)</f>
        <v>0</v>
      </c>
      <c r="AE153" s="28">
        <f t="shared" ref="AE153:AE162" si="96">SUM(R153,V153,Z153,AD153)</f>
        <v>0</v>
      </c>
      <c r="AF153" s="29">
        <f>IF(ISERROR(AE153/$H$163),0,AE153/$H$163)</f>
        <v>0</v>
      </c>
      <c r="AG153" s="30">
        <f t="shared" ref="AG153:AG162" si="97">IF(ISERROR(AE153/$AE$200),"-",AE153/$AE$200)</f>
        <v>0</v>
      </c>
      <c r="AH153" s="10"/>
      <c r="AI153" s="10"/>
      <c r="AJ153" s="10"/>
      <c r="AK153" s="10"/>
      <c r="AL153" s="10"/>
      <c r="AM153" s="10"/>
      <c r="AN153" s="10"/>
      <c r="AO153" s="85"/>
    </row>
    <row r="154" spans="1:41" ht="12.75" hidden="1" customHeight="1" outlineLevel="1" x14ac:dyDescent="0.25">
      <c r="A154" s="21">
        <v>2</v>
      </c>
      <c r="B154" s="22"/>
      <c r="C154" s="31"/>
      <c r="D154" s="32"/>
      <c r="E154" s="33"/>
      <c r="F154" s="33"/>
      <c r="G154" s="33"/>
      <c r="H154" s="89"/>
      <c r="I154" s="34"/>
      <c r="J154" s="268"/>
      <c r="K154" s="268"/>
      <c r="L154" s="27"/>
      <c r="M154" s="27"/>
      <c r="N154" s="33"/>
      <c r="O154" s="27"/>
      <c r="P154" s="27"/>
      <c r="Q154" s="27"/>
      <c r="R154" s="28">
        <f t="shared" ref="R154:R162" si="98">SUM(O154:Q154)</f>
        <v>0</v>
      </c>
      <c r="S154" s="27"/>
      <c r="T154" s="27"/>
      <c r="U154" s="27"/>
      <c r="V154" s="28">
        <f t="shared" ref="V154:V162" si="99">SUM(S154:U154)</f>
        <v>0</v>
      </c>
      <c r="W154" s="27"/>
      <c r="X154" s="27"/>
      <c r="Y154" s="27"/>
      <c r="Z154" s="28">
        <f t="shared" ref="Z154:Z162" si="100">SUM(W154:Y154)</f>
        <v>0</v>
      </c>
      <c r="AA154" s="27"/>
      <c r="AB154" s="27"/>
      <c r="AC154" s="27"/>
      <c r="AD154" s="28">
        <f t="shared" ref="AD154:AD162" si="101">SUM(AA154:AC154)</f>
        <v>0</v>
      </c>
      <c r="AE154" s="28">
        <f t="shared" si="96"/>
        <v>0</v>
      </c>
      <c r="AF154" s="29">
        <f t="shared" ref="AF154:AF162" si="102">IF(ISERROR(AE154/$H$163),0,AE154/$H$163)</f>
        <v>0</v>
      </c>
      <c r="AG154" s="30">
        <f t="shared" si="97"/>
        <v>0</v>
      </c>
      <c r="AH154" s="10"/>
      <c r="AI154" s="10"/>
      <c r="AJ154" s="10"/>
      <c r="AK154" s="10"/>
      <c r="AL154" s="10"/>
      <c r="AM154" s="10"/>
      <c r="AN154" s="10"/>
      <c r="AO154" s="85"/>
    </row>
    <row r="155" spans="1:41" ht="12.75" hidden="1" customHeight="1" outlineLevel="1" x14ac:dyDescent="0.25">
      <c r="A155" s="21">
        <v>3</v>
      </c>
      <c r="B155" s="22"/>
      <c r="C155" s="31"/>
      <c r="D155" s="32"/>
      <c r="E155" s="33"/>
      <c r="F155" s="33"/>
      <c r="G155" s="33"/>
      <c r="H155" s="89"/>
      <c r="I155" s="34"/>
      <c r="J155" s="268"/>
      <c r="K155" s="268"/>
      <c r="L155" s="27"/>
      <c r="M155" s="27"/>
      <c r="N155" s="33"/>
      <c r="O155" s="27"/>
      <c r="P155" s="27"/>
      <c r="Q155" s="27"/>
      <c r="R155" s="28">
        <f t="shared" si="98"/>
        <v>0</v>
      </c>
      <c r="S155" s="27"/>
      <c r="T155" s="27"/>
      <c r="U155" s="27"/>
      <c r="V155" s="28">
        <f t="shared" si="99"/>
        <v>0</v>
      </c>
      <c r="W155" s="27"/>
      <c r="X155" s="27"/>
      <c r="Y155" s="27"/>
      <c r="Z155" s="28">
        <f t="shared" si="100"/>
        <v>0</v>
      </c>
      <c r="AA155" s="27"/>
      <c r="AB155" s="27"/>
      <c r="AC155" s="27"/>
      <c r="AD155" s="28">
        <f t="shared" si="101"/>
        <v>0</v>
      </c>
      <c r="AE155" s="28">
        <f t="shared" si="96"/>
        <v>0</v>
      </c>
      <c r="AF155" s="29">
        <f t="shared" si="102"/>
        <v>0</v>
      </c>
      <c r="AG155" s="30">
        <f t="shared" si="97"/>
        <v>0</v>
      </c>
    </row>
    <row r="156" spans="1:41" ht="12.75" hidden="1" customHeight="1" outlineLevel="1" x14ac:dyDescent="0.25">
      <c r="A156" s="21">
        <v>4</v>
      </c>
      <c r="B156" s="22"/>
      <c r="C156" s="31"/>
      <c r="D156" s="32"/>
      <c r="E156" s="33"/>
      <c r="F156" s="33"/>
      <c r="G156" s="33"/>
      <c r="H156" s="89"/>
      <c r="I156" s="34"/>
      <c r="J156" s="268"/>
      <c r="K156" s="268"/>
      <c r="L156" s="27"/>
      <c r="M156" s="27"/>
      <c r="N156" s="33"/>
      <c r="O156" s="27"/>
      <c r="P156" s="27"/>
      <c r="Q156" s="27"/>
      <c r="R156" s="28">
        <f t="shared" si="98"/>
        <v>0</v>
      </c>
      <c r="S156" s="27"/>
      <c r="T156" s="27"/>
      <c r="U156" s="27"/>
      <c r="V156" s="28">
        <f t="shared" si="99"/>
        <v>0</v>
      </c>
      <c r="W156" s="27"/>
      <c r="X156" s="27"/>
      <c r="Y156" s="27"/>
      <c r="Z156" s="28">
        <f t="shared" si="100"/>
        <v>0</v>
      </c>
      <c r="AA156" s="27"/>
      <c r="AB156" s="27"/>
      <c r="AC156" s="27"/>
      <c r="AD156" s="28">
        <f t="shared" si="101"/>
        <v>0</v>
      </c>
      <c r="AE156" s="28">
        <f t="shared" si="96"/>
        <v>0</v>
      </c>
      <c r="AF156" s="29">
        <f t="shared" si="102"/>
        <v>0</v>
      </c>
      <c r="AG156" s="30">
        <f t="shared" si="97"/>
        <v>0</v>
      </c>
      <c r="AH156" s="10"/>
      <c r="AI156" s="10"/>
      <c r="AJ156" s="10"/>
      <c r="AK156" s="10"/>
      <c r="AL156" s="10"/>
      <c r="AM156" s="10"/>
      <c r="AN156" s="10"/>
      <c r="AO156" s="85"/>
    </row>
    <row r="157" spans="1:41" ht="12.75" hidden="1" customHeight="1" outlineLevel="1" x14ac:dyDescent="0.25">
      <c r="A157" s="21">
        <v>5</v>
      </c>
      <c r="B157" s="22"/>
      <c r="C157" s="31"/>
      <c r="D157" s="32"/>
      <c r="E157" s="33"/>
      <c r="F157" s="33"/>
      <c r="G157" s="33"/>
      <c r="H157" s="89"/>
      <c r="I157" s="34"/>
      <c r="J157" s="268"/>
      <c r="K157" s="268"/>
      <c r="L157" s="27"/>
      <c r="M157" s="27"/>
      <c r="N157" s="33"/>
      <c r="O157" s="27"/>
      <c r="P157" s="27"/>
      <c r="Q157" s="27"/>
      <c r="R157" s="28">
        <f t="shared" si="98"/>
        <v>0</v>
      </c>
      <c r="S157" s="27"/>
      <c r="T157" s="27"/>
      <c r="U157" s="27"/>
      <c r="V157" s="28">
        <f t="shared" si="99"/>
        <v>0</v>
      </c>
      <c r="W157" s="27"/>
      <c r="X157" s="27"/>
      <c r="Y157" s="27"/>
      <c r="Z157" s="28">
        <f t="shared" si="100"/>
        <v>0</v>
      </c>
      <c r="AA157" s="27"/>
      <c r="AB157" s="27"/>
      <c r="AC157" s="27"/>
      <c r="AD157" s="28">
        <f t="shared" si="101"/>
        <v>0</v>
      </c>
      <c r="AE157" s="28">
        <f t="shared" si="96"/>
        <v>0</v>
      </c>
      <c r="AF157" s="29">
        <f t="shared" si="102"/>
        <v>0</v>
      </c>
      <c r="AG157" s="30">
        <f t="shared" si="97"/>
        <v>0</v>
      </c>
      <c r="AH157" s="10"/>
      <c r="AI157" s="10"/>
      <c r="AJ157" s="10"/>
      <c r="AK157" s="10"/>
      <c r="AL157" s="10"/>
      <c r="AM157" s="10"/>
      <c r="AN157" s="10"/>
      <c r="AO157" s="85"/>
    </row>
    <row r="158" spans="1:41" ht="12.75" hidden="1" customHeight="1" outlineLevel="1" x14ac:dyDescent="0.25">
      <c r="A158" s="21">
        <v>6</v>
      </c>
      <c r="B158" s="22"/>
      <c r="C158" s="31"/>
      <c r="D158" s="32"/>
      <c r="E158" s="33"/>
      <c r="F158" s="33"/>
      <c r="G158" s="33"/>
      <c r="H158" s="89"/>
      <c r="I158" s="34"/>
      <c r="J158" s="268"/>
      <c r="K158" s="268"/>
      <c r="L158" s="27"/>
      <c r="M158" s="27"/>
      <c r="N158" s="33"/>
      <c r="O158" s="27"/>
      <c r="P158" s="27"/>
      <c r="Q158" s="27"/>
      <c r="R158" s="28">
        <f t="shared" si="98"/>
        <v>0</v>
      </c>
      <c r="S158" s="27"/>
      <c r="T158" s="27"/>
      <c r="U158" s="27"/>
      <c r="V158" s="28">
        <f t="shared" si="99"/>
        <v>0</v>
      </c>
      <c r="W158" s="27"/>
      <c r="X158" s="27"/>
      <c r="Y158" s="27"/>
      <c r="Z158" s="28">
        <f t="shared" si="100"/>
        <v>0</v>
      </c>
      <c r="AA158" s="27"/>
      <c r="AB158" s="27"/>
      <c r="AC158" s="27"/>
      <c r="AD158" s="28">
        <f t="shared" si="101"/>
        <v>0</v>
      </c>
      <c r="AE158" s="28">
        <f t="shared" si="96"/>
        <v>0</v>
      </c>
      <c r="AF158" s="29">
        <f t="shared" si="102"/>
        <v>0</v>
      </c>
      <c r="AG158" s="30">
        <f t="shared" si="97"/>
        <v>0</v>
      </c>
    </row>
    <row r="159" spans="1:41" ht="12.75" hidden="1" customHeight="1" outlineLevel="1" x14ac:dyDescent="0.25">
      <c r="A159" s="21">
        <v>7</v>
      </c>
      <c r="B159" s="22"/>
      <c r="C159" s="31"/>
      <c r="D159" s="32"/>
      <c r="E159" s="33"/>
      <c r="F159" s="33"/>
      <c r="G159" s="33"/>
      <c r="H159" s="89"/>
      <c r="I159" s="34"/>
      <c r="J159" s="268"/>
      <c r="K159" s="268"/>
      <c r="L159" s="27"/>
      <c r="M159" s="27"/>
      <c r="N159" s="33"/>
      <c r="O159" s="27"/>
      <c r="P159" s="27"/>
      <c r="Q159" s="27"/>
      <c r="R159" s="28">
        <f t="shared" si="98"/>
        <v>0</v>
      </c>
      <c r="S159" s="27"/>
      <c r="T159" s="27"/>
      <c r="U159" s="27"/>
      <c r="V159" s="28">
        <f t="shared" si="99"/>
        <v>0</v>
      </c>
      <c r="W159" s="27"/>
      <c r="X159" s="27"/>
      <c r="Y159" s="27"/>
      <c r="Z159" s="28">
        <f t="shared" si="100"/>
        <v>0</v>
      </c>
      <c r="AA159" s="27"/>
      <c r="AB159" s="27"/>
      <c r="AC159" s="27"/>
      <c r="AD159" s="28">
        <f t="shared" si="101"/>
        <v>0</v>
      </c>
      <c r="AE159" s="28">
        <f t="shared" si="96"/>
        <v>0</v>
      </c>
      <c r="AF159" s="29">
        <f t="shared" si="102"/>
        <v>0</v>
      </c>
      <c r="AG159" s="30">
        <f t="shared" si="97"/>
        <v>0</v>
      </c>
      <c r="AH159" s="10"/>
      <c r="AI159" s="10"/>
      <c r="AJ159" s="10"/>
      <c r="AK159" s="10"/>
      <c r="AL159" s="10"/>
      <c r="AM159" s="10"/>
      <c r="AN159" s="10"/>
      <c r="AO159" s="85"/>
    </row>
    <row r="160" spans="1:41" ht="12.75" hidden="1" customHeight="1" outlineLevel="1" x14ac:dyDescent="0.25">
      <c r="A160" s="21">
        <v>8</v>
      </c>
      <c r="B160" s="22"/>
      <c r="C160" s="31"/>
      <c r="D160" s="32"/>
      <c r="E160" s="33"/>
      <c r="F160" s="33"/>
      <c r="G160" s="33"/>
      <c r="H160" s="89"/>
      <c r="I160" s="34"/>
      <c r="J160" s="268"/>
      <c r="K160" s="268"/>
      <c r="L160" s="27"/>
      <c r="M160" s="27"/>
      <c r="N160" s="33"/>
      <c r="O160" s="27"/>
      <c r="P160" s="27"/>
      <c r="Q160" s="27"/>
      <c r="R160" s="28">
        <f t="shared" si="98"/>
        <v>0</v>
      </c>
      <c r="S160" s="27"/>
      <c r="T160" s="27"/>
      <c r="U160" s="27"/>
      <c r="V160" s="28">
        <f t="shared" si="99"/>
        <v>0</v>
      </c>
      <c r="W160" s="27"/>
      <c r="X160" s="27"/>
      <c r="Y160" s="27"/>
      <c r="Z160" s="28">
        <f t="shared" si="100"/>
        <v>0</v>
      </c>
      <c r="AA160" s="27"/>
      <c r="AB160" s="27"/>
      <c r="AC160" s="27"/>
      <c r="AD160" s="28">
        <f t="shared" si="101"/>
        <v>0</v>
      </c>
      <c r="AE160" s="28">
        <f t="shared" si="96"/>
        <v>0</v>
      </c>
      <c r="AF160" s="29">
        <f t="shared" si="102"/>
        <v>0</v>
      </c>
      <c r="AG160" s="30">
        <f t="shared" si="97"/>
        <v>0</v>
      </c>
      <c r="AH160" s="10"/>
      <c r="AI160" s="10"/>
      <c r="AJ160" s="10"/>
      <c r="AK160" s="10"/>
      <c r="AL160" s="10"/>
      <c r="AM160" s="10"/>
      <c r="AN160" s="10"/>
      <c r="AO160" s="85"/>
    </row>
    <row r="161" spans="1:41" ht="12.75" hidden="1" customHeight="1" outlineLevel="1" x14ac:dyDescent="0.25">
      <c r="A161" s="21">
        <v>9</v>
      </c>
      <c r="B161" s="22"/>
      <c r="C161" s="31"/>
      <c r="D161" s="32"/>
      <c r="E161" s="33"/>
      <c r="F161" s="33"/>
      <c r="G161" s="33"/>
      <c r="H161" s="89"/>
      <c r="I161" s="34"/>
      <c r="J161" s="268"/>
      <c r="K161" s="268"/>
      <c r="L161" s="27"/>
      <c r="M161" s="27"/>
      <c r="N161" s="33"/>
      <c r="O161" s="27"/>
      <c r="P161" s="27"/>
      <c r="Q161" s="27"/>
      <c r="R161" s="28">
        <f t="shared" si="98"/>
        <v>0</v>
      </c>
      <c r="S161" s="27"/>
      <c r="T161" s="27"/>
      <c r="U161" s="27"/>
      <c r="V161" s="28">
        <f t="shared" si="99"/>
        <v>0</v>
      </c>
      <c r="W161" s="27"/>
      <c r="X161" s="27"/>
      <c r="Y161" s="27"/>
      <c r="Z161" s="28">
        <f t="shared" si="100"/>
        <v>0</v>
      </c>
      <c r="AA161" s="27"/>
      <c r="AB161" s="27"/>
      <c r="AC161" s="27"/>
      <c r="AD161" s="28">
        <f t="shared" si="101"/>
        <v>0</v>
      </c>
      <c r="AE161" s="28">
        <f t="shared" si="96"/>
        <v>0</v>
      </c>
      <c r="AF161" s="29">
        <f t="shared" si="102"/>
        <v>0</v>
      </c>
      <c r="AG161" s="30">
        <f t="shared" si="97"/>
        <v>0</v>
      </c>
    </row>
    <row r="162" spans="1:41" ht="12.75" hidden="1" customHeight="1" outlineLevel="1" x14ac:dyDescent="0.25">
      <c r="A162" s="21">
        <v>10</v>
      </c>
      <c r="B162" s="22"/>
      <c r="C162" s="31"/>
      <c r="D162" s="32"/>
      <c r="E162" s="33"/>
      <c r="F162" s="33"/>
      <c r="G162" s="33"/>
      <c r="H162" s="90"/>
      <c r="I162" s="35"/>
      <c r="J162" s="268"/>
      <c r="K162" s="268"/>
      <c r="L162" s="27"/>
      <c r="M162" s="27"/>
      <c r="N162" s="33"/>
      <c r="O162" s="27"/>
      <c r="P162" s="27"/>
      <c r="Q162" s="27"/>
      <c r="R162" s="28">
        <f t="shared" si="98"/>
        <v>0</v>
      </c>
      <c r="S162" s="27"/>
      <c r="T162" s="27"/>
      <c r="U162" s="27"/>
      <c r="V162" s="28">
        <f t="shared" si="99"/>
        <v>0</v>
      </c>
      <c r="W162" s="27"/>
      <c r="X162" s="27"/>
      <c r="Y162" s="27"/>
      <c r="Z162" s="28">
        <f t="shared" si="100"/>
        <v>0</v>
      </c>
      <c r="AA162" s="27"/>
      <c r="AB162" s="27"/>
      <c r="AC162" s="27"/>
      <c r="AD162" s="28">
        <f t="shared" si="101"/>
        <v>0</v>
      </c>
      <c r="AE162" s="28">
        <f t="shared" si="96"/>
        <v>0</v>
      </c>
      <c r="AF162" s="29">
        <f t="shared" si="102"/>
        <v>0</v>
      </c>
      <c r="AG162" s="30">
        <f t="shared" si="97"/>
        <v>0</v>
      </c>
      <c r="AH162" s="10"/>
      <c r="AI162" s="10"/>
      <c r="AJ162" s="10"/>
      <c r="AK162" s="10"/>
      <c r="AL162" s="10"/>
      <c r="AM162" s="10"/>
      <c r="AN162" s="10"/>
      <c r="AO162" s="85"/>
    </row>
    <row r="163" spans="1:41" ht="12.75" customHeight="1" collapsed="1" x14ac:dyDescent="0.25">
      <c r="A163" s="228" t="s">
        <v>61</v>
      </c>
      <c r="B163" s="230"/>
      <c r="C163" s="230"/>
      <c r="D163" s="230"/>
      <c r="E163" s="230"/>
      <c r="F163" s="230"/>
      <c r="G163" s="230"/>
      <c r="H163" s="92">
        <f>SUM(H153:H162)</f>
        <v>0</v>
      </c>
      <c r="I163" s="92">
        <f>SUM(I153:I162)</f>
        <v>0</v>
      </c>
      <c r="J163" s="92"/>
      <c r="K163" s="92"/>
      <c r="L163" s="92">
        <f>SUM(L153:L162)</f>
        <v>0</v>
      </c>
      <c r="M163" s="92">
        <f>SUM(M153:M162)</f>
        <v>0</v>
      </c>
      <c r="N163" s="93"/>
      <c r="O163" s="92">
        <f t="shared" ref="O163:AE163" si="103">SUM(O153:O162)</f>
        <v>0</v>
      </c>
      <c r="P163" s="92">
        <f t="shared" si="103"/>
        <v>0</v>
      </c>
      <c r="Q163" s="92">
        <f t="shared" si="103"/>
        <v>0</v>
      </c>
      <c r="R163" s="92">
        <f t="shared" si="103"/>
        <v>0</v>
      </c>
      <c r="S163" s="92">
        <f t="shared" si="103"/>
        <v>0</v>
      </c>
      <c r="T163" s="92">
        <f t="shared" si="103"/>
        <v>0</v>
      </c>
      <c r="U163" s="92">
        <f t="shared" si="103"/>
        <v>0</v>
      </c>
      <c r="V163" s="92">
        <f t="shared" si="103"/>
        <v>0</v>
      </c>
      <c r="W163" s="92">
        <f t="shared" si="103"/>
        <v>0</v>
      </c>
      <c r="X163" s="92">
        <f t="shared" si="103"/>
        <v>0</v>
      </c>
      <c r="Y163" s="92">
        <f t="shared" si="103"/>
        <v>0</v>
      </c>
      <c r="Z163" s="92">
        <f t="shared" si="103"/>
        <v>0</v>
      </c>
      <c r="AA163" s="92">
        <f t="shared" si="103"/>
        <v>0</v>
      </c>
      <c r="AB163" s="92">
        <f t="shared" si="103"/>
        <v>0</v>
      </c>
      <c r="AC163" s="92">
        <f t="shared" si="103"/>
        <v>0</v>
      </c>
      <c r="AD163" s="92">
        <f t="shared" si="103"/>
        <v>0</v>
      </c>
      <c r="AE163" s="92">
        <f t="shared" si="103"/>
        <v>0</v>
      </c>
      <c r="AF163" s="95">
        <f>IF(ISERROR(AE163/H163),0,AE163/H163)</f>
        <v>0</v>
      </c>
      <c r="AG163" s="95">
        <f>IF(ISERROR(AE163/$AE$200),0,AE163/$AE$200)</f>
        <v>0</v>
      </c>
      <c r="AH163" s="10"/>
      <c r="AI163" s="10"/>
      <c r="AJ163" s="10"/>
      <c r="AK163" s="10"/>
      <c r="AL163" s="10"/>
      <c r="AM163" s="10"/>
      <c r="AN163" s="10"/>
      <c r="AO163" s="85"/>
    </row>
    <row r="164" spans="1:41" ht="12.75" customHeight="1" x14ac:dyDescent="0.25">
      <c r="A164" s="233" t="s">
        <v>62</v>
      </c>
      <c r="B164" s="234"/>
      <c r="C164" s="234"/>
      <c r="D164" s="234"/>
      <c r="E164" s="235"/>
      <c r="F164" s="15"/>
      <c r="G164" s="16"/>
      <c r="H164" s="88"/>
      <c r="I164" s="17"/>
      <c r="J164" s="17"/>
      <c r="K164" s="17"/>
      <c r="L164" s="18"/>
      <c r="M164" s="18"/>
      <c r="N164" s="16"/>
      <c r="O164" s="17"/>
      <c r="P164" s="17"/>
      <c r="Q164" s="17"/>
      <c r="R164" s="17"/>
      <c r="S164" s="17"/>
      <c r="T164" s="17"/>
      <c r="U164" s="17"/>
      <c r="V164" s="17"/>
      <c r="W164" s="17"/>
      <c r="X164" s="17"/>
      <c r="Y164" s="17"/>
      <c r="Z164" s="17"/>
      <c r="AA164" s="17"/>
      <c r="AB164" s="17"/>
      <c r="AC164" s="17"/>
      <c r="AD164" s="17"/>
      <c r="AE164" s="17"/>
      <c r="AF164" s="20"/>
      <c r="AG164" s="20"/>
    </row>
    <row r="165" spans="1:41" ht="12.75" hidden="1" customHeight="1" outlineLevel="1" x14ac:dyDescent="0.25">
      <c r="A165" s="21">
        <v>1</v>
      </c>
      <c r="B165" s="22"/>
      <c r="C165" s="23"/>
      <c r="D165" s="24"/>
      <c r="E165" s="25"/>
      <c r="F165" s="25"/>
      <c r="G165" s="25"/>
      <c r="H165" s="89"/>
      <c r="I165" s="26"/>
      <c r="J165" s="268"/>
      <c r="K165" s="268"/>
      <c r="L165" s="27"/>
      <c r="M165" s="27"/>
      <c r="N165" s="25"/>
      <c r="O165" s="27"/>
      <c r="P165" s="27"/>
      <c r="Q165" s="27"/>
      <c r="R165" s="28">
        <f>SUM(O165:Q165)</f>
        <v>0</v>
      </c>
      <c r="S165" s="27"/>
      <c r="T165" s="27"/>
      <c r="U165" s="27"/>
      <c r="V165" s="28">
        <f>SUM(S165:U165)</f>
        <v>0</v>
      </c>
      <c r="W165" s="27"/>
      <c r="X165" s="27"/>
      <c r="Y165" s="27"/>
      <c r="Z165" s="28">
        <f>SUM(W165:Y165)</f>
        <v>0</v>
      </c>
      <c r="AA165" s="27"/>
      <c r="AB165" s="27"/>
      <c r="AC165" s="27"/>
      <c r="AD165" s="28">
        <f>SUM(AA165:AC165)</f>
        <v>0</v>
      </c>
      <c r="AE165" s="28">
        <f t="shared" ref="AE165:AE174" si="104">SUM(R165,V165,Z165,AD165)</f>
        <v>0</v>
      </c>
      <c r="AF165" s="29">
        <f>IF(ISERROR(AE165/$H$175),0,AE165/$H$175)</f>
        <v>0</v>
      </c>
      <c r="AG165" s="30">
        <f t="shared" ref="AG165:AG174" si="105">IF(ISERROR(AE165/$AE$200),"-",AE165/$AE$200)</f>
        <v>0</v>
      </c>
      <c r="AH165" s="10"/>
      <c r="AI165" s="10"/>
      <c r="AJ165" s="10"/>
      <c r="AK165" s="10"/>
      <c r="AL165" s="10"/>
      <c r="AM165" s="10"/>
      <c r="AN165" s="10"/>
      <c r="AO165" s="85"/>
    </row>
    <row r="166" spans="1:41" ht="12.75" hidden="1" customHeight="1" outlineLevel="1" x14ac:dyDescent="0.25">
      <c r="A166" s="21">
        <v>2</v>
      </c>
      <c r="B166" s="22"/>
      <c r="C166" s="31"/>
      <c r="D166" s="32"/>
      <c r="E166" s="33"/>
      <c r="F166" s="33"/>
      <c r="G166" s="33"/>
      <c r="H166" s="89"/>
      <c r="I166" s="34"/>
      <c r="J166" s="268"/>
      <c r="K166" s="268"/>
      <c r="L166" s="27"/>
      <c r="M166" s="27"/>
      <c r="N166" s="33"/>
      <c r="O166" s="27"/>
      <c r="P166" s="27"/>
      <c r="Q166" s="27"/>
      <c r="R166" s="28">
        <f t="shared" ref="R166:R174" si="106">SUM(O166:Q166)</f>
        <v>0</v>
      </c>
      <c r="S166" s="27"/>
      <c r="T166" s="27"/>
      <c r="U166" s="27"/>
      <c r="V166" s="28">
        <f t="shared" ref="V166:V174" si="107">SUM(S166:U166)</f>
        <v>0</v>
      </c>
      <c r="W166" s="27"/>
      <c r="X166" s="27"/>
      <c r="Y166" s="27"/>
      <c r="Z166" s="28">
        <f t="shared" ref="Z166:Z174" si="108">SUM(W166:Y166)</f>
        <v>0</v>
      </c>
      <c r="AA166" s="27"/>
      <c r="AB166" s="27"/>
      <c r="AC166" s="27"/>
      <c r="AD166" s="28">
        <f t="shared" ref="AD166:AD174" si="109">SUM(AA166:AC166)</f>
        <v>0</v>
      </c>
      <c r="AE166" s="28">
        <f t="shared" si="104"/>
        <v>0</v>
      </c>
      <c r="AF166" s="29">
        <f t="shared" ref="AF166:AF174" si="110">IF(ISERROR(AE166/$H$175),0,AE166/$H$175)</f>
        <v>0</v>
      </c>
      <c r="AG166" s="30">
        <f t="shared" si="105"/>
        <v>0</v>
      </c>
      <c r="AH166" s="10"/>
      <c r="AI166" s="10"/>
      <c r="AJ166" s="10"/>
      <c r="AK166" s="10"/>
      <c r="AL166" s="10"/>
      <c r="AM166" s="10"/>
      <c r="AN166" s="10"/>
      <c r="AO166" s="85"/>
    </row>
    <row r="167" spans="1:41" ht="12.75" hidden="1" customHeight="1" outlineLevel="1" x14ac:dyDescent="0.25">
      <c r="A167" s="21">
        <v>3</v>
      </c>
      <c r="B167" s="22"/>
      <c r="C167" s="31"/>
      <c r="D167" s="32"/>
      <c r="E167" s="33"/>
      <c r="F167" s="33"/>
      <c r="G167" s="33"/>
      <c r="H167" s="89"/>
      <c r="I167" s="34"/>
      <c r="J167" s="268"/>
      <c r="K167" s="268"/>
      <c r="L167" s="27"/>
      <c r="M167" s="27"/>
      <c r="N167" s="33"/>
      <c r="O167" s="27"/>
      <c r="P167" s="27"/>
      <c r="Q167" s="27"/>
      <c r="R167" s="28">
        <f t="shared" si="106"/>
        <v>0</v>
      </c>
      <c r="S167" s="27"/>
      <c r="T167" s="27"/>
      <c r="U167" s="27"/>
      <c r="V167" s="28">
        <f t="shared" si="107"/>
        <v>0</v>
      </c>
      <c r="W167" s="27"/>
      <c r="X167" s="27"/>
      <c r="Y167" s="27"/>
      <c r="Z167" s="28">
        <f t="shared" si="108"/>
        <v>0</v>
      </c>
      <c r="AA167" s="27"/>
      <c r="AB167" s="27"/>
      <c r="AC167" s="27"/>
      <c r="AD167" s="28">
        <f t="shared" si="109"/>
        <v>0</v>
      </c>
      <c r="AE167" s="28">
        <f t="shared" si="104"/>
        <v>0</v>
      </c>
      <c r="AF167" s="29">
        <f t="shared" si="110"/>
        <v>0</v>
      </c>
      <c r="AG167" s="30">
        <f t="shared" si="105"/>
        <v>0</v>
      </c>
    </row>
    <row r="168" spans="1:41" ht="12.75" hidden="1" customHeight="1" outlineLevel="1" x14ac:dyDescent="0.25">
      <c r="A168" s="21">
        <v>4</v>
      </c>
      <c r="B168" s="22"/>
      <c r="C168" s="31"/>
      <c r="D168" s="32"/>
      <c r="E168" s="33"/>
      <c r="F168" s="33"/>
      <c r="G168" s="33"/>
      <c r="H168" s="89"/>
      <c r="I168" s="34"/>
      <c r="J168" s="268"/>
      <c r="K168" s="268"/>
      <c r="L168" s="27"/>
      <c r="M168" s="27"/>
      <c r="N168" s="33"/>
      <c r="O168" s="27"/>
      <c r="P168" s="27"/>
      <c r="Q168" s="27"/>
      <c r="R168" s="28">
        <f t="shared" si="106"/>
        <v>0</v>
      </c>
      <c r="S168" s="27"/>
      <c r="T168" s="27"/>
      <c r="U168" s="27"/>
      <c r="V168" s="28">
        <f t="shared" si="107"/>
        <v>0</v>
      </c>
      <c r="W168" s="27"/>
      <c r="X168" s="27"/>
      <c r="Y168" s="27"/>
      <c r="Z168" s="28">
        <f t="shared" si="108"/>
        <v>0</v>
      </c>
      <c r="AA168" s="27"/>
      <c r="AB168" s="27"/>
      <c r="AC168" s="27"/>
      <c r="AD168" s="28">
        <f t="shared" si="109"/>
        <v>0</v>
      </c>
      <c r="AE168" s="28">
        <f t="shared" si="104"/>
        <v>0</v>
      </c>
      <c r="AF168" s="29">
        <f t="shared" si="110"/>
        <v>0</v>
      </c>
      <c r="AG168" s="30">
        <f t="shared" si="105"/>
        <v>0</v>
      </c>
      <c r="AH168" s="10"/>
      <c r="AI168" s="10"/>
      <c r="AJ168" s="10"/>
      <c r="AK168" s="10"/>
      <c r="AL168" s="10"/>
      <c r="AM168" s="10"/>
      <c r="AN168" s="10"/>
      <c r="AO168" s="85"/>
    </row>
    <row r="169" spans="1:41" ht="12.75" hidden="1" customHeight="1" outlineLevel="1" x14ac:dyDescent="0.25">
      <c r="A169" s="21">
        <v>5</v>
      </c>
      <c r="B169" s="22"/>
      <c r="C169" s="31"/>
      <c r="D169" s="32"/>
      <c r="E169" s="33"/>
      <c r="F169" s="33"/>
      <c r="G169" s="33"/>
      <c r="H169" s="89"/>
      <c r="I169" s="34"/>
      <c r="J169" s="268"/>
      <c r="K169" s="268"/>
      <c r="L169" s="27"/>
      <c r="M169" s="27"/>
      <c r="N169" s="33"/>
      <c r="O169" s="27"/>
      <c r="P169" s="27"/>
      <c r="Q169" s="27"/>
      <c r="R169" s="28">
        <f t="shared" si="106"/>
        <v>0</v>
      </c>
      <c r="S169" s="27"/>
      <c r="T169" s="27"/>
      <c r="U169" s="27"/>
      <c r="V169" s="28">
        <f t="shared" si="107"/>
        <v>0</v>
      </c>
      <c r="W169" s="27"/>
      <c r="X169" s="27"/>
      <c r="Y169" s="27"/>
      <c r="Z169" s="28">
        <f t="shared" si="108"/>
        <v>0</v>
      </c>
      <c r="AA169" s="27"/>
      <c r="AB169" s="27"/>
      <c r="AC169" s="27"/>
      <c r="AD169" s="28">
        <f t="shared" si="109"/>
        <v>0</v>
      </c>
      <c r="AE169" s="28">
        <f t="shared" si="104"/>
        <v>0</v>
      </c>
      <c r="AF169" s="29">
        <f t="shared" si="110"/>
        <v>0</v>
      </c>
      <c r="AG169" s="30">
        <f t="shared" si="105"/>
        <v>0</v>
      </c>
      <c r="AH169" s="10"/>
      <c r="AI169" s="10"/>
      <c r="AJ169" s="10"/>
      <c r="AK169" s="10"/>
      <c r="AL169" s="10"/>
      <c r="AM169" s="10"/>
      <c r="AN169" s="10"/>
      <c r="AO169" s="85"/>
    </row>
    <row r="170" spans="1:41" ht="12.75" hidden="1" customHeight="1" outlineLevel="1" x14ac:dyDescent="0.25">
      <c r="A170" s="21">
        <v>6</v>
      </c>
      <c r="B170" s="22"/>
      <c r="C170" s="31"/>
      <c r="D170" s="32"/>
      <c r="E170" s="33"/>
      <c r="F170" s="33"/>
      <c r="G170" s="33"/>
      <c r="H170" s="89"/>
      <c r="I170" s="34"/>
      <c r="J170" s="268"/>
      <c r="K170" s="268"/>
      <c r="L170" s="27"/>
      <c r="M170" s="27"/>
      <c r="N170" s="33"/>
      <c r="O170" s="27"/>
      <c r="P170" s="27"/>
      <c r="Q170" s="27"/>
      <c r="R170" s="28">
        <f t="shared" si="106"/>
        <v>0</v>
      </c>
      <c r="S170" s="27"/>
      <c r="T170" s="27"/>
      <c r="U170" s="27"/>
      <c r="V170" s="28">
        <f t="shared" si="107"/>
        <v>0</v>
      </c>
      <c r="W170" s="27"/>
      <c r="X170" s="27"/>
      <c r="Y170" s="27"/>
      <c r="Z170" s="28">
        <f t="shared" si="108"/>
        <v>0</v>
      </c>
      <c r="AA170" s="27"/>
      <c r="AB170" s="27"/>
      <c r="AC170" s="27"/>
      <c r="AD170" s="28">
        <f t="shared" si="109"/>
        <v>0</v>
      </c>
      <c r="AE170" s="28">
        <f t="shared" si="104"/>
        <v>0</v>
      </c>
      <c r="AF170" s="29">
        <f t="shared" si="110"/>
        <v>0</v>
      </c>
      <c r="AG170" s="30">
        <f t="shared" si="105"/>
        <v>0</v>
      </c>
    </row>
    <row r="171" spans="1:41" ht="12.75" hidden="1" customHeight="1" outlineLevel="1" x14ac:dyDescent="0.25">
      <c r="A171" s="21">
        <v>7</v>
      </c>
      <c r="B171" s="22"/>
      <c r="C171" s="31"/>
      <c r="D171" s="32"/>
      <c r="E171" s="33"/>
      <c r="F171" s="33"/>
      <c r="G171" s="33"/>
      <c r="H171" s="89"/>
      <c r="I171" s="34"/>
      <c r="J171" s="268"/>
      <c r="K171" s="268"/>
      <c r="L171" s="27"/>
      <c r="M171" s="27"/>
      <c r="N171" s="33"/>
      <c r="O171" s="27"/>
      <c r="P171" s="27"/>
      <c r="Q171" s="27"/>
      <c r="R171" s="28">
        <f t="shared" si="106"/>
        <v>0</v>
      </c>
      <c r="S171" s="27"/>
      <c r="T171" s="27"/>
      <c r="U171" s="27"/>
      <c r="V171" s="28">
        <f t="shared" si="107"/>
        <v>0</v>
      </c>
      <c r="W171" s="27"/>
      <c r="X171" s="27"/>
      <c r="Y171" s="27"/>
      <c r="Z171" s="28">
        <f t="shared" si="108"/>
        <v>0</v>
      </c>
      <c r="AA171" s="27"/>
      <c r="AB171" s="27"/>
      <c r="AC171" s="27"/>
      <c r="AD171" s="28">
        <f t="shared" si="109"/>
        <v>0</v>
      </c>
      <c r="AE171" s="28">
        <f t="shared" si="104"/>
        <v>0</v>
      </c>
      <c r="AF171" s="29">
        <f t="shared" si="110"/>
        <v>0</v>
      </c>
      <c r="AG171" s="30">
        <f t="shared" si="105"/>
        <v>0</v>
      </c>
      <c r="AH171" s="10"/>
      <c r="AI171" s="10"/>
      <c r="AJ171" s="10"/>
      <c r="AK171" s="10"/>
      <c r="AL171" s="10"/>
      <c r="AM171" s="10"/>
      <c r="AN171" s="10"/>
      <c r="AO171" s="85"/>
    </row>
    <row r="172" spans="1:41" ht="12.75" hidden="1" customHeight="1" outlineLevel="1" x14ac:dyDescent="0.25">
      <c r="A172" s="21">
        <v>8</v>
      </c>
      <c r="B172" s="22"/>
      <c r="C172" s="31"/>
      <c r="D172" s="32"/>
      <c r="E172" s="33"/>
      <c r="F172" s="33"/>
      <c r="G172" s="33"/>
      <c r="H172" s="89"/>
      <c r="I172" s="34"/>
      <c r="J172" s="268"/>
      <c r="K172" s="268"/>
      <c r="L172" s="27"/>
      <c r="M172" s="27"/>
      <c r="N172" s="33"/>
      <c r="O172" s="27"/>
      <c r="P172" s="27"/>
      <c r="Q172" s="27"/>
      <c r="R172" s="28">
        <f t="shared" si="106"/>
        <v>0</v>
      </c>
      <c r="S172" s="27"/>
      <c r="T172" s="27"/>
      <c r="U172" s="27"/>
      <c r="V172" s="28">
        <f t="shared" si="107"/>
        <v>0</v>
      </c>
      <c r="W172" s="27"/>
      <c r="X172" s="27"/>
      <c r="Y172" s="27"/>
      <c r="Z172" s="28">
        <f t="shared" si="108"/>
        <v>0</v>
      </c>
      <c r="AA172" s="27"/>
      <c r="AB172" s="27"/>
      <c r="AC172" s="27"/>
      <c r="AD172" s="28">
        <f t="shared" si="109"/>
        <v>0</v>
      </c>
      <c r="AE172" s="28">
        <f t="shared" si="104"/>
        <v>0</v>
      </c>
      <c r="AF172" s="29">
        <f t="shared" si="110"/>
        <v>0</v>
      </c>
      <c r="AG172" s="30">
        <f t="shared" si="105"/>
        <v>0</v>
      </c>
      <c r="AH172" s="10"/>
      <c r="AI172" s="10"/>
      <c r="AJ172" s="10"/>
      <c r="AK172" s="10"/>
      <c r="AL172" s="10"/>
      <c r="AM172" s="10"/>
      <c r="AN172" s="10"/>
      <c r="AO172" s="85"/>
    </row>
    <row r="173" spans="1:41" ht="12.75" hidden="1" customHeight="1" outlineLevel="1" x14ac:dyDescent="0.25">
      <c r="A173" s="21">
        <v>9</v>
      </c>
      <c r="B173" s="22"/>
      <c r="C173" s="31"/>
      <c r="D173" s="32"/>
      <c r="E173" s="33"/>
      <c r="F173" s="33"/>
      <c r="G173" s="33"/>
      <c r="H173" s="89"/>
      <c r="I173" s="34"/>
      <c r="J173" s="268"/>
      <c r="K173" s="268"/>
      <c r="L173" s="27"/>
      <c r="M173" s="27"/>
      <c r="N173" s="33"/>
      <c r="O173" s="27"/>
      <c r="P173" s="27"/>
      <c r="Q173" s="27"/>
      <c r="R173" s="28">
        <f t="shared" si="106"/>
        <v>0</v>
      </c>
      <c r="S173" s="27"/>
      <c r="T173" s="27"/>
      <c r="U173" s="27"/>
      <c r="V173" s="28">
        <f t="shared" si="107"/>
        <v>0</v>
      </c>
      <c r="W173" s="27"/>
      <c r="X173" s="27"/>
      <c r="Y173" s="27"/>
      <c r="Z173" s="28">
        <f t="shared" si="108"/>
        <v>0</v>
      </c>
      <c r="AA173" s="27"/>
      <c r="AB173" s="27"/>
      <c r="AC173" s="27"/>
      <c r="AD173" s="28">
        <f t="shared" si="109"/>
        <v>0</v>
      </c>
      <c r="AE173" s="28">
        <f t="shared" si="104"/>
        <v>0</v>
      </c>
      <c r="AF173" s="29">
        <f t="shared" si="110"/>
        <v>0</v>
      </c>
      <c r="AG173" s="30">
        <f t="shared" si="105"/>
        <v>0</v>
      </c>
    </row>
    <row r="174" spans="1:41" ht="12.75" hidden="1" customHeight="1" outlineLevel="1" x14ac:dyDescent="0.25">
      <c r="A174" s="21">
        <v>10</v>
      </c>
      <c r="B174" s="22"/>
      <c r="C174" s="31"/>
      <c r="D174" s="32"/>
      <c r="E174" s="33"/>
      <c r="F174" s="33"/>
      <c r="G174" s="33"/>
      <c r="H174" s="90"/>
      <c r="I174" s="35"/>
      <c r="J174" s="268"/>
      <c r="K174" s="268"/>
      <c r="L174" s="27"/>
      <c r="M174" s="27"/>
      <c r="N174" s="33"/>
      <c r="O174" s="27"/>
      <c r="P174" s="27"/>
      <c r="Q174" s="27"/>
      <c r="R174" s="28">
        <f t="shared" si="106"/>
        <v>0</v>
      </c>
      <c r="S174" s="27"/>
      <c r="T174" s="27"/>
      <c r="U174" s="27"/>
      <c r="V174" s="28">
        <f t="shared" si="107"/>
        <v>0</v>
      </c>
      <c r="W174" s="27"/>
      <c r="X174" s="27"/>
      <c r="Y174" s="27"/>
      <c r="Z174" s="28">
        <f t="shared" si="108"/>
        <v>0</v>
      </c>
      <c r="AA174" s="27"/>
      <c r="AB174" s="27"/>
      <c r="AC174" s="27"/>
      <c r="AD174" s="28">
        <f t="shared" si="109"/>
        <v>0</v>
      </c>
      <c r="AE174" s="28">
        <f t="shared" si="104"/>
        <v>0</v>
      </c>
      <c r="AF174" s="29">
        <f t="shared" si="110"/>
        <v>0</v>
      </c>
      <c r="AG174" s="30">
        <f t="shared" si="105"/>
        <v>0</v>
      </c>
      <c r="AH174" s="10"/>
      <c r="AI174" s="10"/>
      <c r="AJ174" s="10"/>
      <c r="AK174" s="10"/>
      <c r="AL174" s="10"/>
      <c r="AM174" s="10"/>
      <c r="AN174" s="10"/>
      <c r="AO174" s="85"/>
    </row>
    <row r="175" spans="1:41" ht="12.75" customHeight="1" collapsed="1" x14ac:dyDescent="0.25">
      <c r="A175" s="228" t="s">
        <v>63</v>
      </c>
      <c r="B175" s="230"/>
      <c r="C175" s="230"/>
      <c r="D175" s="230"/>
      <c r="E175" s="230"/>
      <c r="F175" s="230"/>
      <c r="G175" s="230"/>
      <c r="H175" s="92">
        <f>SUM(H165:H174)</f>
        <v>0</v>
      </c>
      <c r="I175" s="92">
        <f>SUM(I165:I174)</f>
        <v>0</v>
      </c>
      <c r="J175" s="92"/>
      <c r="K175" s="92"/>
      <c r="L175" s="92">
        <f>SUM(L165:L174)</f>
        <v>0</v>
      </c>
      <c r="M175" s="92">
        <f>SUM(M165:M174)</f>
        <v>0</v>
      </c>
      <c r="N175" s="93"/>
      <c r="O175" s="92">
        <f t="shared" ref="O175:AE175" si="111">SUM(O165:O174)</f>
        <v>0</v>
      </c>
      <c r="P175" s="92">
        <f t="shared" si="111"/>
        <v>0</v>
      </c>
      <c r="Q175" s="92">
        <f t="shared" si="111"/>
        <v>0</v>
      </c>
      <c r="R175" s="92">
        <f t="shared" si="111"/>
        <v>0</v>
      </c>
      <c r="S175" s="92">
        <f t="shared" si="111"/>
        <v>0</v>
      </c>
      <c r="T175" s="92">
        <f t="shared" si="111"/>
        <v>0</v>
      </c>
      <c r="U175" s="92">
        <f t="shared" si="111"/>
        <v>0</v>
      </c>
      <c r="V175" s="92">
        <f t="shared" si="111"/>
        <v>0</v>
      </c>
      <c r="W175" s="92">
        <f t="shared" si="111"/>
        <v>0</v>
      </c>
      <c r="X175" s="92">
        <f t="shared" si="111"/>
        <v>0</v>
      </c>
      <c r="Y175" s="92">
        <f t="shared" si="111"/>
        <v>0</v>
      </c>
      <c r="Z175" s="92">
        <f t="shared" si="111"/>
        <v>0</v>
      </c>
      <c r="AA175" s="92">
        <f t="shared" si="111"/>
        <v>0</v>
      </c>
      <c r="AB175" s="92">
        <f t="shared" si="111"/>
        <v>0</v>
      </c>
      <c r="AC175" s="92">
        <f t="shared" si="111"/>
        <v>0</v>
      </c>
      <c r="AD175" s="92">
        <f t="shared" si="111"/>
        <v>0</v>
      </c>
      <c r="AE175" s="92">
        <f t="shared" si="111"/>
        <v>0</v>
      </c>
      <c r="AF175" s="95">
        <f>IF(ISERROR(AE175/H175),0,AE175/H175)</f>
        <v>0</v>
      </c>
      <c r="AG175" s="95">
        <f>IF(ISERROR(AE175/$AE$200),0,AE175/$AE$200)</f>
        <v>0</v>
      </c>
      <c r="AH175" s="10"/>
      <c r="AI175" s="10"/>
      <c r="AJ175" s="10"/>
      <c r="AK175" s="10"/>
      <c r="AL175" s="10"/>
      <c r="AM175" s="10"/>
      <c r="AN175" s="10"/>
      <c r="AO175" s="85"/>
    </row>
    <row r="176" spans="1:41" ht="12.75" customHeight="1" x14ac:dyDescent="0.25">
      <c r="A176" s="233" t="s">
        <v>64</v>
      </c>
      <c r="B176" s="234"/>
      <c r="C176" s="234"/>
      <c r="D176" s="234"/>
      <c r="E176" s="235"/>
      <c r="F176" s="15"/>
      <c r="G176" s="16"/>
      <c r="H176" s="88"/>
      <c r="I176" s="17"/>
      <c r="J176" s="17"/>
      <c r="K176" s="17"/>
      <c r="L176" s="18"/>
      <c r="M176" s="18"/>
      <c r="N176" s="16"/>
      <c r="O176" s="17"/>
      <c r="P176" s="17"/>
      <c r="Q176" s="17"/>
      <c r="R176" s="17"/>
      <c r="S176" s="17"/>
      <c r="T176" s="17"/>
      <c r="U176" s="17"/>
      <c r="V176" s="17"/>
      <c r="W176" s="17"/>
      <c r="X176" s="17"/>
      <c r="Y176" s="17"/>
      <c r="Z176" s="17"/>
      <c r="AA176" s="17"/>
      <c r="AB176" s="17"/>
      <c r="AC176" s="17"/>
      <c r="AD176" s="17"/>
      <c r="AE176" s="17"/>
      <c r="AF176" s="20"/>
      <c r="AG176" s="20"/>
    </row>
    <row r="177" spans="1:41" ht="12.75" hidden="1" customHeight="1" outlineLevel="1" x14ac:dyDescent="0.25">
      <c r="A177" s="21">
        <v>1</v>
      </c>
      <c r="B177" s="22"/>
      <c r="C177" s="23"/>
      <c r="D177" s="24"/>
      <c r="E177" s="25"/>
      <c r="F177" s="25"/>
      <c r="G177" s="25"/>
      <c r="H177" s="89"/>
      <c r="I177" s="26"/>
      <c r="J177" s="268"/>
      <c r="K177" s="268"/>
      <c r="L177" s="27"/>
      <c r="M177" s="27"/>
      <c r="N177" s="25"/>
      <c r="O177" s="27"/>
      <c r="P177" s="27"/>
      <c r="Q177" s="27"/>
      <c r="R177" s="28">
        <f>SUM(O177:Q177)</f>
        <v>0</v>
      </c>
      <c r="S177" s="27"/>
      <c r="T177" s="27"/>
      <c r="U177" s="27"/>
      <c r="V177" s="28">
        <f>SUM(S177:U177)</f>
        <v>0</v>
      </c>
      <c r="W177" s="27"/>
      <c r="X177" s="27"/>
      <c r="Y177" s="27"/>
      <c r="Z177" s="28">
        <f>SUM(W177:Y177)</f>
        <v>0</v>
      </c>
      <c r="AA177" s="27"/>
      <c r="AB177" s="27"/>
      <c r="AC177" s="27"/>
      <c r="AD177" s="28">
        <f>SUM(AA177:AC177)</f>
        <v>0</v>
      </c>
      <c r="AE177" s="28">
        <f t="shared" ref="AE177:AE186" si="112">SUM(R177,V177,Z177,AD177)</f>
        <v>0</v>
      </c>
      <c r="AF177" s="29">
        <f>IF(ISERROR(AE177/$H$187),0,AE177/$H$187)</f>
        <v>0</v>
      </c>
      <c r="AG177" s="30">
        <f t="shared" ref="AG177:AG186" si="113">IF(ISERROR(AE177/$AE$200),"-",AE177/$AE$200)</f>
        <v>0</v>
      </c>
      <c r="AH177" s="10"/>
      <c r="AI177" s="10"/>
      <c r="AJ177" s="10"/>
      <c r="AK177" s="10"/>
      <c r="AL177" s="10"/>
      <c r="AM177" s="10"/>
      <c r="AN177" s="10"/>
      <c r="AO177" s="85"/>
    </row>
    <row r="178" spans="1:41" ht="12.75" hidden="1" customHeight="1" outlineLevel="1" x14ac:dyDescent="0.25">
      <c r="A178" s="21">
        <v>2</v>
      </c>
      <c r="B178" s="22"/>
      <c r="C178" s="31"/>
      <c r="D178" s="32"/>
      <c r="E178" s="33"/>
      <c r="F178" s="33"/>
      <c r="G178" s="33"/>
      <c r="H178" s="89"/>
      <c r="I178" s="34"/>
      <c r="J178" s="268"/>
      <c r="K178" s="268"/>
      <c r="L178" s="27"/>
      <c r="M178" s="27"/>
      <c r="N178" s="33"/>
      <c r="O178" s="27"/>
      <c r="P178" s="27"/>
      <c r="Q178" s="27"/>
      <c r="R178" s="28">
        <f t="shared" ref="R178:R186" si="114">SUM(O178:Q178)</f>
        <v>0</v>
      </c>
      <c r="S178" s="27"/>
      <c r="T178" s="27"/>
      <c r="U178" s="27"/>
      <c r="V178" s="28">
        <f t="shared" ref="V178:V186" si="115">SUM(S178:U178)</f>
        <v>0</v>
      </c>
      <c r="W178" s="27"/>
      <c r="X178" s="27"/>
      <c r="Y178" s="27"/>
      <c r="Z178" s="28">
        <f t="shared" ref="Z178:Z186" si="116">SUM(W178:Y178)</f>
        <v>0</v>
      </c>
      <c r="AA178" s="27"/>
      <c r="AB178" s="27"/>
      <c r="AC178" s="27"/>
      <c r="AD178" s="28">
        <f t="shared" ref="AD178:AD186" si="117">SUM(AA178:AC178)</f>
        <v>0</v>
      </c>
      <c r="AE178" s="28">
        <f t="shared" si="112"/>
        <v>0</v>
      </c>
      <c r="AF178" s="29">
        <f t="shared" ref="AF178:AF186" si="118">IF(ISERROR(AE178/$H$187),0,AE178/$H$187)</f>
        <v>0</v>
      </c>
      <c r="AG178" s="30">
        <f t="shared" si="113"/>
        <v>0</v>
      </c>
      <c r="AH178" s="10"/>
      <c r="AI178" s="10"/>
      <c r="AJ178" s="10"/>
      <c r="AK178" s="10"/>
      <c r="AL178" s="10"/>
      <c r="AM178" s="10"/>
      <c r="AN178" s="10"/>
      <c r="AO178" s="85"/>
    </row>
    <row r="179" spans="1:41" ht="12.75" hidden="1" customHeight="1" outlineLevel="1" x14ac:dyDescent="0.25">
      <c r="A179" s="21">
        <v>3</v>
      </c>
      <c r="B179" s="22"/>
      <c r="C179" s="31"/>
      <c r="D179" s="32"/>
      <c r="E179" s="33"/>
      <c r="F179" s="33"/>
      <c r="G179" s="33"/>
      <c r="H179" s="89"/>
      <c r="I179" s="34"/>
      <c r="J179" s="268"/>
      <c r="K179" s="268"/>
      <c r="L179" s="27"/>
      <c r="M179" s="27"/>
      <c r="N179" s="33"/>
      <c r="O179" s="27"/>
      <c r="P179" s="27"/>
      <c r="Q179" s="27"/>
      <c r="R179" s="28">
        <f t="shared" si="114"/>
        <v>0</v>
      </c>
      <c r="S179" s="27"/>
      <c r="T179" s="27"/>
      <c r="U179" s="27"/>
      <c r="V179" s="28">
        <f t="shared" si="115"/>
        <v>0</v>
      </c>
      <c r="W179" s="27"/>
      <c r="X179" s="27"/>
      <c r="Y179" s="27"/>
      <c r="Z179" s="28">
        <f t="shared" si="116"/>
        <v>0</v>
      </c>
      <c r="AA179" s="27"/>
      <c r="AB179" s="27"/>
      <c r="AC179" s="27"/>
      <c r="AD179" s="28">
        <f t="shared" si="117"/>
        <v>0</v>
      </c>
      <c r="AE179" s="28">
        <f t="shared" si="112"/>
        <v>0</v>
      </c>
      <c r="AF179" s="29">
        <f t="shared" si="118"/>
        <v>0</v>
      </c>
      <c r="AG179" s="30">
        <f t="shared" si="113"/>
        <v>0</v>
      </c>
    </row>
    <row r="180" spans="1:41" ht="12.75" hidden="1" customHeight="1" outlineLevel="1" x14ac:dyDescent="0.25">
      <c r="A180" s="21">
        <v>4</v>
      </c>
      <c r="B180" s="22"/>
      <c r="C180" s="31"/>
      <c r="D180" s="32"/>
      <c r="E180" s="33"/>
      <c r="F180" s="33"/>
      <c r="G180" s="33"/>
      <c r="H180" s="89"/>
      <c r="I180" s="34"/>
      <c r="J180" s="268"/>
      <c r="K180" s="268"/>
      <c r="L180" s="27"/>
      <c r="M180" s="27"/>
      <c r="N180" s="33"/>
      <c r="O180" s="27"/>
      <c r="P180" s="27"/>
      <c r="Q180" s="27"/>
      <c r="R180" s="28">
        <f t="shared" si="114"/>
        <v>0</v>
      </c>
      <c r="S180" s="27"/>
      <c r="T180" s="27"/>
      <c r="U180" s="27"/>
      <c r="V180" s="28">
        <f t="shared" si="115"/>
        <v>0</v>
      </c>
      <c r="W180" s="27"/>
      <c r="X180" s="27"/>
      <c r="Y180" s="27"/>
      <c r="Z180" s="28">
        <f t="shared" si="116"/>
        <v>0</v>
      </c>
      <c r="AA180" s="27"/>
      <c r="AB180" s="27"/>
      <c r="AC180" s="27"/>
      <c r="AD180" s="28">
        <f t="shared" si="117"/>
        <v>0</v>
      </c>
      <c r="AE180" s="28">
        <f t="shared" si="112"/>
        <v>0</v>
      </c>
      <c r="AF180" s="29">
        <f t="shared" si="118"/>
        <v>0</v>
      </c>
      <c r="AG180" s="30">
        <f t="shared" si="113"/>
        <v>0</v>
      </c>
      <c r="AH180" s="10"/>
      <c r="AI180" s="10"/>
      <c r="AJ180" s="10"/>
      <c r="AK180" s="10"/>
      <c r="AL180" s="10"/>
      <c r="AM180" s="10"/>
      <c r="AN180" s="10"/>
      <c r="AO180" s="85"/>
    </row>
    <row r="181" spans="1:41" ht="12.75" hidden="1" customHeight="1" outlineLevel="1" x14ac:dyDescent="0.25">
      <c r="A181" s="21">
        <v>5</v>
      </c>
      <c r="B181" s="22"/>
      <c r="C181" s="31"/>
      <c r="D181" s="32"/>
      <c r="E181" s="33"/>
      <c r="F181" s="33"/>
      <c r="G181" s="33"/>
      <c r="H181" s="89"/>
      <c r="I181" s="34"/>
      <c r="J181" s="268"/>
      <c r="K181" s="268"/>
      <c r="L181" s="27"/>
      <c r="M181" s="27"/>
      <c r="N181" s="33"/>
      <c r="O181" s="27"/>
      <c r="P181" s="27"/>
      <c r="Q181" s="27"/>
      <c r="R181" s="28">
        <f t="shared" si="114"/>
        <v>0</v>
      </c>
      <c r="S181" s="27"/>
      <c r="T181" s="27"/>
      <c r="U181" s="27"/>
      <c r="V181" s="28">
        <f t="shared" si="115"/>
        <v>0</v>
      </c>
      <c r="W181" s="27"/>
      <c r="X181" s="27"/>
      <c r="Y181" s="27"/>
      <c r="Z181" s="28">
        <f t="shared" si="116"/>
        <v>0</v>
      </c>
      <c r="AA181" s="27"/>
      <c r="AB181" s="27"/>
      <c r="AC181" s="27"/>
      <c r="AD181" s="28">
        <f t="shared" si="117"/>
        <v>0</v>
      </c>
      <c r="AE181" s="28">
        <f t="shared" si="112"/>
        <v>0</v>
      </c>
      <c r="AF181" s="29">
        <f t="shared" si="118"/>
        <v>0</v>
      </c>
      <c r="AG181" s="30">
        <f t="shared" si="113"/>
        <v>0</v>
      </c>
      <c r="AH181" s="10"/>
      <c r="AI181" s="10"/>
      <c r="AJ181" s="10"/>
      <c r="AK181" s="10"/>
      <c r="AL181" s="10"/>
      <c r="AM181" s="10"/>
      <c r="AN181" s="10"/>
      <c r="AO181" s="85"/>
    </row>
    <row r="182" spans="1:41" ht="12.75" hidden="1" customHeight="1" outlineLevel="1" x14ac:dyDescent="0.25">
      <c r="A182" s="21">
        <v>6</v>
      </c>
      <c r="B182" s="22"/>
      <c r="C182" s="31"/>
      <c r="D182" s="32"/>
      <c r="E182" s="33"/>
      <c r="F182" s="33"/>
      <c r="G182" s="33"/>
      <c r="H182" s="89"/>
      <c r="I182" s="34"/>
      <c r="J182" s="268"/>
      <c r="K182" s="268"/>
      <c r="L182" s="27"/>
      <c r="M182" s="27"/>
      <c r="N182" s="33"/>
      <c r="O182" s="27"/>
      <c r="P182" s="27"/>
      <c r="Q182" s="27"/>
      <c r="R182" s="28">
        <f t="shared" si="114"/>
        <v>0</v>
      </c>
      <c r="S182" s="27"/>
      <c r="T182" s="27"/>
      <c r="U182" s="27"/>
      <c r="V182" s="28">
        <f t="shared" si="115"/>
        <v>0</v>
      </c>
      <c r="W182" s="27"/>
      <c r="X182" s="27"/>
      <c r="Y182" s="27"/>
      <c r="Z182" s="28">
        <f t="shared" si="116"/>
        <v>0</v>
      </c>
      <c r="AA182" s="27"/>
      <c r="AB182" s="27"/>
      <c r="AC182" s="27"/>
      <c r="AD182" s="28">
        <f t="shared" si="117"/>
        <v>0</v>
      </c>
      <c r="AE182" s="28">
        <f t="shared" si="112"/>
        <v>0</v>
      </c>
      <c r="AF182" s="29">
        <f t="shared" si="118"/>
        <v>0</v>
      </c>
      <c r="AG182" s="30">
        <f t="shared" si="113"/>
        <v>0</v>
      </c>
    </row>
    <row r="183" spans="1:41" ht="12.75" hidden="1" customHeight="1" outlineLevel="1" x14ac:dyDescent="0.25">
      <c r="A183" s="21">
        <v>7</v>
      </c>
      <c r="B183" s="22"/>
      <c r="C183" s="31"/>
      <c r="D183" s="32"/>
      <c r="E183" s="33"/>
      <c r="F183" s="33"/>
      <c r="G183" s="33"/>
      <c r="H183" s="89"/>
      <c r="I183" s="34"/>
      <c r="J183" s="268"/>
      <c r="K183" s="268"/>
      <c r="L183" s="27"/>
      <c r="M183" s="27"/>
      <c r="N183" s="33"/>
      <c r="O183" s="27"/>
      <c r="P183" s="27"/>
      <c r="Q183" s="27"/>
      <c r="R183" s="28">
        <f t="shared" si="114"/>
        <v>0</v>
      </c>
      <c r="S183" s="27"/>
      <c r="T183" s="27"/>
      <c r="U183" s="27"/>
      <c r="V183" s="28">
        <f t="shared" si="115"/>
        <v>0</v>
      </c>
      <c r="W183" s="27"/>
      <c r="X183" s="27"/>
      <c r="Y183" s="27"/>
      <c r="Z183" s="28">
        <f t="shared" si="116"/>
        <v>0</v>
      </c>
      <c r="AA183" s="27"/>
      <c r="AB183" s="27"/>
      <c r="AC183" s="27"/>
      <c r="AD183" s="28">
        <f t="shared" si="117"/>
        <v>0</v>
      </c>
      <c r="AE183" s="28">
        <f t="shared" si="112"/>
        <v>0</v>
      </c>
      <c r="AF183" s="29">
        <f t="shared" si="118"/>
        <v>0</v>
      </c>
      <c r="AG183" s="30">
        <f t="shared" si="113"/>
        <v>0</v>
      </c>
      <c r="AH183" s="10"/>
      <c r="AI183" s="10"/>
      <c r="AJ183" s="10"/>
      <c r="AK183" s="10"/>
      <c r="AL183" s="10"/>
      <c r="AM183" s="10"/>
      <c r="AN183" s="10"/>
      <c r="AO183" s="85"/>
    </row>
    <row r="184" spans="1:41" ht="12.75" hidden="1" customHeight="1" outlineLevel="1" x14ac:dyDescent="0.25">
      <c r="A184" s="21">
        <v>8</v>
      </c>
      <c r="B184" s="22"/>
      <c r="C184" s="31"/>
      <c r="D184" s="32"/>
      <c r="E184" s="33"/>
      <c r="F184" s="33"/>
      <c r="G184" s="33"/>
      <c r="H184" s="89"/>
      <c r="I184" s="34"/>
      <c r="J184" s="268"/>
      <c r="K184" s="268"/>
      <c r="L184" s="27"/>
      <c r="M184" s="27"/>
      <c r="N184" s="33"/>
      <c r="O184" s="27"/>
      <c r="P184" s="27"/>
      <c r="Q184" s="27"/>
      <c r="R184" s="28">
        <f t="shared" si="114"/>
        <v>0</v>
      </c>
      <c r="S184" s="27"/>
      <c r="T184" s="27"/>
      <c r="U184" s="27"/>
      <c r="V184" s="28">
        <f t="shared" si="115"/>
        <v>0</v>
      </c>
      <c r="W184" s="27"/>
      <c r="X184" s="27"/>
      <c r="Y184" s="27"/>
      <c r="Z184" s="28">
        <f t="shared" si="116"/>
        <v>0</v>
      </c>
      <c r="AA184" s="27"/>
      <c r="AB184" s="27"/>
      <c r="AC184" s="27"/>
      <c r="AD184" s="28">
        <f t="shared" si="117"/>
        <v>0</v>
      </c>
      <c r="AE184" s="28">
        <f t="shared" si="112"/>
        <v>0</v>
      </c>
      <c r="AF184" s="29">
        <f t="shared" si="118"/>
        <v>0</v>
      </c>
      <c r="AG184" s="30">
        <f t="shared" si="113"/>
        <v>0</v>
      </c>
      <c r="AH184" s="10"/>
      <c r="AI184" s="10"/>
      <c r="AJ184" s="10"/>
      <c r="AK184" s="10"/>
      <c r="AL184" s="10"/>
      <c r="AM184" s="10"/>
      <c r="AN184" s="10"/>
      <c r="AO184" s="85"/>
    </row>
    <row r="185" spans="1:41" ht="12.75" hidden="1" customHeight="1" outlineLevel="1" x14ac:dyDescent="0.25">
      <c r="A185" s="21">
        <v>9</v>
      </c>
      <c r="B185" s="22"/>
      <c r="C185" s="31"/>
      <c r="D185" s="32"/>
      <c r="E185" s="33"/>
      <c r="F185" s="33"/>
      <c r="G185" s="33"/>
      <c r="H185" s="89"/>
      <c r="I185" s="34"/>
      <c r="J185" s="268"/>
      <c r="K185" s="268"/>
      <c r="L185" s="27"/>
      <c r="M185" s="27"/>
      <c r="N185" s="33"/>
      <c r="O185" s="27"/>
      <c r="P185" s="27"/>
      <c r="Q185" s="27"/>
      <c r="R185" s="28">
        <f t="shared" si="114"/>
        <v>0</v>
      </c>
      <c r="S185" s="27"/>
      <c r="T185" s="27"/>
      <c r="U185" s="27"/>
      <c r="V185" s="28">
        <f t="shared" si="115"/>
        <v>0</v>
      </c>
      <c r="W185" s="27"/>
      <c r="X185" s="27"/>
      <c r="Y185" s="27"/>
      <c r="Z185" s="28">
        <f t="shared" si="116"/>
        <v>0</v>
      </c>
      <c r="AA185" s="27"/>
      <c r="AB185" s="27"/>
      <c r="AC185" s="27"/>
      <c r="AD185" s="28">
        <f t="shared" si="117"/>
        <v>0</v>
      </c>
      <c r="AE185" s="28">
        <f t="shared" si="112"/>
        <v>0</v>
      </c>
      <c r="AF185" s="29">
        <f t="shared" si="118"/>
        <v>0</v>
      </c>
      <c r="AG185" s="30">
        <f t="shared" si="113"/>
        <v>0</v>
      </c>
    </row>
    <row r="186" spans="1:41" ht="12.75" hidden="1" customHeight="1" outlineLevel="1" x14ac:dyDescent="0.25">
      <c r="A186" s="21">
        <v>10</v>
      </c>
      <c r="B186" s="22"/>
      <c r="C186" s="31"/>
      <c r="D186" s="32"/>
      <c r="E186" s="33"/>
      <c r="F186" s="33"/>
      <c r="G186" s="33"/>
      <c r="H186" s="90"/>
      <c r="I186" s="35"/>
      <c r="J186" s="268"/>
      <c r="K186" s="268"/>
      <c r="L186" s="27"/>
      <c r="M186" s="27"/>
      <c r="N186" s="33"/>
      <c r="O186" s="27"/>
      <c r="P186" s="27"/>
      <c r="Q186" s="27"/>
      <c r="R186" s="28">
        <f t="shared" si="114"/>
        <v>0</v>
      </c>
      <c r="S186" s="27"/>
      <c r="T186" s="27"/>
      <c r="U186" s="27"/>
      <c r="V186" s="28">
        <f t="shared" si="115"/>
        <v>0</v>
      </c>
      <c r="W186" s="27"/>
      <c r="X186" s="27"/>
      <c r="Y186" s="27"/>
      <c r="Z186" s="28">
        <f t="shared" si="116"/>
        <v>0</v>
      </c>
      <c r="AA186" s="27"/>
      <c r="AB186" s="27"/>
      <c r="AC186" s="27"/>
      <c r="AD186" s="28">
        <f t="shared" si="117"/>
        <v>0</v>
      </c>
      <c r="AE186" s="28">
        <f t="shared" si="112"/>
        <v>0</v>
      </c>
      <c r="AF186" s="29">
        <f t="shared" si="118"/>
        <v>0</v>
      </c>
      <c r="AG186" s="30">
        <f t="shared" si="113"/>
        <v>0</v>
      </c>
      <c r="AH186" s="10"/>
      <c r="AI186" s="10"/>
      <c r="AJ186" s="10"/>
      <c r="AK186" s="10"/>
      <c r="AL186" s="10"/>
      <c r="AM186" s="10"/>
      <c r="AN186" s="10"/>
      <c r="AO186" s="85"/>
    </row>
    <row r="187" spans="1:41" ht="12.75" customHeight="1" collapsed="1" x14ac:dyDescent="0.25">
      <c r="A187" s="228" t="s">
        <v>65</v>
      </c>
      <c r="B187" s="230"/>
      <c r="C187" s="230"/>
      <c r="D187" s="230"/>
      <c r="E187" s="230"/>
      <c r="F187" s="230"/>
      <c r="G187" s="230"/>
      <c r="H187" s="92">
        <f>SUM(H177:H186)</f>
        <v>0</v>
      </c>
      <c r="I187" s="92">
        <f>SUM(I177:I186)</f>
        <v>0</v>
      </c>
      <c r="J187" s="92"/>
      <c r="K187" s="92"/>
      <c r="L187" s="92">
        <f>SUM(L177:L186)</f>
        <v>0</v>
      </c>
      <c r="M187" s="92">
        <f>SUM(M177:M186)</f>
        <v>0</v>
      </c>
      <c r="N187" s="93"/>
      <c r="O187" s="92">
        <f t="shared" ref="O187:AE187" si="119">SUM(O177:O186)</f>
        <v>0</v>
      </c>
      <c r="P187" s="92">
        <f t="shared" si="119"/>
        <v>0</v>
      </c>
      <c r="Q187" s="92">
        <f t="shared" si="119"/>
        <v>0</v>
      </c>
      <c r="R187" s="92">
        <f t="shared" si="119"/>
        <v>0</v>
      </c>
      <c r="S187" s="92">
        <f t="shared" si="119"/>
        <v>0</v>
      </c>
      <c r="T187" s="92">
        <f t="shared" si="119"/>
        <v>0</v>
      </c>
      <c r="U187" s="92">
        <f t="shared" si="119"/>
        <v>0</v>
      </c>
      <c r="V187" s="92">
        <f t="shared" si="119"/>
        <v>0</v>
      </c>
      <c r="W187" s="92">
        <f t="shared" si="119"/>
        <v>0</v>
      </c>
      <c r="X187" s="92">
        <f t="shared" si="119"/>
        <v>0</v>
      </c>
      <c r="Y187" s="92">
        <f t="shared" si="119"/>
        <v>0</v>
      </c>
      <c r="Z187" s="92">
        <f t="shared" si="119"/>
        <v>0</v>
      </c>
      <c r="AA187" s="92">
        <f t="shared" si="119"/>
        <v>0</v>
      </c>
      <c r="AB187" s="92">
        <f t="shared" si="119"/>
        <v>0</v>
      </c>
      <c r="AC187" s="92">
        <f t="shared" si="119"/>
        <v>0</v>
      </c>
      <c r="AD187" s="92">
        <f t="shared" si="119"/>
        <v>0</v>
      </c>
      <c r="AE187" s="92">
        <f t="shared" si="119"/>
        <v>0</v>
      </c>
      <c r="AF187" s="95">
        <f>IF(ISERROR(AE187/H187),0,AE187/H187)</f>
        <v>0</v>
      </c>
      <c r="AG187" s="95">
        <f>IF(ISERROR(AE187/$AE$200),0,AE187/$AE$200)</f>
        <v>0</v>
      </c>
      <c r="AH187" s="10"/>
      <c r="AI187" s="10"/>
      <c r="AJ187" s="10"/>
      <c r="AK187" s="10"/>
      <c r="AL187" s="10"/>
      <c r="AM187" s="10"/>
      <c r="AN187" s="10"/>
      <c r="AO187" s="85"/>
    </row>
    <row r="188" spans="1:41" ht="12.75" customHeight="1" x14ac:dyDescent="0.25">
      <c r="A188" s="233" t="s">
        <v>66</v>
      </c>
      <c r="B188" s="234"/>
      <c r="C188" s="234"/>
      <c r="D188" s="234"/>
      <c r="E188" s="235"/>
      <c r="F188" s="57"/>
      <c r="G188" s="58"/>
      <c r="H188" s="174"/>
      <c r="I188" s="291"/>
      <c r="J188" s="59"/>
      <c r="K188" s="59"/>
      <c r="L188" s="60"/>
      <c r="M188" s="60"/>
      <c r="N188" s="58"/>
      <c r="O188" s="59"/>
      <c r="P188" s="59"/>
      <c r="Q188" s="59"/>
      <c r="R188" s="59"/>
      <c r="S188" s="59"/>
      <c r="T188" s="59"/>
      <c r="U188" s="59"/>
      <c r="V188" s="59"/>
      <c r="W188" s="59"/>
      <c r="X188" s="59"/>
      <c r="Y188" s="59"/>
      <c r="Z188" s="59"/>
      <c r="AA188" s="59"/>
      <c r="AB188" s="59"/>
      <c r="AC188" s="59"/>
      <c r="AD188" s="59"/>
      <c r="AE188" s="59"/>
      <c r="AF188" s="62"/>
      <c r="AG188" s="62"/>
    </row>
    <row r="189" spans="1:41" ht="23.25" customHeight="1" outlineLevel="1" x14ac:dyDescent="0.25">
      <c r="A189" s="79">
        <v>1</v>
      </c>
      <c r="B189" s="79"/>
      <c r="C189" s="65">
        <v>3</v>
      </c>
      <c r="D189" s="73">
        <v>43840</v>
      </c>
      <c r="E189" s="167" t="s">
        <v>89</v>
      </c>
      <c r="F189" s="262" t="s">
        <v>97</v>
      </c>
      <c r="G189" s="262" t="s">
        <v>826</v>
      </c>
      <c r="H189" s="265">
        <v>2746797000</v>
      </c>
      <c r="I189" s="64">
        <v>112811000</v>
      </c>
      <c r="J189" s="91" t="s">
        <v>706</v>
      </c>
      <c r="K189" s="91" t="s">
        <v>706</v>
      </c>
      <c r="L189" s="315">
        <v>792772</v>
      </c>
      <c r="M189" s="316" t="s">
        <v>846</v>
      </c>
      <c r="N189" s="68" t="s">
        <v>826</v>
      </c>
      <c r="O189" s="173">
        <v>19237</v>
      </c>
      <c r="P189" s="173">
        <v>24999220</v>
      </c>
      <c r="Q189" s="173">
        <v>8087939</v>
      </c>
      <c r="R189" s="70">
        <f>+O189+P189+Q189</f>
        <v>33106396</v>
      </c>
      <c r="S189" s="173">
        <v>6619590</v>
      </c>
      <c r="T189" s="173">
        <v>9619590</v>
      </c>
      <c r="U189" s="173">
        <v>6639245</v>
      </c>
      <c r="V189" s="70">
        <f>SUM(S189:U189)</f>
        <v>22878425</v>
      </c>
      <c r="W189" s="173">
        <v>9599935</v>
      </c>
      <c r="X189" s="173">
        <v>9469590</v>
      </c>
      <c r="Y189" s="27">
        <v>8176498</v>
      </c>
      <c r="Z189" s="70">
        <f>SUM(W189:Y189)</f>
        <v>27246023</v>
      </c>
      <c r="AA189" s="173">
        <v>6598924</v>
      </c>
      <c r="AB189" s="173">
        <v>12450400</v>
      </c>
      <c r="AC189" s="173">
        <v>10473934</v>
      </c>
      <c r="AD189" s="70">
        <f>SUM(AA189:AC189)</f>
        <v>29523258</v>
      </c>
      <c r="AE189" s="70">
        <f t="shared" ref="AE189:AE198" si="120">SUM(R189,V189,Z189,AD189)</f>
        <v>112754102</v>
      </c>
      <c r="AF189" s="29">
        <f>IF(ISERROR(AE189/$H$199),0,AE189/$H$199)</f>
        <v>4.1049302878953198E-2</v>
      </c>
      <c r="AG189" s="30">
        <f t="shared" ref="AG189:AG198" si="121">IF(ISERROR(AE189/$AE$200),"-",AE189/$AE$200)</f>
        <v>4.2009630859929627E-2</v>
      </c>
      <c r="AH189" s="10"/>
      <c r="AI189" s="10"/>
      <c r="AJ189" s="10"/>
      <c r="AK189" s="10"/>
      <c r="AL189" s="10"/>
      <c r="AM189" s="10"/>
      <c r="AN189" s="10"/>
      <c r="AO189" s="85"/>
    </row>
    <row r="190" spans="1:41" ht="48" customHeight="1" outlineLevel="1" x14ac:dyDescent="0.25">
      <c r="A190" s="79">
        <v>2</v>
      </c>
      <c r="B190" s="79"/>
      <c r="C190" s="65">
        <v>3</v>
      </c>
      <c r="D190" s="73">
        <v>43840</v>
      </c>
      <c r="E190" s="167" t="s">
        <v>90</v>
      </c>
      <c r="F190" s="263"/>
      <c r="G190" s="263"/>
      <c r="H190" s="266"/>
      <c r="I190" s="74">
        <v>2630245000</v>
      </c>
      <c r="J190" s="91" t="s">
        <v>706</v>
      </c>
      <c r="K190" s="91" t="s">
        <v>706</v>
      </c>
      <c r="L190" s="317"/>
      <c r="M190" s="318"/>
      <c r="N190" s="68" t="s">
        <v>826</v>
      </c>
      <c r="O190" s="173">
        <v>0</v>
      </c>
      <c r="P190" s="173">
        <v>10521768</v>
      </c>
      <c r="Q190" s="173">
        <v>85622889</v>
      </c>
      <c r="R190" s="70">
        <f>+O190+P190+Q190</f>
        <v>96144657</v>
      </c>
      <c r="S190" s="173">
        <v>15227131</v>
      </c>
      <c r="T190" s="173">
        <v>0</v>
      </c>
      <c r="U190" s="173">
        <v>14365299</v>
      </c>
      <c r="V190" s="70">
        <f>SUM(S190:U190)</f>
        <v>29592430</v>
      </c>
      <c r="W190" s="173">
        <v>20014136</v>
      </c>
      <c r="X190" s="173">
        <v>5940000</v>
      </c>
      <c r="Y190" s="173">
        <v>47554788</v>
      </c>
      <c r="Z190" s="70">
        <f t="shared" ref="Z190:Z198" si="122">SUM(W190:Y190)</f>
        <v>73508924</v>
      </c>
      <c r="AA190" s="173">
        <v>461394506</v>
      </c>
      <c r="AB190" s="173">
        <v>37774067</v>
      </c>
      <c r="AC190" s="173">
        <v>1872066931</v>
      </c>
      <c r="AD190" s="70">
        <f t="shared" ref="AD190:AD198" si="123">SUM(AA190:AC190)</f>
        <v>2371235504</v>
      </c>
      <c r="AE190" s="70">
        <f t="shared" si="120"/>
        <v>2570481515</v>
      </c>
      <c r="AF190" s="29">
        <f>IF(ISERROR(AE190/$H$199),0,AE190/$H$199)</f>
        <v>0.93581051493794409</v>
      </c>
      <c r="AG190" s="30">
        <f t="shared" si="121"/>
        <v>0.95770333550634512</v>
      </c>
      <c r="AH190" s="10"/>
      <c r="AI190" s="10"/>
      <c r="AJ190" s="10"/>
      <c r="AK190" s="10"/>
      <c r="AL190" s="10"/>
      <c r="AM190" s="10"/>
      <c r="AN190" s="10"/>
      <c r="AO190" s="85"/>
    </row>
    <row r="191" spans="1:41" ht="25.5" outlineLevel="1" x14ac:dyDescent="0.25">
      <c r="A191" s="79">
        <v>3</v>
      </c>
      <c r="B191" s="79"/>
      <c r="C191" s="65">
        <v>3</v>
      </c>
      <c r="D191" s="73">
        <v>43840</v>
      </c>
      <c r="E191" s="81" t="s">
        <v>91</v>
      </c>
      <c r="F191" s="264"/>
      <c r="G191" s="264"/>
      <c r="H191" s="266"/>
      <c r="I191" s="74">
        <v>3741000</v>
      </c>
      <c r="J191" s="91" t="s">
        <v>706</v>
      </c>
      <c r="K191" s="91" t="s">
        <v>706</v>
      </c>
      <c r="L191" s="319"/>
      <c r="M191" s="320"/>
      <c r="N191" s="68" t="s">
        <v>826</v>
      </c>
      <c r="O191" s="173">
        <v>0</v>
      </c>
      <c r="P191" s="173">
        <v>0</v>
      </c>
      <c r="Q191" s="173">
        <v>0</v>
      </c>
      <c r="R191" s="70">
        <f t="shared" ref="R191" si="124">+O191+P191+Q191</f>
        <v>0</v>
      </c>
      <c r="S191" s="173">
        <v>0</v>
      </c>
      <c r="T191" s="173">
        <v>0</v>
      </c>
      <c r="U191" s="173">
        <v>0</v>
      </c>
      <c r="V191" s="70">
        <f>SUM(S191:U191)</f>
        <v>0</v>
      </c>
      <c r="W191" s="173">
        <v>0</v>
      </c>
      <c r="X191" s="173">
        <v>0</v>
      </c>
      <c r="Y191" s="173">
        <v>0</v>
      </c>
      <c r="Z191" s="70">
        <f t="shared" si="122"/>
        <v>0</v>
      </c>
      <c r="AA191" s="173"/>
      <c r="AB191" s="173">
        <v>0</v>
      </c>
      <c r="AC191" s="173">
        <v>770400</v>
      </c>
      <c r="AD191" s="70">
        <f t="shared" si="123"/>
        <v>770400</v>
      </c>
      <c r="AE191" s="70">
        <f t="shared" si="120"/>
        <v>770400</v>
      </c>
      <c r="AF191" s="29">
        <f t="shared" ref="AF190:AF198" si="125">IF(ISERROR(AE191/$H$199),0,AE191/$H$199)</f>
        <v>2.8047212808227182E-4</v>
      </c>
      <c r="AG191" s="30">
        <f t="shared" si="121"/>
        <v>2.8703363372527046E-4</v>
      </c>
    </row>
    <row r="192" spans="1:41" ht="12.75" hidden="1" customHeight="1" outlineLevel="1" x14ac:dyDescent="0.25">
      <c r="A192" s="79">
        <v>4</v>
      </c>
      <c r="B192" s="79"/>
      <c r="C192" s="82"/>
      <c r="D192" s="83"/>
      <c r="E192" s="75"/>
      <c r="F192" s="75"/>
      <c r="G192" s="75"/>
      <c r="H192" s="321"/>
      <c r="I192" s="77"/>
      <c r="J192" s="271"/>
      <c r="K192" s="271"/>
      <c r="L192" s="173"/>
      <c r="M192" s="173"/>
      <c r="N192" s="75"/>
      <c r="O192" s="173"/>
      <c r="P192" s="173"/>
      <c r="Q192" s="173"/>
      <c r="R192" s="70">
        <f t="shared" ref="R192:R198" si="126">SUM(O192:Q192)</f>
        <v>0</v>
      </c>
      <c r="S192" s="173"/>
      <c r="T192" s="173"/>
      <c r="U192" s="173"/>
      <c r="V192" s="70">
        <f t="shared" ref="V192:V198" si="127">SUM(S192:U192)</f>
        <v>0</v>
      </c>
      <c r="W192" s="173"/>
      <c r="X192" s="173"/>
      <c r="Y192" s="173"/>
      <c r="Z192" s="70">
        <f t="shared" si="122"/>
        <v>0</v>
      </c>
      <c r="AA192" s="173"/>
      <c r="AB192" s="173"/>
      <c r="AC192" s="173"/>
      <c r="AD192" s="70">
        <f t="shared" si="123"/>
        <v>0</v>
      </c>
      <c r="AE192" s="70">
        <f t="shared" si="120"/>
        <v>0</v>
      </c>
      <c r="AF192" s="29">
        <f t="shared" si="125"/>
        <v>0</v>
      </c>
      <c r="AG192" s="71">
        <f t="shared" si="121"/>
        <v>0</v>
      </c>
      <c r="AH192" s="10"/>
      <c r="AI192" s="10"/>
      <c r="AJ192" s="10"/>
      <c r="AK192" s="10"/>
      <c r="AL192" s="10"/>
      <c r="AM192" s="10"/>
      <c r="AN192" s="10"/>
      <c r="AO192" s="85"/>
    </row>
    <row r="193" spans="1:41" ht="12.75" hidden="1" customHeight="1" outlineLevel="1" x14ac:dyDescent="0.25">
      <c r="A193" s="79">
        <v>5</v>
      </c>
      <c r="B193" s="79"/>
      <c r="C193" s="84"/>
      <c r="D193" s="76"/>
      <c r="E193" s="75"/>
      <c r="F193" s="75"/>
      <c r="G193" s="75"/>
      <c r="H193" s="321"/>
      <c r="I193" s="77"/>
      <c r="J193" s="271"/>
      <c r="K193" s="271"/>
      <c r="L193" s="173"/>
      <c r="M193" s="173"/>
      <c r="N193" s="75"/>
      <c r="O193" s="173"/>
      <c r="P193" s="173"/>
      <c r="Q193" s="173"/>
      <c r="R193" s="70">
        <f t="shared" si="126"/>
        <v>0</v>
      </c>
      <c r="S193" s="173"/>
      <c r="T193" s="173"/>
      <c r="U193" s="173"/>
      <c r="V193" s="70">
        <f t="shared" si="127"/>
        <v>0</v>
      </c>
      <c r="W193" s="173"/>
      <c r="X193" s="173"/>
      <c r="Y193" s="173"/>
      <c r="Z193" s="70">
        <f t="shared" si="122"/>
        <v>0</v>
      </c>
      <c r="AA193" s="173"/>
      <c r="AB193" s="173"/>
      <c r="AC193" s="173"/>
      <c r="AD193" s="70">
        <f t="shared" si="123"/>
        <v>0</v>
      </c>
      <c r="AE193" s="70">
        <f t="shared" si="120"/>
        <v>0</v>
      </c>
      <c r="AF193" s="29">
        <f t="shared" si="125"/>
        <v>0</v>
      </c>
      <c r="AG193" s="71">
        <f t="shared" si="121"/>
        <v>0</v>
      </c>
      <c r="AH193" s="10"/>
      <c r="AI193" s="10"/>
      <c r="AJ193" s="10"/>
      <c r="AK193" s="10"/>
      <c r="AL193" s="10"/>
      <c r="AM193" s="10"/>
      <c r="AN193" s="10"/>
      <c r="AO193" s="85"/>
    </row>
    <row r="194" spans="1:41" ht="12.75" hidden="1" customHeight="1" outlineLevel="1" x14ac:dyDescent="0.25">
      <c r="A194" s="79">
        <v>6</v>
      </c>
      <c r="B194" s="79"/>
      <c r="C194" s="84"/>
      <c r="D194" s="76"/>
      <c r="E194" s="75"/>
      <c r="F194" s="75"/>
      <c r="G194" s="75"/>
      <c r="H194" s="321"/>
      <c r="I194" s="77"/>
      <c r="J194" s="271"/>
      <c r="K194" s="271"/>
      <c r="L194" s="173"/>
      <c r="M194" s="173"/>
      <c r="N194" s="75"/>
      <c r="O194" s="173"/>
      <c r="P194" s="173"/>
      <c r="Q194" s="173"/>
      <c r="R194" s="70">
        <f t="shared" si="126"/>
        <v>0</v>
      </c>
      <c r="S194" s="173"/>
      <c r="T194" s="173"/>
      <c r="U194" s="173"/>
      <c r="V194" s="70">
        <f t="shared" si="127"/>
        <v>0</v>
      </c>
      <c r="W194" s="173"/>
      <c r="X194" s="173"/>
      <c r="Y194" s="173"/>
      <c r="Z194" s="70">
        <f t="shared" si="122"/>
        <v>0</v>
      </c>
      <c r="AA194" s="173"/>
      <c r="AB194" s="173"/>
      <c r="AC194" s="173"/>
      <c r="AD194" s="70">
        <f t="shared" si="123"/>
        <v>0</v>
      </c>
      <c r="AE194" s="70">
        <f t="shared" si="120"/>
        <v>0</v>
      </c>
      <c r="AF194" s="29">
        <f t="shared" si="125"/>
        <v>0</v>
      </c>
      <c r="AG194" s="71">
        <f t="shared" si="121"/>
        <v>0</v>
      </c>
    </row>
    <row r="195" spans="1:41" ht="12.75" hidden="1" customHeight="1" outlineLevel="1" x14ac:dyDescent="0.25">
      <c r="A195" s="79">
        <v>7</v>
      </c>
      <c r="B195" s="79"/>
      <c r="C195" s="84"/>
      <c r="D195" s="76"/>
      <c r="E195" s="75"/>
      <c r="F195" s="75"/>
      <c r="G195" s="75"/>
      <c r="H195" s="321"/>
      <c r="I195" s="77"/>
      <c r="J195" s="271"/>
      <c r="K195" s="271"/>
      <c r="L195" s="173"/>
      <c r="M195" s="173"/>
      <c r="N195" s="75"/>
      <c r="O195" s="173"/>
      <c r="P195" s="173"/>
      <c r="Q195" s="173"/>
      <c r="R195" s="70">
        <f t="shared" si="126"/>
        <v>0</v>
      </c>
      <c r="S195" s="173"/>
      <c r="T195" s="173"/>
      <c r="U195" s="173"/>
      <c r="V195" s="70">
        <f t="shared" si="127"/>
        <v>0</v>
      </c>
      <c r="W195" s="173"/>
      <c r="X195" s="173"/>
      <c r="Y195" s="173"/>
      <c r="Z195" s="70">
        <f t="shared" si="122"/>
        <v>0</v>
      </c>
      <c r="AA195" s="173"/>
      <c r="AB195" s="173"/>
      <c r="AC195" s="173"/>
      <c r="AD195" s="70">
        <f t="shared" si="123"/>
        <v>0</v>
      </c>
      <c r="AE195" s="70">
        <f t="shared" si="120"/>
        <v>0</v>
      </c>
      <c r="AF195" s="29">
        <f t="shared" si="125"/>
        <v>0</v>
      </c>
      <c r="AG195" s="71">
        <f t="shared" si="121"/>
        <v>0</v>
      </c>
      <c r="AH195" s="10"/>
      <c r="AI195" s="10"/>
      <c r="AJ195" s="10"/>
      <c r="AK195" s="10"/>
      <c r="AL195" s="10"/>
      <c r="AM195" s="10"/>
      <c r="AN195" s="10"/>
      <c r="AO195" s="85"/>
    </row>
    <row r="196" spans="1:41" ht="12.75" hidden="1" customHeight="1" outlineLevel="1" x14ac:dyDescent="0.25">
      <c r="A196" s="79">
        <v>8</v>
      </c>
      <c r="B196" s="79"/>
      <c r="C196" s="84"/>
      <c r="D196" s="76"/>
      <c r="E196" s="75"/>
      <c r="F196" s="75"/>
      <c r="G196" s="75"/>
      <c r="H196" s="321"/>
      <c r="I196" s="77"/>
      <c r="J196" s="271"/>
      <c r="K196" s="271"/>
      <c r="L196" s="173"/>
      <c r="M196" s="173"/>
      <c r="N196" s="75"/>
      <c r="O196" s="173"/>
      <c r="P196" s="173"/>
      <c r="Q196" s="173"/>
      <c r="R196" s="70">
        <f t="shared" si="126"/>
        <v>0</v>
      </c>
      <c r="S196" s="173"/>
      <c r="T196" s="173"/>
      <c r="U196" s="173"/>
      <c r="V196" s="70">
        <f t="shared" si="127"/>
        <v>0</v>
      </c>
      <c r="W196" s="173"/>
      <c r="X196" s="173"/>
      <c r="Y196" s="173"/>
      <c r="Z196" s="70">
        <f t="shared" si="122"/>
        <v>0</v>
      </c>
      <c r="AA196" s="173"/>
      <c r="AB196" s="173"/>
      <c r="AC196" s="173"/>
      <c r="AD196" s="70">
        <f t="shared" si="123"/>
        <v>0</v>
      </c>
      <c r="AE196" s="70">
        <f t="shared" si="120"/>
        <v>0</v>
      </c>
      <c r="AF196" s="29">
        <f t="shared" si="125"/>
        <v>0</v>
      </c>
      <c r="AG196" s="71">
        <f t="shared" si="121"/>
        <v>0</v>
      </c>
      <c r="AH196" s="10"/>
      <c r="AI196" s="10"/>
      <c r="AJ196" s="10"/>
      <c r="AK196" s="10"/>
      <c r="AL196" s="10"/>
      <c r="AM196" s="10"/>
      <c r="AN196" s="10"/>
      <c r="AO196" s="85"/>
    </row>
    <row r="197" spans="1:41" ht="12.75" hidden="1" customHeight="1" outlineLevel="1" x14ac:dyDescent="0.25">
      <c r="A197" s="79">
        <v>9</v>
      </c>
      <c r="B197" s="79"/>
      <c r="C197" s="84"/>
      <c r="D197" s="76"/>
      <c r="E197" s="75"/>
      <c r="F197" s="75"/>
      <c r="G197" s="75"/>
      <c r="H197" s="321"/>
      <c r="I197" s="77"/>
      <c r="J197" s="271"/>
      <c r="K197" s="271"/>
      <c r="L197" s="173"/>
      <c r="M197" s="173"/>
      <c r="N197" s="75"/>
      <c r="O197" s="173"/>
      <c r="P197" s="173"/>
      <c r="Q197" s="173"/>
      <c r="R197" s="70">
        <f t="shared" si="126"/>
        <v>0</v>
      </c>
      <c r="S197" s="173"/>
      <c r="T197" s="173"/>
      <c r="U197" s="173"/>
      <c r="V197" s="70">
        <f t="shared" si="127"/>
        <v>0</v>
      </c>
      <c r="W197" s="173"/>
      <c r="X197" s="173"/>
      <c r="Y197" s="173"/>
      <c r="Z197" s="70">
        <f t="shared" si="122"/>
        <v>0</v>
      </c>
      <c r="AA197" s="173"/>
      <c r="AB197" s="173"/>
      <c r="AC197" s="173"/>
      <c r="AD197" s="70">
        <f t="shared" si="123"/>
        <v>0</v>
      </c>
      <c r="AE197" s="70">
        <f t="shared" si="120"/>
        <v>0</v>
      </c>
      <c r="AF197" s="29">
        <f t="shared" si="125"/>
        <v>0</v>
      </c>
      <c r="AG197" s="71">
        <f t="shared" si="121"/>
        <v>0</v>
      </c>
    </row>
    <row r="198" spans="1:41" ht="12.75" hidden="1" customHeight="1" outlineLevel="1" x14ac:dyDescent="0.25">
      <c r="A198" s="79">
        <v>10</v>
      </c>
      <c r="B198" s="79"/>
      <c r="C198" s="84"/>
      <c r="D198" s="76"/>
      <c r="E198" s="75"/>
      <c r="F198" s="75"/>
      <c r="G198" s="75"/>
      <c r="H198" s="91"/>
      <c r="I198" s="78"/>
      <c r="J198" s="271"/>
      <c r="K198" s="271"/>
      <c r="L198" s="173"/>
      <c r="M198" s="173"/>
      <c r="N198" s="75"/>
      <c r="O198" s="173"/>
      <c r="P198" s="173"/>
      <c r="Q198" s="173"/>
      <c r="R198" s="70">
        <f t="shared" si="126"/>
        <v>0</v>
      </c>
      <c r="S198" s="173"/>
      <c r="T198" s="173"/>
      <c r="U198" s="173"/>
      <c r="V198" s="70">
        <f t="shared" si="127"/>
        <v>0</v>
      </c>
      <c r="W198" s="173"/>
      <c r="X198" s="173"/>
      <c r="Y198" s="173"/>
      <c r="Z198" s="70">
        <f t="shared" si="122"/>
        <v>0</v>
      </c>
      <c r="AA198" s="173"/>
      <c r="AB198" s="173"/>
      <c r="AC198" s="173"/>
      <c r="AD198" s="70">
        <f t="shared" si="123"/>
        <v>0</v>
      </c>
      <c r="AE198" s="70">
        <f t="shared" si="120"/>
        <v>0</v>
      </c>
      <c r="AF198" s="29">
        <f t="shared" si="125"/>
        <v>0</v>
      </c>
      <c r="AG198" s="71">
        <f t="shared" si="121"/>
        <v>0</v>
      </c>
      <c r="AH198" s="10"/>
      <c r="AI198" s="10"/>
      <c r="AJ198" s="10"/>
      <c r="AK198" s="10"/>
      <c r="AL198" s="10"/>
      <c r="AM198" s="10"/>
      <c r="AN198" s="10"/>
      <c r="AO198" s="85"/>
    </row>
    <row r="199" spans="1:41" collapsed="1" x14ac:dyDescent="0.25">
      <c r="A199" s="228" t="s">
        <v>67</v>
      </c>
      <c r="B199" s="230"/>
      <c r="C199" s="230"/>
      <c r="D199" s="230"/>
      <c r="E199" s="230"/>
      <c r="F199" s="230"/>
      <c r="G199" s="230"/>
      <c r="H199" s="92">
        <f>SUM(H189:H198)</f>
        <v>2746797000</v>
      </c>
      <c r="I199" s="92">
        <f>SUM(I189:I198)</f>
        <v>2746797000</v>
      </c>
      <c r="J199" s="92"/>
      <c r="K199" s="92"/>
      <c r="L199" s="92">
        <f>SUM(L189:L198)</f>
        <v>792772</v>
      </c>
      <c r="M199" s="92">
        <f>SUM(M189:M198)</f>
        <v>0</v>
      </c>
      <c r="N199" s="93"/>
      <c r="O199" s="92">
        <f t="shared" ref="O199:AE199" si="128">SUM(O189:O198)</f>
        <v>19237</v>
      </c>
      <c r="P199" s="92">
        <f t="shared" si="128"/>
        <v>35520988</v>
      </c>
      <c r="Q199" s="92">
        <f t="shared" si="128"/>
        <v>93710828</v>
      </c>
      <c r="R199" s="92">
        <f t="shared" si="128"/>
        <v>129251053</v>
      </c>
      <c r="S199" s="92">
        <f t="shared" si="128"/>
        <v>21846721</v>
      </c>
      <c r="T199" s="92">
        <f t="shared" si="128"/>
        <v>9619590</v>
      </c>
      <c r="U199" s="92">
        <f t="shared" si="128"/>
        <v>21004544</v>
      </c>
      <c r="V199" s="92">
        <f t="shared" si="128"/>
        <v>52470855</v>
      </c>
      <c r="W199" s="92">
        <f t="shared" si="128"/>
        <v>29614071</v>
      </c>
      <c r="X199" s="92">
        <f t="shared" si="128"/>
        <v>15409590</v>
      </c>
      <c r="Y199" s="92">
        <f t="shared" si="128"/>
        <v>55731286</v>
      </c>
      <c r="Z199" s="92">
        <f t="shared" si="128"/>
        <v>100754947</v>
      </c>
      <c r="AA199" s="92">
        <f t="shared" si="128"/>
        <v>467993430</v>
      </c>
      <c r="AB199" s="92">
        <f t="shared" si="128"/>
        <v>50224467</v>
      </c>
      <c r="AC199" s="92">
        <f t="shared" si="128"/>
        <v>1883311265</v>
      </c>
      <c r="AD199" s="92">
        <f>SUM(AD189:AD198)</f>
        <v>2401529162</v>
      </c>
      <c r="AE199" s="92">
        <f t="shared" si="128"/>
        <v>2684006017</v>
      </c>
      <c r="AF199" s="95">
        <f>IF(ISERROR(AE199/H199),0,AE199/H199)</f>
        <v>0.97714028994497959</v>
      </c>
      <c r="AG199" s="95">
        <f>IF(ISERROR(AE199/$AE$200),0,AE199/$AE$200)</f>
        <v>1</v>
      </c>
      <c r="AH199" s="10"/>
      <c r="AI199" s="10"/>
      <c r="AJ199" s="10"/>
      <c r="AK199" s="10"/>
      <c r="AL199" s="10"/>
      <c r="AM199" s="10"/>
      <c r="AN199" s="10"/>
      <c r="AO199" s="85"/>
    </row>
    <row r="200" spans="1:41" x14ac:dyDescent="0.25">
      <c r="A200" s="231" t="str">
        <f>"TOTAL ASIG."&amp;" "&amp;$A$5</f>
        <v>TOTAL ASIG. 24 - 03 - 006 "Programa Educativo"</v>
      </c>
      <c r="B200" s="232"/>
      <c r="C200" s="232"/>
      <c r="D200" s="232"/>
      <c r="E200" s="232"/>
      <c r="F200" s="232"/>
      <c r="G200" s="232"/>
      <c r="H200" s="97">
        <f>SUM(H19,H31,H43,H55,H67,H79,H91,H103,H115,H127,H139,H151,H163,H175,H187,H199)</f>
        <v>2746797000</v>
      </c>
      <c r="I200" s="97">
        <f>+I19+I31+I43+I55+I67+I79+I91+I103+I115+I127+I139+I151+I187+I163+I175+I199</f>
        <v>2746797000</v>
      </c>
      <c r="J200" s="97"/>
      <c r="K200" s="97"/>
      <c r="L200" s="97">
        <f>+L19+L31+L43+L55+L67+L79+L91+L103+L115+L127+L139+L151+L187+L163+L175+L199</f>
        <v>792772</v>
      </c>
      <c r="M200" s="97">
        <f>+M19+M31+M43+M55+M67+M79+M91+M103+M115+M127+M139+M151+M187+M163+M175+M199</f>
        <v>0</v>
      </c>
      <c r="N200" s="99"/>
      <c r="O200" s="97">
        <f t="shared" ref="O200:AD200" si="129">+O19+O31+O43+O55+O67+O79+O91+O103+O115+O127+O139+O151+O187+O163+O175+O199</f>
        <v>19237</v>
      </c>
      <c r="P200" s="97">
        <f t="shared" si="129"/>
        <v>35520988</v>
      </c>
      <c r="Q200" s="97">
        <f t="shared" si="129"/>
        <v>93710828</v>
      </c>
      <c r="R200" s="97">
        <f t="shared" si="129"/>
        <v>129251053</v>
      </c>
      <c r="S200" s="97">
        <f t="shared" si="129"/>
        <v>21846721</v>
      </c>
      <c r="T200" s="97">
        <f t="shared" si="129"/>
        <v>9619590</v>
      </c>
      <c r="U200" s="97">
        <f t="shared" si="129"/>
        <v>21004544</v>
      </c>
      <c r="V200" s="97">
        <f t="shared" si="129"/>
        <v>52470855</v>
      </c>
      <c r="W200" s="97">
        <f t="shared" si="129"/>
        <v>29614071</v>
      </c>
      <c r="X200" s="97">
        <f t="shared" si="129"/>
        <v>15409590</v>
      </c>
      <c r="Y200" s="97">
        <f t="shared" si="129"/>
        <v>55731286</v>
      </c>
      <c r="Z200" s="97">
        <f t="shared" si="129"/>
        <v>100754947</v>
      </c>
      <c r="AA200" s="97">
        <f t="shared" si="129"/>
        <v>467993430</v>
      </c>
      <c r="AB200" s="97">
        <f t="shared" si="129"/>
        <v>50224467</v>
      </c>
      <c r="AC200" s="97">
        <f t="shared" si="129"/>
        <v>1883311265</v>
      </c>
      <c r="AD200" s="97">
        <f t="shared" si="129"/>
        <v>2401529162</v>
      </c>
      <c r="AE200" s="97">
        <f>+AE19+AE31+AE43+AE55+AE67+AE79+AE91+AE103+AE115+AE127+AE139+AE151+AE187+AE163+AE175+AE199</f>
        <v>2684006017</v>
      </c>
      <c r="AF200" s="100">
        <f>IF(ISERROR(AE200/H200),0,AE200/H200)</f>
        <v>0.97714028994497959</v>
      </c>
      <c r="AG200" s="100">
        <f>IF(ISERROR(AE200/$AE$200),0,AE200/$AE$200)</f>
        <v>1</v>
      </c>
    </row>
    <row r="201" spans="1:41" x14ac:dyDescent="0.25">
      <c r="H201" s="40"/>
      <c r="O201" s="40"/>
      <c r="P201" s="40"/>
      <c r="Q201" s="40"/>
      <c r="S201" s="40"/>
      <c r="T201" s="40"/>
      <c r="U201" s="40"/>
      <c r="W201" s="40"/>
      <c r="X201" s="40"/>
      <c r="Y201" s="40"/>
      <c r="AA201" s="40"/>
      <c r="AB201" s="40"/>
      <c r="AC201" s="40"/>
      <c r="AH201" s="10"/>
      <c r="AI201" s="10"/>
      <c r="AJ201" s="10"/>
      <c r="AK201" s="10"/>
      <c r="AL201" s="10"/>
      <c r="AM201" s="10"/>
      <c r="AN201" s="10"/>
      <c r="AO201" s="85"/>
    </row>
    <row r="202" spans="1:41" x14ac:dyDescent="0.25">
      <c r="H202" s="40"/>
      <c r="O202" s="40"/>
      <c r="P202" s="40"/>
      <c r="Q202" s="40"/>
      <c r="S202" s="40"/>
      <c r="T202" s="40"/>
      <c r="U202" s="40"/>
      <c r="W202" s="40"/>
      <c r="X202" s="40"/>
      <c r="Y202" s="40"/>
      <c r="AA202" s="40"/>
      <c r="AB202" s="40"/>
      <c r="AC202" s="40"/>
      <c r="AH202" s="10"/>
      <c r="AI202" s="10"/>
      <c r="AJ202" s="10"/>
      <c r="AK202" s="10"/>
      <c r="AL202" s="10"/>
      <c r="AM202" s="10"/>
      <c r="AN202" s="10"/>
      <c r="AO202" s="85"/>
    </row>
    <row r="203" spans="1:41" x14ac:dyDescent="0.25">
      <c r="H203" s="40"/>
      <c r="O203" s="40"/>
      <c r="P203" s="40"/>
      <c r="Q203" s="40"/>
      <c r="S203" s="40"/>
      <c r="T203" s="40"/>
      <c r="U203" s="40"/>
      <c r="W203" s="40"/>
      <c r="X203" s="40"/>
      <c r="Y203" s="40"/>
      <c r="AA203" s="40"/>
      <c r="AB203" s="40"/>
      <c r="AC203" s="40"/>
    </row>
    <row r="204" spans="1:41" x14ac:dyDescent="0.25">
      <c r="H204" s="40"/>
      <c r="O204" s="40"/>
      <c r="P204" s="40"/>
      <c r="Q204" s="40"/>
      <c r="S204" s="40"/>
      <c r="T204" s="40"/>
      <c r="U204" s="40"/>
      <c r="W204" s="40"/>
      <c r="X204" s="40"/>
      <c r="Y204" s="40"/>
      <c r="AA204" s="40"/>
      <c r="AB204" s="40"/>
      <c r="AC204" s="40"/>
      <c r="AH204" s="10"/>
      <c r="AI204" s="10"/>
      <c r="AJ204" s="10"/>
      <c r="AK204" s="10"/>
      <c r="AL204" s="10"/>
      <c r="AM204" s="10"/>
      <c r="AN204" s="10"/>
      <c r="AO204" s="85"/>
    </row>
    <row r="205" spans="1:41" x14ac:dyDescent="0.25">
      <c r="H205" s="40"/>
      <c r="O205" s="40"/>
      <c r="P205" s="40"/>
      <c r="Q205" s="40"/>
      <c r="S205" s="40"/>
      <c r="T205" s="40"/>
      <c r="U205" s="40"/>
      <c r="W205" s="40"/>
      <c r="X205" s="40"/>
      <c r="Y205" s="40"/>
      <c r="AA205" s="40"/>
      <c r="AB205" s="40"/>
      <c r="AC205" s="40"/>
    </row>
    <row r="206" spans="1:41" x14ac:dyDescent="0.25">
      <c r="H206" s="40"/>
      <c r="O206" s="40"/>
      <c r="P206" s="40"/>
      <c r="Q206" s="40"/>
      <c r="S206" s="40"/>
      <c r="T206" s="40"/>
      <c r="U206" s="40"/>
      <c r="W206" s="40"/>
      <c r="X206" s="40"/>
      <c r="Y206" s="40"/>
      <c r="AA206" s="40"/>
      <c r="AB206" s="40"/>
      <c r="AC206" s="40"/>
    </row>
    <row r="207" spans="1:41" x14ac:dyDescent="0.25">
      <c r="H207" s="40"/>
      <c r="O207" s="40"/>
      <c r="P207" s="40"/>
      <c r="Q207" s="40"/>
      <c r="S207" s="40"/>
      <c r="T207" s="40"/>
      <c r="U207" s="40"/>
      <c r="W207" s="40"/>
      <c r="X207" s="40"/>
      <c r="Y207" s="40"/>
      <c r="AA207" s="40"/>
      <c r="AB207" s="40"/>
      <c r="AC207" s="40"/>
    </row>
    <row r="208" spans="1:41" x14ac:dyDescent="0.25">
      <c r="H208" s="40"/>
      <c r="O208" s="40"/>
      <c r="P208" s="40"/>
      <c r="Q208" s="40"/>
      <c r="S208" s="40"/>
      <c r="T208" s="40"/>
      <c r="U208" s="40"/>
      <c r="W208" s="40"/>
      <c r="X208" s="40"/>
      <c r="Y208" s="40"/>
      <c r="AA208" s="40"/>
      <c r="AB208" s="40"/>
      <c r="AC208" s="40"/>
    </row>
    <row r="209" spans="1:29" x14ac:dyDescent="0.25">
      <c r="A209" s="13"/>
      <c r="H209" s="40"/>
      <c r="O209" s="40"/>
      <c r="P209" s="40"/>
      <c r="Q209" s="40"/>
      <c r="S209" s="40"/>
      <c r="T209" s="40"/>
      <c r="U209" s="40"/>
      <c r="W209" s="40"/>
      <c r="X209" s="40"/>
      <c r="Y209" s="40"/>
      <c r="AA209" s="40"/>
      <c r="AB209" s="40"/>
      <c r="AC209" s="40"/>
    </row>
    <row r="210" spans="1:29" x14ac:dyDescent="0.25">
      <c r="A210" s="13"/>
      <c r="H210" s="40"/>
      <c r="O210" s="40"/>
      <c r="P210" s="40"/>
      <c r="Q210" s="40"/>
      <c r="S210" s="40"/>
      <c r="T210" s="40"/>
      <c r="U210" s="40"/>
      <c r="W210" s="40"/>
      <c r="X210" s="40"/>
      <c r="Y210" s="40"/>
      <c r="AA210" s="40"/>
      <c r="AB210" s="40"/>
      <c r="AC210" s="40"/>
    </row>
    <row r="211" spans="1:29" x14ac:dyDescent="0.25">
      <c r="A211" s="13"/>
      <c r="H211" s="40"/>
      <c r="O211" s="40"/>
      <c r="P211" s="40"/>
      <c r="Q211" s="40"/>
      <c r="S211" s="40"/>
      <c r="T211" s="40"/>
      <c r="U211" s="40"/>
      <c r="W211" s="40"/>
      <c r="X211" s="40"/>
      <c r="Y211" s="40"/>
      <c r="AA211" s="40"/>
      <c r="AB211" s="40"/>
      <c r="AC211" s="40"/>
    </row>
    <row r="212" spans="1:29" x14ac:dyDescent="0.25">
      <c r="A212" s="13"/>
      <c r="H212" s="40"/>
      <c r="O212" s="40"/>
      <c r="P212" s="40"/>
      <c r="Q212" s="40"/>
      <c r="S212" s="40"/>
      <c r="T212" s="40"/>
      <c r="U212" s="40"/>
      <c r="W212" s="40"/>
      <c r="X212" s="40"/>
      <c r="Y212" s="40"/>
      <c r="AA212" s="40"/>
      <c r="AB212" s="40"/>
      <c r="AC212" s="40"/>
    </row>
    <row r="213" spans="1:29" x14ac:dyDescent="0.25">
      <c r="A213" s="13"/>
      <c r="H213" s="40"/>
      <c r="O213" s="40"/>
      <c r="P213" s="40"/>
      <c r="Q213" s="40"/>
      <c r="S213" s="40"/>
      <c r="T213" s="40"/>
      <c r="U213" s="40"/>
      <c r="W213" s="40"/>
      <c r="X213" s="40"/>
      <c r="Y213" s="40"/>
      <c r="AA213" s="40"/>
      <c r="AB213" s="40"/>
      <c r="AC213" s="40"/>
    </row>
    <row r="214" spans="1:29" x14ac:dyDescent="0.25">
      <c r="A214" s="13"/>
      <c r="H214" s="40"/>
      <c r="O214" s="40"/>
      <c r="P214" s="40"/>
      <c r="Q214" s="40"/>
      <c r="S214" s="40"/>
      <c r="T214" s="40"/>
      <c r="U214" s="40"/>
      <c r="W214" s="40"/>
      <c r="X214" s="40"/>
      <c r="Y214" s="40"/>
      <c r="AA214" s="40"/>
      <c r="AB214" s="40"/>
      <c r="AC214" s="40"/>
    </row>
    <row r="215" spans="1:29" x14ac:dyDescent="0.25">
      <c r="A215" s="13"/>
      <c r="H215" s="40"/>
      <c r="O215" s="40"/>
      <c r="P215" s="40"/>
      <c r="Q215" s="40"/>
      <c r="S215" s="40"/>
      <c r="T215" s="40"/>
      <c r="U215" s="40"/>
      <c r="W215" s="40"/>
      <c r="X215" s="40"/>
      <c r="Y215" s="40"/>
      <c r="AA215" s="40"/>
      <c r="AB215" s="40"/>
      <c r="AC215" s="40"/>
    </row>
    <row r="216" spans="1:29" x14ac:dyDescent="0.25">
      <c r="A216" s="13"/>
      <c r="H216" s="40"/>
      <c r="O216" s="40"/>
      <c r="P216" s="40"/>
      <c r="Q216" s="40"/>
      <c r="S216" s="40"/>
      <c r="T216" s="40"/>
      <c r="U216" s="40"/>
      <c r="W216" s="40"/>
      <c r="X216" s="40"/>
      <c r="Y216" s="40"/>
      <c r="AA216" s="40"/>
      <c r="AB216" s="40"/>
      <c r="AC216" s="40"/>
    </row>
    <row r="217" spans="1:29" x14ac:dyDescent="0.25">
      <c r="A217" s="13"/>
      <c r="H217" s="40"/>
      <c r="O217" s="40"/>
      <c r="P217" s="40"/>
      <c r="Q217" s="40"/>
      <c r="S217" s="40"/>
      <c r="T217" s="40"/>
      <c r="U217" s="40"/>
      <c r="W217" s="40"/>
      <c r="X217" s="40"/>
      <c r="Y217" s="40"/>
      <c r="AA217" s="40"/>
      <c r="AB217" s="40"/>
      <c r="AC217" s="40"/>
    </row>
  </sheetData>
  <mergeCells count="66">
    <mergeCell ref="H189:H191"/>
    <mergeCell ref="L189:L191"/>
    <mergeCell ref="M189:M191"/>
    <mergeCell ref="A199:G199"/>
    <mergeCell ref="A200:G200"/>
    <mergeCell ref="A164:E164"/>
    <mergeCell ref="A175:G175"/>
    <mergeCell ref="A176:E176"/>
    <mergeCell ref="A187:G187"/>
    <mergeCell ref="A188:E188"/>
    <mergeCell ref="F189:F191"/>
    <mergeCell ref="G189:G191"/>
    <mergeCell ref="A128:E128"/>
    <mergeCell ref="A139:G139"/>
    <mergeCell ref="A140:E140"/>
    <mergeCell ref="A151:G151"/>
    <mergeCell ref="A152:E152"/>
    <mergeCell ref="A163:G163"/>
    <mergeCell ref="A92:E92"/>
    <mergeCell ref="A103:G103"/>
    <mergeCell ref="A104:E104"/>
    <mergeCell ref="A115:G115"/>
    <mergeCell ref="A116:E116"/>
    <mergeCell ref="A127:G127"/>
    <mergeCell ref="A56:E56"/>
    <mergeCell ref="A67:G67"/>
    <mergeCell ref="A68:E68"/>
    <mergeCell ref="A79:G79"/>
    <mergeCell ref="A80:E80"/>
    <mergeCell ref="A91:G91"/>
    <mergeCell ref="A20:E20"/>
    <mergeCell ref="A31:G31"/>
    <mergeCell ref="A32:E32"/>
    <mergeCell ref="A43:G43"/>
    <mergeCell ref="A44:E44"/>
    <mergeCell ref="A55:G55"/>
    <mergeCell ref="AA6:AC6"/>
    <mergeCell ref="AD6:AD7"/>
    <mergeCell ref="AE6:AE7"/>
    <mergeCell ref="AF6:AG6"/>
    <mergeCell ref="A8:E8"/>
    <mergeCell ref="A19:G19"/>
    <mergeCell ref="O6:Q6"/>
    <mergeCell ref="R6:R7"/>
    <mergeCell ref="S6:U6"/>
    <mergeCell ref="V6:V7"/>
    <mergeCell ref="W6:Y6"/>
    <mergeCell ref="Z6:Z7"/>
    <mergeCell ref="H6:H7"/>
    <mergeCell ref="I6:I7"/>
    <mergeCell ref="J6:J7"/>
    <mergeCell ref="K6:K7"/>
    <mergeCell ref="L6:M6"/>
    <mergeCell ref="N6:N7"/>
    <mergeCell ref="A6:A7"/>
    <mergeCell ref="B6:B7"/>
    <mergeCell ref="D6:D7"/>
    <mergeCell ref="E6:E7"/>
    <mergeCell ref="F6:F7"/>
    <mergeCell ref="G6:G7"/>
    <mergeCell ref="A1:AG1"/>
    <mergeCell ref="A2:AG2"/>
    <mergeCell ref="A3:AG3"/>
    <mergeCell ref="A4:AG4"/>
    <mergeCell ref="A5:R5"/>
    <mergeCell ref="S5:AG5"/>
  </mergeCells>
  <dataValidations count="5">
    <dataValidation type="decimal" allowBlank="1" showInputMessage="1" showErrorMessage="1" errorTitle="Sólo números" error="Sólo ingresar números sin letras_x000a_" sqref="L177:L186 L153:L162 L9:L18 L129:L138 L192:L198 L81:L90 O33:Q42 L69:L78 L93:L102 L141:L150 L165:L174 O45:Q54 AA45:AC54 W45:Y54 S45:U54 L45:L54 AA33:AC42 W33:Y42 S33:U42 O21:Q30 L33:L42 W21:Y30 AA21:AC30 S9:U18 O9:Q18 S21:U30 L21:L30 AA9:AC18 W9:Y18 O57:Q66 W57:Y66 S57:U66 O69:Q78 AA69:AC78 W69:Y78 S69:U78 O81:Q90 AA81:AC90 W81:Y90 S81:U90 O93:Q102 AA93:AC102 W93:Y102 S93:U102 O105:Q114 AA57:AC66 W105:Y114 S105:U114 O117:Q126 AA105:AC114 W117:Y126 AA117:AC126 O129:Q138 AA129:AC138 W129:Y138 S129:U138 O141:Q150 AA141:AC150 W141:Y150 S141:U150 O153:Q162 AA153:AC162 W153:Y162 S153:U162 O165:Q174 AA165:AC174 W165:Y174 S165:U174 O177:Q186 AA177:AC186 W177:Y186 S177:U186 O189:Q198 S117:U126 W189:Y198 S189:U198 L117:L126 AA189:AC198 L105:L114 L57:L66">
      <formula1>-100000000</formula1>
      <formula2>10000000000</formula2>
    </dataValidation>
    <dataValidation type="textLength" operator="lessThanOrEqual" allowBlank="1" showInputMessage="1" showErrorMessage="1" sqref="I105:K114 I69:K78 I21:K30 I9:K18 I141:K150 I45:K54 I57:K66 I81:K90 I153:K162 I117:K126 I165:K174 I33:K42 I93:K102 I129:K138 I177:K186 I189:I198 J192:K198">
      <formula1>255</formula1>
    </dataValidation>
    <dataValidation type="textLength" operator="lessThanOrEqual" allowBlank="1" showInputMessage="1" showErrorMessage="1" errorTitle="MÁXIMO DE CARACTERES SOBREPASADO" error="Sólo 255 caracteres por celdas" sqref="E9:G18 N45:N54 E45:G54 N33:N42 E33:G42 N21:N30 E21:G30 N9:N18 C59:C66 E105:G114 N69:N78 E69:G78 N81:N90 E81:G90 N93:N102 E93:G102 N105:N114 E190:F198 E189:G189 C118:C126 C9:C18 E129:G138 N141:N150 E141:G150 N153:N162 E153:G162 N165:N174 E165:G174 N177:N186 E177:G186 E57:G66 C192:C198 E117:G126 N57:N66 C153:C162 C165:C174 C177:C186 C141:C150 C129:C138 C93:C102 C81:C90 C69:C78 C106:C114 C45:C54 C33:C42 C21:C30 N130:N138 N117:N126 G192:G198 N189:N198">
      <formula1>255</formula1>
    </dataValidation>
    <dataValidation type="date" operator="greaterThan" allowBlank="1" showInputMessage="1" showErrorMessage="1" errorTitle="Error en Ingresos de Fechas" error="La fecha debe corresponder al Año 2014." sqref="D9:D18 D21:D30 D33:D42 D45:D54 D106:D114 D69:D78 D81:D90 D93:D102 D192:D198 D118:D126 D129:D138 D141:D150 D153:D162 D165:D174 D177:D186 D59:D66">
      <formula1>41275</formula1>
    </dataValidation>
    <dataValidation allowBlank="1" showInputMessage="1" showErrorMessage="1" errorTitle="Sólo números" error="Sólo ingresar números sin letras_x000a_" sqref="M8:M18 M20:M30 M32:M42 M44:M54 M104:M114 M68:M78 M80:M90 M92:M102 M56:M66 N129 M128:M138 M140:M150 M152:M162 M164:M174 M176:M186 M116:M126 M188 M192:M198"/>
  </dataValidations>
  <printOptions horizontalCentered="1"/>
  <pageMargins left="0" right="0" top="0.74803149606299213" bottom="0.74803149606299213" header="0.31496062992125984" footer="0.31496062992125984"/>
  <pageSetup paperSize="5" scale="81" orientation="landscape" r:id="rId1"/>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12</vt:i4>
      </vt:variant>
    </vt:vector>
  </HeadingPairs>
  <TitlesOfParts>
    <vt:vector size="24" baseType="lpstr">
      <vt:lpstr>24-01-001 IND. PROY </vt:lpstr>
      <vt:lpstr>24-02-001 IND. PROY</vt:lpstr>
      <vt:lpstr>24-02-002 IND. PROY</vt:lpstr>
      <vt:lpstr>24-02-003 IND. PROY</vt:lpstr>
      <vt:lpstr>24-03-001 IND. PROY   </vt:lpstr>
      <vt:lpstr>24-03-002 IND. PROY </vt:lpstr>
      <vt:lpstr>24-03-003 IND. PROY</vt:lpstr>
      <vt:lpstr>24-03-005 IND. PROY</vt:lpstr>
      <vt:lpstr>24-03-006 IND. PROY</vt:lpstr>
      <vt:lpstr>24-03-007 IND. PROY</vt:lpstr>
      <vt:lpstr>24-03-008 IND. PROY</vt:lpstr>
      <vt:lpstr>24-03-353 IND. PROY</vt:lpstr>
      <vt:lpstr>'24-01-001 IND. PROY '!Área_de_impresión</vt:lpstr>
      <vt:lpstr>'24-02-001 IND. PROY'!Área_de_impresión</vt:lpstr>
      <vt:lpstr>'24-02-002 IND. PROY'!Área_de_impresión</vt:lpstr>
      <vt:lpstr>'24-02-003 IND. PROY'!Área_de_impresión</vt:lpstr>
      <vt:lpstr>'24-03-001 IND. PROY   '!Área_de_impresión</vt:lpstr>
      <vt:lpstr>'24-03-002 IND. PROY '!Área_de_impresión</vt:lpstr>
      <vt:lpstr>'24-03-003 IND. PROY'!Área_de_impresión</vt:lpstr>
      <vt:lpstr>'24-03-005 IND. PROY'!Área_de_impresión</vt:lpstr>
      <vt:lpstr>'24-03-006 IND. PROY'!Área_de_impresión</vt:lpstr>
      <vt:lpstr>'24-03-007 IND. PROY'!Área_de_impresión</vt:lpstr>
      <vt:lpstr>'24-03-008 IND. PROY'!Área_de_impresión</vt:lpstr>
      <vt:lpstr>'24-03-353 IND. PROY'!Área_de_impresión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Fabiola Oyanedel</dc:creator>
  <cp:lastModifiedBy>Valentina Corio </cp:lastModifiedBy>
  <cp:lastPrinted>2020-04-20T14:15:05Z</cp:lastPrinted>
  <dcterms:created xsi:type="dcterms:W3CDTF">2014-04-01T14:20:29Z</dcterms:created>
  <dcterms:modified xsi:type="dcterms:W3CDTF">2021-01-28T20:12:06Z</dcterms:modified>
</cp:coreProperties>
</file>